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<sst xmlns="http://schemas.openxmlformats.org/spreadsheetml/2006/main" count="946" uniqueCount="800">
  <si>
    <t>ticker</t>
  </si>
  <si>
    <t>FIGS</t>
  </si>
  <si>
    <t>nombre</t>
  </si>
  <si>
    <t>FIGS INC</t>
  </si>
  <si>
    <t>empresa</t>
  </si>
  <si>
    <t>Medical Equipment, Supplies &amp; Distribution</t>
  </si>
  <si>
    <t>Open</t>
  </si>
  <si>
    <t>Target Price</t>
  </si>
  <si>
    <t>Upside</t>
  </si>
  <si>
    <t>215.62%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</si>
  <si>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</si>
  <si>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</si>
  <si>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</si>
  <si>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</si>
  <si>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</si>
  <si>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</si>
  <si>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</si>
  <si>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</si>
  <si>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</si>
  <si>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</si>
  <si>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</si>
  <si>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</si>
  <si>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</si>
  <si>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</si>
  <si>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</si>
  <si>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</si>
  <si>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</si>
  <si>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</si>
  <si>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</si>
  <si>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</si>
  <si>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</si>
  <si>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</si>
  <si>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</si>
  <si>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</si>
  <si>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</si>
  <si>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</si>
  <si>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</si>
  <si>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</si>
  <si>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</si>
  <si>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</si>
  <si>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</si>
  <si>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</si>
  <si>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</si>
  <si>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</si>
  <si>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</si>
  <si>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</si>
  <si>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</si>
  <si>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</si>
  <si>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</si>
  <si>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</si>
  <si>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</si>
  <si>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</si>
  <si>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</si>
  <si>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</si>
  <si>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</si>
  <si>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</si>
  <si>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</si>
  <si>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</si>
  <si>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</si>
  <si>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</si>
  <si>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</si>
  <si>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</si>
  <si>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</si>
  <si>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</si>
  <si>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</si>
  <si>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</si>
  <si>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</si>
  <si>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</si>
  <si>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</si>
  <si>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</si>
  <si>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</si>
  <si>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</si>
  <si>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</si>
  <si>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</si>
  <si>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</si>
  <si>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</si>
  <si>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</si>
  <si>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</si>
  <si>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</si>
  <si>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</si>
  <si>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</si>
  <si>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</si>
  <si>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</si>
  <si>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</si>
  <si>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0.25</t>
  </si>
  <si>
    <t>0.63</t>
  </si>
  <si>
    <t>1.5</t>
  </si>
  <si>
    <t>1.85</t>
  </si>
  <si>
    <t>2.22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</si>
  <si>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</si>
  <si>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</si>
  <si>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</si>
  <si>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</si>
  <si>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</si>
  <si>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</si>
  <si>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</si>
  <si>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</si>
  <si>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</si>
  <si>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</si>
  <si>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</si>
  <si>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</si>
  <si>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</si>
  <si>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</si>
  <si>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</si>
  <si>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</si>
  <si>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</si>
  <si>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</si>
  <si>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</si>
  <si>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</si>
  <si>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</si>
  <si>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</si>
  <si>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</si>
  <si>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</si>
  <si>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</si>
  <si>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</si>
  <si>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</si>
  <si>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</si>
  <si>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</si>
  <si>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</si>
  <si>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</si>
  <si>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</si>
  <si>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</si>
  <si>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0.32</t>
  </si>
  <si>
    <t>-0.06</t>
  </si>
  <si>
    <t>0.13</t>
  </si>
  <si>
    <t>Basic EPS - Continuing Operations</t>
  </si>
  <si>
    <t>Basic Weighted Average Shares Outstanding</t>
  </si>
  <si>
    <t>Net EPS - Diluted</t>
  </si>
  <si>
    <t>0.3</t>
  </si>
  <si>
    <t>0.11</t>
  </si>
  <si>
    <t>0.12</t>
  </si>
  <si>
    <t>Diluted EPS - Continuing Operations</t>
  </si>
  <si>
    <t>Diluted Weighted Average Shares Outstanding</t>
  </si>
  <si>
    <t>Normalized Basic EPS</t>
  </si>
  <si>
    <t>0.24</t>
  </si>
  <si>
    <t>0.04</t>
  </si>
  <si>
    <t>0.15</t>
  </si>
  <si>
    <t>Normalized Diluted EPS</t>
  </si>
  <si>
    <t>0.22</t>
  </si>
  <si>
    <t>0.14</t>
  </si>
  <si>
    <t>EBITDA</t>
  </si>
  <si>
    <t>EBITA</t>
  </si>
  <si>
    <t>EBIT</t>
  </si>
  <si>
    <t>EBITDAR</t>
  </si>
  <si>
    <t>Effective Tax Rate - (Ratio)</t>
  </si>
  <si>
    <t>14.32</t>
  </si>
  <si>
    <t>196.93</t>
  </si>
  <si>
    <t>45.29</t>
  </si>
  <si>
    <t>44.53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</si>
  <si>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</si>
  <si>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</si>
  <si>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</si>
  <si>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</si>
  <si>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</si>
  <si>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</si>
  <si>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</si>
  <si>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</si>
  <si>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</si>
  <si>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</si>
  <si>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Stock-Based Comp., G&amp;A Exp. (Total)</t>
  </si>
  <si>
    <t>Total Stock-Based Compensation</t>
  </si>
  <si>
    <t>Profitability</t>
  </si>
  <si>
    <t>Return on Assets</t>
  </si>
  <si>
    <t>36.87</t>
  </si>
  <si>
    <t>3.08</t>
  </si>
  <si>
    <t>6.66</t>
  </si>
  <si>
    <t>4.9</t>
  </si>
  <si>
    <t>Return on Total Capital</t>
  </si>
  <si>
    <t>53.06</t>
  </si>
  <si>
    <t>8.22</t>
  </si>
  <si>
    <t>5.67</t>
  </si>
  <si>
    <t>Return On Equity %</t>
  </si>
  <si>
    <t>72.91</t>
  </si>
  <si>
    <t>-5.57</t>
  </si>
  <si>
    <t>7.66</t>
  </si>
  <si>
    <t>6.61</t>
  </si>
  <si>
    <t>Return on Common Equity</t>
  </si>
  <si>
    <t>Margin Analysis</t>
  </si>
  <si>
    <t>Gross Profit Margin %</t>
  </si>
  <si>
    <t>71.8</t>
  </si>
  <si>
    <t>72.3</t>
  </si>
  <si>
    <t>71.79</t>
  </si>
  <si>
    <t>70.07</t>
  </si>
  <si>
    <t>69.09</t>
  </si>
  <si>
    <t>SG&amp;A Margin</t>
  </si>
  <si>
    <t>72.12</t>
  </si>
  <si>
    <t>50.28</t>
  </si>
  <si>
    <t>69.17</t>
  </si>
  <si>
    <t>62.63</t>
  </si>
  <si>
    <t>62.49</t>
  </si>
  <si>
    <t>EBITDA Margin %</t>
  </si>
  <si>
    <t>22.38</t>
  </si>
  <si>
    <t>2.96</t>
  </si>
  <si>
    <t>7.83</t>
  </si>
  <si>
    <t>6.78</t>
  </si>
  <si>
    <t>EBITA Margin %</t>
  </si>
  <si>
    <t>-0.31</t>
  </si>
  <si>
    <t>22.02</t>
  </si>
  <si>
    <t>2.62</t>
  </si>
  <si>
    <t>7.45</t>
  </si>
  <si>
    <t>6.24</t>
  </si>
  <si>
    <t>EBIT Margin %</t>
  </si>
  <si>
    <t>Income From Continuing Operations Margin %</t>
  </si>
  <si>
    <t>0.1</t>
  </si>
  <si>
    <t>18.91</t>
  </si>
  <si>
    <t>-2.28</t>
  </si>
  <si>
    <t>4.19</t>
  </si>
  <si>
    <t>4.15</t>
  </si>
  <si>
    <t>Net Income Margin %</t>
  </si>
  <si>
    <t>Net Avail. For Common Margin %</t>
  </si>
  <si>
    <t>Normalized Net Income Margin</t>
  </si>
  <si>
    <t>0.06</t>
  </si>
  <si>
    <t>13.8</t>
  </si>
  <si>
    <t>1.47</t>
  </si>
  <si>
    <t>4.78</t>
  </si>
  <si>
    <t>4.67</t>
  </si>
  <si>
    <t>Levered Free Cash Flow Margin</t>
  </si>
  <si>
    <t>4.23</t>
  </si>
  <si>
    <t>19.22</t>
  </si>
  <si>
    <t>-7.04</t>
  </si>
  <si>
    <t>16.95</t>
  </si>
  <si>
    <t>Unlevered Free Cash Flow Margin</t>
  </si>
  <si>
    <t>19.26</t>
  </si>
  <si>
    <t>Asset Turnover</t>
  </si>
  <si>
    <t>2.68</t>
  </si>
  <si>
    <t>1.88</t>
  </si>
  <si>
    <t>1.43</t>
  </si>
  <si>
    <t>1.26</t>
  </si>
  <si>
    <t>Fixed Assets Turnover</t>
  </si>
  <si>
    <t>42.86</t>
  </si>
  <si>
    <t>59.34</t>
  </si>
  <si>
    <t>29.8</t>
  </si>
  <si>
    <t>11.58</t>
  </si>
  <si>
    <t>Receivables Turnover (Average Receivables)</t>
  </si>
  <si>
    <t>170.58</t>
  </si>
  <si>
    <t>249.98</t>
  </si>
  <si>
    <t>127.4</t>
  </si>
  <si>
    <t>85.01</t>
  </si>
  <si>
    <t>Inventory Turnover (Average Inventory)</t>
  </si>
  <si>
    <t>2.23</t>
  </si>
  <si>
    <t>1.72</t>
  </si>
  <si>
    <t>1.13</t>
  </si>
  <si>
    <t>1.12</t>
  </si>
  <si>
    <t>Short Term Liquidity</t>
  </si>
  <si>
    <t>Current Ratio</t>
  </si>
  <si>
    <t>2.7</t>
  </si>
  <si>
    <t>3.7</t>
  </si>
  <si>
    <t>4.7</t>
  </si>
  <si>
    <t>4.99</t>
  </si>
  <si>
    <t>6.73</t>
  </si>
  <si>
    <t>Quick Ratio</t>
  </si>
  <si>
    <t>1.92</t>
  </si>
  <si>
    <t>1.97</t>
  </si>
  <si>
    <t>3.17</t>
  </si>
  <si>
    <t>2.33</t>
  </si>
  <si>
    <t>4.44</t>
  </si>
  <si>
    <t>Operating Cash Flow to Current Liabilities</t>
  </si>
  <si>
    <t>0.31</t>
  </si>
  <si>
    <t>0.67</t>
  </si>
  <si>
    <t>1.06</t>
  </si>
  <si>
    <t>-0.49</t>
  </si>
  <si>
    <t>1.76</t>
  </si>
  <si>
    <t>Days Sales Outstanding (Average Receivables)</t>
  </si>
  <si>
    <t>2.15</t>
  </si>
  <si>
    <t>1.46</t>
  </si>
  <si>
    <t>2.86</t>
  </si>
  <si>
    <t>4.29</t>
  </si>
  <si>
    <t>Days Outstanding Inventory (Average Inventory)</t>
  </si>
  <si>
    <t>164.1</t>
  </si>
  <si>
    <t>212.09</t>
  </si>
  <si>
    <t>321.81</t>
  </si>
  <si>
    <t>326.86</t>
  </si>
  <si>
    <t>Average Days Payable Outstanding</t>
  </si>
  <si>
    <t>37.78</t>
  </si>
  <si>
    <t>31.38</t>
  </si>
  <si>
    <t>26.5</t>
  </si>
  <si>
    <t>58.79</t>
  </si>
  <si>
    <t>Cash Conversion Cycle (Average Days)</t>
  </si>
  <si>
    <t>128.47</t>
  </si>
  <si>
    <t>182.18</t>
  </si>
  <si>
    <t>298.18</t>
  </si>
  <si>
    <t>272.36</t>
  </si>
  <si>
    <t>Long Term Solvency</t>
  </si>
  <si>
    <t>Total Debt/Equity</t>
  </si>
  <si>
    <t>6.23</t>
  </si>
  <si>
    <t>12.5</t>
  </si>
  <si>
    <t>Total Debt / Total Capital</t>
  </si>
  <si>
    <t>5.86</t>
  </si>
  <si>
    <t>11.11</t>
  </si>
  <si>
    <t>LT Debt/Equity</t>
  </si>
  <si>
    <t>5.12</t>
  </si>
  <si>
    <t>10.32</t>
  </si>
  <si>
    <t>Long-Term Debt / Total Capital</t>
  </si>
  <si>
    <t>4.82</t>
  </si>
  <si>
    <t>9.17</t>
  </si>
  <si>
    <t>Total Liabilities / Total Assets</t>
  </si>
  <si>
    <t>37.99</t>
  </si>
  <si>
    <t>27.03</t>
  </si>
  <si>
    <t>21.23</t>
  </si>
  <si>
    <t>22.1</t>
  </si>
  <si>
    <t>20.36</t>
  </si>
  <si>
    <t>EBIT / Interest Expense</t>
  </si>
  <si>
    <t>45.95</t>
  </si>
  <si>
    <t>EBITDA / Interest Expense</t>
  </si>
  <si>
    <t>51.91</t>
  </si>
  <si>
    <t>(EBITDA - Capex) / Interest Expense</t>
  </si>
  <si>
    <t>40.56</t>
  </si>
  <si>
    <t>Total Debt / EBITDA</t>
  </si>
  <si>
    <t>0.42</t>
  </si>
  <si>
    <t>0.94</t>
  </si>
  <si>
    <t>Net Debt / EBITDA</t>
  </si>
  <si>
    <t>-225.61</t>
  </si>
  <si>
    <t>-0.99</t>
  </si>
  <si>
    <t>-15.75</t>
  </si>
  <si>
    <t>-3.05</t>
  </si>
  <si>
    <t>-3.96</t>
  </si>
  <si>
    <t>Total Debt / (EBITDA - Capex)</t>
  </si>
  <si>
    <t>0.47</t>
  </si>
  <si>
    <t>1.38</t>
  </si>
  <si>
    <t>Net Debt / (EBITDA - Capex)</t>
  </si>
  <si>
    <t>8.35</t>
  </si>
  <si>
    <t>-1.03</t>
  </si>
  <si>
    <t>-20.15</t>
  </si>
  <si>
    <t>-3.45</t>
  </si>
  <si>
    <t>-5.86</t>
  </si>
  <si>
    <t>Growth Over Prior Year</t>
  </si>
  <si>
    <t>Total Revenues, 1 Yr. Growth %</t>
  </si>
  <si>
    <t>138.12</t>
  </si>
  <si>
    <t>59.47</t>
  </si>
  <si>
    <t>20.55</t>
  </si>
  <si>
    <t>7.87</t>
  </si>
  <si>
    <t>Gross Profit, 1 Yr. Growth %</t>
  </si>
  <si>
    <t>139.77</t>
  </si>
  <si>
    <t>58.35</t>
  </si>
  <si>
    <t>17.67</t>
  </si>
  <si>
    <t>6.35</t>
  </si>
  <si>
    <t>EBITDA, 1 Yr. Growth %</t>
  </si>
  <si>
    <t>-78.93</t>
  </si>
  <si>
    <t>219.09</t>
  </si>
  <si>
    <t>-6.57</t>
  </si>
  <si>
    <t>EBITA, 1 Yr. Growth %</t>
  </si>
  <si>
    <t>-81.04</t>
  </si>
  <si>
    <t>242.95</t>
  </si>
  <si>
    <t>-9.61</t>
  </si>
  <si>
    <t>EBIT, 1 Yr. Growth %</t>
  </si>
  <si>
    <t>Earnings From Cont. Operations, 1 Yr. Growth %</t>
  </si>
  <si>
    <t>-119.2</t>
  </si>
  <si>
    <t>-321.7</t>
  </si>
  <si>
    <t>6.85</t>
  </si>
  <si>
    <t>Net Income, 1 Yr. Growth %</t>
  </si>
  <si>
    <t>Normalized Net Income, 1 Yr. Growth %</t>
  </si>
  <si>
    <t>-83.02</t>
  </si>
  <si>
    <t>292.81</t>
  </si>
  <si>
    <t>5.37</t>
  </si>
  <si>
    <t>Diluted EPS Before Extra, 1 Yr. Growth %</t>
  </si>
  <si>
    <t>-120.01</t>
  </si>
  <si>
    <t>-283.23</t>
  </si>
  <si>
    <t>9.09</t>
  </si>
  <si>
    <t>Accounts Receivable, 1 Yr. Growth %</t>
  </si>
  <si>
    <t>23.39</t>
  </si>
  <si>
    <t>-2.99</t>
  </si>
  <si>
    <t>280.4</t>
  </si>
  <si>
    <t>Inventory, 1 Yr. Growth %</t>
  </si>
  <si>
    <t>245.75</t>
  </si>
  <si>
    <t>71.34</t>
  </si>
  <si>
    <t>107.29</t>
  </si>
  <si>
    <t>-32.22</t>
  </si>
  <si>
    <t>Net Property, Plant and Equip., 1 Yr. Growth %</t>
  </si>
  <si>
    <t>13.57</t>
  </si>
  <si>
    <t>16.6</t>
  </si>
  <si>
    <t>245.93</t>
  </si>
  <si>
    <t>157.91</t>
  </si>
  <si>
    <t>Total Assets, 1 Yr. Growth %</t>
  </si>
  <si>
    <t>113.83</t>
  </si>
  <si>
    <t>132.9</t>
  </si>
  <si>
    <t>26.72</t>
  </si>
  <si>
    <t>19.78</t>
  </si>
  <si>
    <t>Tangible Book Value, 1 Yr. Growth %</t>
  </si>
  <si>
    <t>151.65</t>
  </si>
  <si>
    <t>151.41</t>
  </si>
  <si>
    <t>25.31</t>
  </si>
  <si>
    <t>22.46</t>
  </si>
  <si>
    <t>Common Equity, 1 Yr. Growth %</t>
  </si>
  <si>
    <t>Cash From Operations, 1 Yr. Growth %</t>
  </si>
  <si>
    <t>205.49</t>
  </si>
  <si>
    <t>-153.18</t>
  </si>
  <si>
    <t>-385.64</t>
  </si>
  <si>
    <t>Capital Expenditures, 1 Yr. Growth %</t>
  </si>
  <si>
    <t>-52.49</t>
  </si>
  <si>
    <t>19.89</t>
  </si>
  <si>
    <t>97.2</t>
  </si>
  <si>
    <t>205.68</t>
  </si>
  <si>
    <t>Levered Free Cash Flow, 1 Yr. Growth %</t>
  </si>
  <si>
    <t>624.04</t>
  </si>
  <si>
    <t>-144.13</t>
  </si>
  <si>
    <t>-359.91</t>
  </si>
  <si>
    <t>Unlevered Free Cash Flow, 1 Yr. Growth %</t>
  </si>
  <si>
    <t>625.39</t>
  </si>
  <si>
    <t>-144.05</t>
  </si>
  <si>
    <t>Compound Annual Growth Rate Over Two Years</t>
  </si>
  <si>
    <t>Total Revenues, 2 Yr. CAGR %</t>
  </si>
  <si>
    <t>94.87</t>
  </si>
  <si>
    <t>38.65</t>
  </si>
  <si>
    <t>14.04</t>
  </si>
  <si>
    <t>Gross Profit, 2 Yr. CAGR %</t>
  </si>
  <si>
    <t>94.85</t>
  </si>
  <si>
    <t>36.51</t>
  </si>
  <si>
    <t>11.87</t>
  </si>
  <si>
    <t>EBITDA, 2 Yr. CAGR %</t>
  </si>
  <si>
    <t>754.3</t>
  </si>
  <si>
    <t>-18.01</t>
  </si>
  <si>
    <t>72.66</t>
  </si>
  <si>
    <t>EBITA, 2 Yr. CAGR %</t>
  </si>
  <si>
    <t>462.59</t>
  </si>
  <si>
    <t>-19.37</t>
  </si>
  <si>
    <t>76.06</t>
  </si>
  <si>
    <t>EBIT, 2 Yr. CAGR %</t>
  </si>
  <si>
    <t>Earnings From Cont. Operations, 2 Yr. CAGR %</t>
  </si>
  <si>
    <t>823.7</t>
  </si>
  <si>
    <t>-34.75</t>
  </si>
  <si>
    <t>53.91</t>
  </si>
  <si>
    <t>Net Income, 2 Yr. CAGR %</t>
  </si>
  <si>
    <t>Normalized Net Income, 2 Yr. CAGR %</t>
  </si>
  <si>
    <t>838.23</t>
  </si>
  <si>
    <t>-18.34</t>
  </si>
  <si>
    <t>103.45</t>
  </si>
  <si>
    <t>Diluted EPS Before Extra, 2 Yr. CAGR %</t>
  </si>
  <si>
    <t>807.47</t>
  </si>
  <si>
    <t>-39.45</t>
  </si>
  <si>
    <t>41.38</t>
  </si>
  <si>
    <t>Accounts Receivable, 2 Yr. CAGR %</t>
  </si>
  <si>
    <t>9.41</t>
  </si>
  <si>
    <t>92.1</t>
  </si>
  <si>
    <t>99.04</t>
  </si>
  <si>
    <t>Inventory, 2 Yr. CAGR %</t>
  </si>
  <si>
    <t>143.4</t>
  </si>
  <si>
    <t>88.46</t>
  </si>
  <si>
    <t>18.54</t>
  </si>
  <si>
    <t>Net Property, Plant and Equip., 2 Yr. CAGR %</t>
  </si>
  <si>
    <t>15.08</t>
  </si>
  <si>
    <t>100.84</t>
  </si>
  <si>
    <t>198.7</t>
  </si>
  <si>
    <t>Total Assets, 2 Yr. CAGR %</t>
  </si>
  <si>
    <t>123.16</t>
  </si>
  <si>
    <t>23.2</t>
  </si>
  <si>
    <t>Tangible Book Value, 2 Yr. CAGR %</t>
  </si>
  <si>
    <t>151.53</t>
  </si>
  <si>
    <t>77.5</t>
  </si>
  <si>
    <t>23.88</t>
  </si>
  <si>
    <t>Common Equity, 2 Yr. CAGR %</t>
  </si>
  <si>
    <t>Cash From Operations, 2 Yr. CAGR %</t>
  </si>
  <si>
    <t>218.94</t>
  </si>
  <si>
    <t>27.45</t>
  </si>
  <si>
    <t>23.25</t>
  </si>
  <si>
    <t>Capital Expenditures, 2 Yr. CAGR %</t>
  </si>
  <si>
    <t>-24.53</t>
  </si>
  <si>
    <t>53.76</t>
  </si>
  <si>
    <t>145.52</t>
  </si>
  <si>
    <t>Levered Free Cash Flow, 2 Yr. CAGR %</t>
  </si>
  <si>
    <t>78.75</t>
  </si>
  <si>
    <t>7.1</t>
  </si>
  <si>
    <t>Unlevered Free Cash Flow, 2 Yr. CAGR %</t>
  </si>
  <si>
    <t>Compound Annual Growth Rate Over Three Years</t>
  </si>
  <si>
    <t>Total Revenues, 3 Yr. CAGR %</t>
  </si>
  <si>
    <t>66.04</t>
  </si>
  <si>
    <t>27.52</t>
  </si>
  <si>
    <t>Gross Profit, 3 Yr. CAGR %</t>
  </si>
  <si>
    <t>64.7</t>
  </si>
  <si>
    <t>25.61</t>
  </si>
  <si>
    <t>EBITDA, 3 Yr. CAGR %</t>
  </si>
  <si>
    <t>515.24</t>
  </si>
  <si>
    <t>-14.36</t>
  </si>
  <si>
    <t>EBITA, 3 Yr. CAGR %</t>
  </si>
  <si>
    <t>377.02</t>
  </si>
  <si>
    <t>-16.24</t>
  </si>
  <si>
    <t>EBIT, 3 Yr. CAGR %</t>
  </si>
  <si>
    <t>Earnings From Cont. Operations, 3 Yr. CAGR %</t>
  </si>
  <si>
    <t>474.04</t>
  </si>
  <si>
    <t>-23.09</t>
  </si>
  <si>
    <t>Net Income, 3 Yr. CAGR %</t>
  </si>
  <si>
    <t>Normalized Net Income, 3 Yr. CAGR %</t>
  </si>
  <si>
    <t>601.88</t>
  </si>
  <si>
    <t>-11.1</t>
  </si>
  <si>
    <t>Diluted EPS Before Extra, 3 Yr. CAGR %</t>
  </si>
  <si>
    <t>432.38</t>
  </si>
  <si>
    <t>-26.32</t>
  </si>
  <si>
    <t>Accounts Receivable, 3 Yr. CAGR %</t>
  </si>
  <si>
    <t>65.74</t>
  </si>
  <si>
    <t>56.64</t>
  </si>
  <si>
    <t>Inventory, 3 Yr. CAGR %</t>
  </si>
  <si>
    <t>130.71</t>
  </si>
  <si>
    <t>34.02</t>
  </si>
  <si>
    <t>Net Property, Plant and Equip., 3 Yr. CAGR %</t>
  </si>
  <si>
    <t>66.08</t>
  </si>
  <si>
    <t>118.3</t>
  </si>
  <si>
    <t>Total Assets, 3 Yr. CAGR %</t>
  </si>
  <si>
    <t>84.8</t>
  </si>
  <si>
    <t>52.34</t>
  </si>
  <si>
    <t>Tangible Book Value, 3 Yr. CAGR %</t>
  </si>
  <si>
    <t>99.4</t>
  </si>
  <si>
    <t>56.84</t>
  </si>
  <si>
    <t>Common Equity, 3 Yr. CAGR %</t>
  </si>
  <si>
    <t>Cash From Operations, 3 Yr. CAGR %</t>
  </si>
  <si>
    <t>75.54</t>
  </si>
  <si>
    <t>66.79</t>
  </si>
  <si>
    <t>Capital Expenditures, 3 Yr. CAGR %</t>
  </si>
  <si>
    <t>3.95</t>
  </si>
  <si>
    <t>93.34</t>
  </si>
  <si>
    <t>Levered Free Cash Flow, 3 Yr. CAGR %</t>
  </si>
  <si>
    <t>102.51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</si>
  <si>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</si>
  <si>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</si>
  <si>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</si>
  <si>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</si>
  <si>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</si>
  <si>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</si>
  <si>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</si>
  <si>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</si>
  <si>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4,505</t>
  </si>
  <si>
    <t>1,117</t>
  </si>
  <si>
    <t>1,175</t>
  </si>
  <si>
    <t>1,015</t>
  </si>
  <si>
    <t>-</t>
  </si>
  <si>
    <t>Change</t>
  </si>
  <si>
    <t>-75.21%</t>
  </si>
  <si>
    <t>5.24%</t>
  </si>
  <si>
    <t>-13.61%</t>
  </si>
  <si>
    <t>0%</t>
  </si>
  <si>
    <t>Enterprise Value (EV)
                                    1</t>
  </si>
  <si>
    <t>4,310</t>
  </si>
  <si>
    <t>957.2</t>
  </si>
  <si>
    <t>1,031</t>
  </si>
  <si>
    <t>781.8</t>
  </si>
  <si>
    <t>744.6</t>
  </si>
  <si>
    <t>710.6</t>
  </si>
  <si>
    <t>-77.79%</t>
  </si>
  <si>
    <t>7.75%</t>
  </si>
  <si>
    <t>-24.2%</t>
  </si>
  <si>
    <t>-4.75%</t>
  </si>
  <si>
    <t>-4.57%</t>
  </si>
  <si>
    <t>P/E ratio</t>
  </si>
  <si>
    <t>-459x</t>
  </si>
  <si>
    <t>61.2x</t>
  </si>
  <si>
    <t>57.9x</t>
  </si>
  <si>
    <t>465x</t>
  </si>
  <si>
    <t>79.7x</t>
  </si>
  <si>
    <t>46x</t>
  </si>
  <si>
    <t>PBR</t>
  </si>
  <si>
    <t>17.9x</t>
  </si>
  <si>
    <t>4.1x</t>
  </si>
  <si>
    <t>3.36x</t>
  </si>
  <si>
    <t>2.49x</t>
  </si>
  <si>
    <t>2.35x</t>
  </si>
  <si>
    <t>2.17x</t>
  </si>
  <si>
    <t>PEG</t>
  </si>
  <si>
    <t>-0x</t>
  </si>
  <si>
    <t>6.37x</t>
  </si>
  <si>
    <t>-5.2x</t>
  </si>
  <si>
    <t>0x</t>
  </si>
  <si>
    <t>0.6x</t>
  </si>
  <si>
    <t>Capitalization / Revenue</t>
  </si>
  <si>
    <t>10.7x</t>
  </si>
  <si>
    <t>2.21x</t>
  </si>
  <si>
    <t>2.15x</t>
  </si>
  <si>
    <t>1.87x</t>
  </si>
  <si>
    <t>1.81x</t>
  </si>
  <si>
    <t>1.71x</t>
  </si>
  <si>
    <t>EV / Revenue</t>
  </si>
  <si>
    <t>10.3x</t>
  </si>
  <si>
    <t>1.89x</t>
  </si>
  <si>
    <t>1.44x</t>
  </si>
  <si>
    <t>1.33x</t>
  </si>
  <si>
    <t>1.2x</t>
  </si>
  <si>
    <t>EV / EBITDA</t>
  </si>
  <si>
    <t>40.9x</t>
  </si>
  <si>
    <t>11x</t>
  </si>
  <si>
    <t>12x</t>
  </si>
  <si>
    <t>12.2x</t>
  </si>
  <si>
    <t>11.1x</t>
  </si>
  <si>
    <t>EV / EBIT</t>
  </si>
  <si>
    <t>392x</t>
  </si>
  <si>
    <t>25.4x</t>
  </si>
  <si>
    <t>30.3x</t>
  </si>
  <si>
    <t>-138x</t>
  </si>
  <si>
    <t>46.6x</t>
  </si>
  <si>
    <t>23.1x</t>
  </si>
  <si>
    <t>EV / FCF</t>
  </si>
  <si>
    <t>67.6x</t>
  </si>
  <si>
    <t>-23.5x</t>
  </si>
  <si>
    <t>44.7x</t>
  </si>
  <si>
    <t>12.1x</t>
  </si>
  <si>
    <t>-330x</t>
  </si>
  <si>
    <t>FCF Yield</t>
  </si>
  <si>
    <t>1.48%</t>
  </si>
  <si>
    <t>-4.25%</t>
  </si>
  <si>
    <t>8.2%</t>
  </si>
  <si>
    <t>2.24%</t>
  </si>
  <si>
    <t>8.24%</t>
  </si>
  <si>
    <t>-0.3%</t>
  </si>
  <si>
    <t>Dividend per Share
                                    2</t>
  </si>
  <si>
    <t>Rate of return</t>
  </si>
  <si>
    <t>EPS
                                    2</t>
  </si>
  <si>
    <t>0.0129</t>
  </si>
  <si>
    <t>0.075</t>
  </si>
  <si>
    <t>Distribution rate</t>
  </si>
  <si>
    <t>Net sales
                                    1</t>
  </si>
  <si>
    <t>419.6</t>
  </si>
  <si>
    <t>505.8</t>
  </si>
  <si>
    <t>545.6</t>
  </si>
  <si>
    <t>543.5</t>
  </si>
  <si>
    <t>559.9</t>
  </si>
  <si>
    <t>594.5</t>
  </si>
  <si>
    <t>EBITDA
                                    1</t>
  </si>
  <si>
    <t>105.2</t>
  </si>
  <si>
    <t>87.25</t>
  </si>
  <si>
    <t>86</t>
  </si>
  <si>
    <t>43.69</t>
  </si>
  <si>
    <t>60.79</t>
  </si>
  <si>
    <t>63.89</t>
  </si>
  <si>
    <t>EBIT
                                    1</t>
  </si>
  <si>
    <t>10.98</t>
  </si>
  <si>
    <t>37.67</t>
  </si>
  <si>
    <t>34.04</t>
  </si>
  <si>
    <t>-5.67</t>
  </si>
  <si>
    <t>15.98</t>
  </si>
  <si>
    <t>30.82</t>
  </si>
  <si>
    <t>Net income
                                    1</t>
  </si>
  <si>
    <t>-9.556</t>
  </si>
  <si>
    <t>21.19</t>
  </si>
  <si>
    <t>22.64</t>
  </si>
  <si>
    <t>3.361</t>
  </si>
  <si>
    <t>14.3</t>
  </si>
  <si>
    <t>23.69</t>
  </si>
  <si>
    <t>Net Debt
                                    1</t>
  </si>
  <si>
    <t>-195.4</t>
  </si>
  <si>
    <t>-159.8</t>
  </si>
  <si>
    <t>-144.2</t>
  </si>
  <si>
    <t>-233.7</t>
  </si>
  <si>
    <t>-270.8</t>
  </si>
  <si>
    <t>-304.9</t>
  </si>
  <si>
    <t>Reference price
                                    2</t>
  </si>
  <si>
    <t>27.560</t>
  </si>
  <si>
    <t>6.730</t>
  </si>
  <si>
    <t>6.950</t>
  </si>
  <si>
    <t>5.980</t>
  </si>
  <si>
    <t>Nbr of stocks (in thousands)</t>
  </si>
  <si>
    <t>163,457</t>
  </si>
  <si>
    <t>165,963</t>
  </si>
  <si>
    <t>169,135</t>
  </si>
  <si>
    <t>169,810</t>
  </si>
  <si>
    <t>Announcement Date</t>
  </si>
  <si>
    <t>3/8/22</t>
  </si>
  <si>
    <t>2/28/23</t>
  </si>
  <si>
    <t>2/28/24</t>
  </si>
  <si>
    <t>address1</t>
  </si>
  <si>
    <t>2834 Colorado Avenue</t>
  </si>
  <si>
    <t>address2</t>
  </si>
  <si>
    <t>Suite 100</t>
  </si>
  <si>
    <t>city</t>
  </si>
  <si>
    <t>Santa Monica</t>
  </si>
  <si>
    <t>state</t>
  </si>
  <si>
    <t>CA</t>
  </si>
  <si>
    <t>zip</t>
  </si>
  <si>
    <t>90404</t>
  </si>
  <si>
    <t>country</t>
  </si>
  <si>
    <t>phone</t>
  </si>
  <si>
    <t>424 300 8330</t>
  </si>
  <si>
    <t>website</t>
  </si>
  <si>
    <t>https://www.wearfigs.com</t>
  </si>
  <si>
    <t>industry</t>
  </si>
  <si>
    <t>Apparel Manufacturing</t>
  </si>
  <si>
    <t>industryKey</t>
  </si>
  <si>
    <t>apparel-manufacturing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</si>
  <si>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</si>
  <si>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</si>
  <si>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</si>
  <si>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</si>
  <si>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</si>
  <si>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</si>
  <si>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</si>
  <si>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FIGS, Inc. operates as a direct-to-consumer healthcare apparel and lifestyle company in the United States and internationally. It designs and sells healthcare apparel and scrubwear and non-scrubwear offerings, such as outerwear, underscrubs, footwear, compression socks, lab coats, loungewear, and other apparel. It also offers sports bras, performance leggings, tops, super-soft pima cotton tops, vests, fleeces, and jackets; necessities, scrub caps, lanyards, badge reels, tote bags, baseball caps, and beanies. The company markets and sells its products to healthcare professionals through its direct-to-consumer digital platform comprising website, mobile app, and B2B business, as well as retail store. FIGS, Inc. was founded in 2013 and is headquartered in Santa Monica, California. FIGS, Inc.</t>
  </si>
  <si>
    <t>fullTimeEmployees</t>
  </si>
  <si>
    <t>companyOfficers</t>
  </si>
  <si>
    <t>[{'maxAge': 1, 'name': 'Ms. Heather L. Hasson', 'age': 42, 'title': 'Co-Founder &amp; Executive Chairman', 'yearBorn': 1982, 'fiscalYear': 2023, 'totalPay': 351, 'exercisedValue': 4738831, 'unexercisedValue': 25866928}, {'maxAge': 1, 'name': 'Ms. Catherine Eva Spear', 'age': 41, 'title': 'Co-Founder, CEO &amp; Director', 'yearBorn': 1983, 'fiscalYear': 2023, 'totalPay': 1939201, 'exercisedValue': 0, 'unexercisedValue': 64193408}, {'maxAge': 1, 'name': 'Mr. Steve  Berube', 'title': 'Chief Operating Officer', 'fiscalYear': 2023, 'exercisedValue': 0, 'unexercisedValue': 0}, {'maxAge': 1, 'name': 'Mr. Mark  Bixby', 'title': 'Chief Technology Officer', 'fiscalYear': 2023, 'exercisedValue': 0, 'unexercisedValue': 0}, {'maxAge': 1, 'name': 'Mr. Thomas D. Shaw C.F.A.', 'title': 'Senior Vice President of Investor Relations', 'fiscalYear': 2023, 'exercisedValue': 0, 'unexercisedValue': 0}, {'maxAge': 1, 'name': 'Mr. Todd A. Maron', 'title': 'Chief Legal Officer &amp; Secretary', 'fiscalYear': 2023, 'exercisedValue': 0, 'unexercisedValue': 0}, {'maxAge': 1, 'name': 'Ms. Jami  Pinto', 'title': 'Chief Global Product &amp; Sustainability Officer', 'fiscalYear': 2023, 'exercisedValue': 0, 'unexercisedValue': 0}, {'maxAge': 1, 'name': 'Ms. Devon  Duff Gago', 'title': 'Chief Business Development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</si>
  <si>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</si>
  <si>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</si>
  <si>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</si>
  <si>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</si>
  <si>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</si>
  <si>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</si>
  <si>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</si>
  <si>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</si>
  <si>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</si>
  <si>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</si>
  <si>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</si>
  <si>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</si>
  <si>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</si>
  <si>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</si>
  <si>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</si>
  <si>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</si>
  <si>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</si>
  <si>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</si>
  <si>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</si>
  <si>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</si>
  <si>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</si>
  <si>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</si>
  <si>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</si>
  <si>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</si>
  <si>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</si>
  <si>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</si>
  <si>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</si>
  <si>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</si>
  <si>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</si>
  <si>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</si>
  <si>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</si>
  <si>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</si>
  <si>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</si>
  <si>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</si>
  <si>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</si>
  <si>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</si>
  <si>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</si>
  <si>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</si>
  <si>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</si>
  <si>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</si>
  <si>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</si>
  <si>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</si>
  <si>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</si>
  <si>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</si>
  <si>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</si>
  <si>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</si>
  <si>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</si>
  <si>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</si>
  <si>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</si>
  <si>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</si>
  <si>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</si>
  <si>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</si>
  <si>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</si>
  <si>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</si>
  <si>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</si>
  <si>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</si>
  <si>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</si>
  <si>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</si>
  <si>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</si>
  <si>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</si>
  <si>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</si>
  <si>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</si>
  <si>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</si>
  <si>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</si>
  <si>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</si>
  <si>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</si>
  <si>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</si>
  <si>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</si>
  <si>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</si>
  <si>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</si>
  <si>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FIGS,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</si>
  <si>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</si>
  <si>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</si>
  <si>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</si>
  <si>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</si>
  <si>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</si>
  <si>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</si>
  <si>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</si>
  <si>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27a98de3-2dc2-38ed-a003-d949c543dd46</t>
  </si>
  <si>
    <t>messageBoardId</t>
  </si>
  <si>
    <t>finmb_242206947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</si>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</sst>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earfig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18.77935359511761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1.015463808E9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74.19355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11.0</v>
      </c>
      <c r="C2" s="1">
        <v>49.0</v>
      </c>
      <c r="D2" s="1">
        <v>-9.0</v>
      </c>
      <c r="E2" s="1">
        <v>21.0</v>
      </c>
      <c r="F2" s="1">
        <v>22.0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51.0</v>
      </c>
      <c r="C3" s="1">
        <v>94.0</v>
      </c>
      <c r="D3" s="1">
        <v>1.0</v>
      </c>
      <c r="E3" s="1">
        <v>1.0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51.0</v>
      </c>
      <c r="C4" s="1">
        <v>94.0</v>
      </c>
      <c r="D4" s="1">
        <v>1.0</v>
      </c>
      <c r="E4" s="1">
        <v>1.0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17.0</v>
      </c>
      <c r="C7" s="1">
        <v>8.0</v>
      </c>
      <c r="D7" s="1">
        <v>81.0</v>
      </c>
      <c r="E7" s="1">
        <v>37.0</v>
      </c>
      <c r="F7" s="1">
        <v>45.0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-6.0</v>
      </c>
      <c r="D8" s="1">
        <v>-3.0</v>
      </c>
      <c r="E8" s="1">
        <v>1.0</v>
      </c>
      <c r="F8" s="1">
        <v>-4.0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-1.0</v>
      </c>
      <c r="C9" s="1">
        <v>-4.0</v>
      </c>
      <c r="D9" s="1">
        <v>3.0</v>
      </c>
      <c r="E9" s="1">
        <v>-4.0</v>
      </c>
      <c r="F9" s="1">
        <v>-60.0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-76.0</v>
      </c>
      <c r="C10" s="1">
        <v>-35.0</v>
      </c>
      <c r="D10" s="1">
        <v>-36.0</v>
      </c>
      <c r="E10" s="1">
        <v>-91.0</v>
      </c>
      <c r="F10" s="1">
        <v>58.0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2.0</v>
      </c>
      <c r="C11" s="1">
        <v>1.0</v>
      </c>
      <c r="D11" s="1">
        <v>2.0</v>
      </c>
      <c r="E11" s="1">
        <v>6.0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1.0</v>
      </c>
      <c r="C12" s="1">
        <v>2.0</v>
      </c>
      <c r="D12" s="1">
        <v>1.0</v>
      </c>
      <c r="E12" s="1">
        <v>4.0</v>
      </c>
      <c r="F12" s="1">
        <v>-26.0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10.0</v>
      </c>
      <c r="D13" s="1">
        <v>4.0</v>
      </c>
      <c r="E13" s="1">
        <v>-3.0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4.0</v>
      </c>
      <c r="C14" s="1">
        <v>4.0</v>
      </c>
      <c r="D14" s="1">
        <v>21.0</v>
      </c>
      <c r="E14" s="1">
        <v>-8.0</v>
      </c>
      <c r="F14" s="1">
        <v>-18.0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6.0</v>
      </c>
      <c r="C15" s="1">
        <v>21.0</v>
      </c>
      <c r="D15" s="1">
        <v>66.0</v>
      </c>
      <c r="E15" s="1">
        <v>-35.0</v>
      </c>
      <c r="F15" s="1">
        <v>101.0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-4.0</v>
      </c>
      <c r="C16" s="1">
        <v>-2.0</v>
      </c>
      <c r="D16" s="1">
        <v>-2.0</v>
      </c>
      <c r="E16" s="1">
        <v>-5.0</v>
      </c>
      <c r="F16" s="1">
        <v>-16.0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-50.0</v>
      </c>
      <c r="F17" s="1">
        <v>-101.0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-4.0</v>
      </c>
      <c r="C18" s="1">
        <v>-2.0</v>
      </c>
      <c r="D18" s="1">
        <v>-2.0</v>
      </c>
      <c r="E18" s="1">
        <v>-5.0</v>
      </c>
      <c r="F18" s="1">
        <v>-117.0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14.0</v>
      </c>
      <c r="C19" s="1">
        <v>39.0</v>
      </c>
      <c r="D19" s="1">
        <v>98.0</v>
      </c>
      <c r="E19" s="1">
        <v>3.0</v>
      </c>
      <c r="F19" s="1">
        <v>91.0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-21.0</v>
      </c>
      <c r="E20" s="1">
        <v>0.0</v>
      </c>
      <c r="F20" s="1">
        <v>-24.0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-9.0</v>
      </c>
      <c r="D21" s="1">
        <v>-96.0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14.0</v>
      </c>
      <c r="C22" s="1">
        <v>29.0</v>
      </c>
      <c r="D22" s="1">
        <v>75.0</v>
      </c>
      <c r="E22" s="1">
        <v>3.0</v>
      </c>
      <c r="F22" s="1">
        <v>67.0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15.0</v>
      </c>
      <c r="C23" s="1">
        <v>19.0</v>
      </c>
      <c r="D23" s="1">
        <v>139.0</v>
      </c>
      <c r="E23" s="1">
        <v>-37.0</v>
      </c>
      <c r="F23" s="1">
        <v>-15.0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18.0</v>
      </c>
      <c r="D25" s="1">
        <v>15.0</v>
      </c>
      <c r="E25" s="1">
        <v>11.0</v>
      </c>
      <c r="F25" s="1">
        <v>21.0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11.0</v>
      </c>
      <c r="D26" s="1">
        <v>80.0</v>
      </c>
      <c r="E26" s="1">
        <v>-35.0</v>
      </c>
      <c r="F26" s="1">
        <v>92.0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11.0</v>
      </c>
      <c r="D27" s="1">
        <v>80.0</v>
      </c>
      <c r="E27" s="1">
        <v>-35.0</v>
      </c>
      <c r="F27" s="1">
        <v>92.0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32.0</v>
      </c>
      <c r="D28" s="1">
        <v>5.0</v>
      </c>
      <c r="E28" s="1">
        <v>93.0</v>
      </c>
      <c r="F28" s="1">
        <v>-38.0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</v>
      </c>
      <c r="B3" s="1">
        <v>38.0</v>
      </c>
      <c r="C3" s="1">
        <v>58.0</v>
      </c>
      <c r="D3" s="1">
        <v>195.0</v>
      </c>
      <c r="E3" s="1">
        <v>160.0</v>
      </c>
      <c r="F3" s="1">
        <v>144.0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</v>
      </c>
      <c r="B4" s="1">
        <v>0.0</v>
      </c>
      <c r="C4" s="1">
        <v>0.0</v>
      </c>
      <c r="D4" s="1">
        <v>0.0</v>
      </c>
      <c r="E4" s="1">
        <v>0.0</v>
      </c>
      <c r="F4" s="1">
        <v>103.0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</v>
      </c>
      <c r="B5" s="1">
        <v>38.0</v>
      </c>
      <c r="C5" s="1">
        <v>58.0</v>
      </c>
      <c r="D5" s="1">
        <v>195.0</v>
      </c>
      <c r="E5" s="1">
        <v>160.0</v>
      </c>
      <c r="F5" s="1">
        <v>247.0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</v>
      </c>
      <c r="B6" s="1">
        <v>1.0</v>
      </c>
      <c r="C6" s="1">
        <v>1.0</v>
      </c>
      <c r="D6" s="1">
        <v>1.0</v>
      </c>
      <c r="E6" s="1">
        <v>6.0</v>
      </c>
      <c r="F6" s="1">
        <v>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50</v>
      </c>
      <c r="B7" s="1">
        <v>37.0</v>
      </c>
      <c r="C7" s="1">
        <v>4.0</v>
      </c>
      <c r="D7" s="1">
        <v>78.0</v>
      </c>
      <c r="E7" s="1">
        <v>57.0</v>
      </c>
      <c r="F7" s="1">
        <v>92.0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</v>
      </c>
      <c r="B8" s="1">
        <v>1.0</v>
      </c>
      <c r="C8" s="1">
        <v>5.0</v>
      </c>
      <c r="D8" s="1">
        <v>2.0</v>
      </c>
      <c r="E8" s="1">
        <v>6.0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</v>
      </c>
      <c r="B9" s="1">
        <v>14.0</v>
      </c>
      <c r="C9" s="1">
        <v>50.0</v>
      </c>
      <c r="D9" s="1">
        <v>86.0</v>
      </c>
      <c r="E9" s="1">
        <v>180.0</v>
      </c>
      <c r="F9" s="1">
        <v>122.0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</v>
      </c>
      <c r="B10" s="1">
        <v>1.0</v>
      </c>
      <c r="C10" s="1">
        <v>5.0</v>
      </c>
      <c r="D10" s="1">
        <v>5.0</v>
      </c>
      <c r="E10" s="1">
        <v>8.0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</v>
      </c>
      <c r="B11" s="1">
        <v>0.0</v>
      </c>
      <c r="C11" s="1">
        <v>0.0</v>
      </c>
      <c r="D11" s="1">
        <v>2.0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</v>
      </c>
      <c r="B12" s="1">
        <v>39.0</v>
      </c>
      <c r="C12" s="1">
        <v>3.0</v>
      </c>
      <c r="D12" s="1">
        <v>1.0</v>
      </c>
      <c r="E12" s="1">
        <v>1.0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56</v>
      </c>
      <c r="B13" s="1">
        <v>56.0</v>
      </c>
      <c r="C13" s="1">
        <v>120.0</v>
      </c>
      <c r="D13" s="1">
        <v>293.0</v>
      </c>
      <c r="E13" s="1">
        <v>356.0</v>
      </c>
      <c r="F13" s="1">
        <v>386.0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</v>
      </c>
      <c r="B14" s="1">
        <v>6.0</v>
      </c>
      <c r="C14" s="1">
        <v>7.0</v>
      </c>
      <c r="D14" s="1">
        <v>10.0</v>
      </c>
      <c r="E14" s="1">
        <v>31.0</v>
      </c>
      <c r="F14" s="1">
        <v>75.0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</v>
      </c>
      <c r="B15" s="1">
        <v>-46.0</v>
      </c>
      <c r="C15" s="1">
        <v>-1.0</v>
      </c>
      <c r="D15" s="1">
        <v>-2.0</v>
      </c>
      <c r="E15" s="1">
        <v>-4.0</v>
      </c>
      <c r="F15" s="1">
        <v>-7.0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</v>
      </c>
      <c r="B16" s="1">
        <v>5.0</v>
      </c>
      <c r="C16" s="1">
        <v>6.0</v>
      </c>
      <c r="D16" s="1">
        <v>7.0</v>
      </c>
      <c r="E16" s="1">
        <v>26.0</v>
      </c>
      <c r="F16" s="1">
        <v>67.0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</v>
      </c>
      <c r="B17" s="1">
        <v>0.0</v>
      </c>
      <c r="C17" s="1">
        <v>6.0</v>
      </c>
      <c r="D17" s="1">
        <v>10.0</v>
      </c>
      <c r="E17" s="1">
        <v>10.0</v>
      </c>
      <c r="F17" s="1">
        <v>18.0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</v>
      </c>
      <c r="B18" s="1">
        <v>44.0</v>
      </c>
      <c r="C18" s="1">
        <v>50.0</v>
      </c>
      <c r="D18" s="1">
        <v>56.0</v>
      </c>
      <c r="E18" s="1">
        <v>1.0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</v>
      </c>
      <c r="B19" s="1">
        <v>62.0</v>
      </c>
      <c r="C19" s="1">
        <v>134.0</v>
      </c>
      <c r="D19" s="1">
        <v>312.0</v>
      </c>
      <c r="E19" s="1">
        <v>395.0</v>
      </c>
      <c r="F19" s="1">
        <v>473.0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</v>
      </c>
      <c r="B21" s="1">
        <v>10.0</v>
      </c>
      <c r="C21" s="1">
        <v>11.0</v>
      </c>
      <c r="D21" s="1">
        <v>14.0</v>
      </c>
      <c r="E21" s="1">
        <v>20.0</v>
      </c>
      <c r="F21" s="1">
        <v>14.0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</v>
      </c>
      <c r="B22" s="1">
        <v>7.0</v>
      </c>
      <c r="C22" s="1">
        <v>13.0</v>
      </c>
      <c r="D22" s="1">
        <v>31.0</v>
      </c>
      <c r="E22" s="1">
        <v>32.0</v>
      </c>
      <c r="F22" s="1">
        <v>18.0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</v>
      </c>
      <c r="B23" s="1">
        <v>0.0</v>
      </c>
      <c r="C23" s="1">
        <v>0.0</v>
      </c>
      <c r="D23" s="1">
        <v>0.0</v>
      </c>
      <c r="E23" s="1">
        <v>3.0</v>
      </c>
      <c r="F23" s="1">
        <v>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</v>
      </c>
      <c r="B24" s="1">
        <v>0.0</v>
      </c>
      <c r="C24" s="1">
        <v>10.0</v>
      </c>
      <c r="D24" s="1">
        <v>3.0</v>
      </c>
      <c r="E24" s="1">
        <v>0.0</v>
      </c>
      <c r="F24" s="1">
        <v>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</v>
      </c>
      <c r="B25" s="1">
        <v>1.0</v>
      </c>
      <c r="C25" s="1">
        <v>4.0</v>
      </c>
      <c r="D25" s="1">
        <v>6.0</v>
      </c>
      <c r="E25" s="1">
        <v>10.0</v>
      </c>
      <c r="F25" s="1">
        <v>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</v>
      </c>
      <c r="B26" s="1">
        <v>77.0</v>
      </c>
      <c r="C26" s="1">
        <v>1.0</v>
      </c>
      <c r="D26" s="1">
        <v>5.0</v>
      </c>
      <c r="E26" s="1">
        <v>3.0</v>
      </c>
      <c r="F26" s="1">
        <v>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70</v>
      </c>
      <c r="B27" s="1">
        <v>20.0</v>
      </c>
      <c r="C27" s="1">
        <v>32.0</v>
      </c>
      <c r="D27" s="1">
        <v>62.0</v>
      </c>
      <c r="E27" s="1">
        <v>71.0</v>
      </c>
      <c r="F27" s="1">
        <v>57.0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71</v>
      </c>
      <c r="B28" s="1">
        <v>0.0</v>
      </c>
      <c r="C28" s="1">
        <v>0.0</v>
      </c>
      <c r="D28" s="1">
        <v>0.0</v>
      </c>
      <c r="E28" s="1">
        <v>15.0</v>
      </c>
      <c r="F28" s="1">
        <v>38.0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72</v>
      </c>
      <c r="B29" s="1">
        <v>2.0</v>
      </c>
      <c r="C29" s="1">
        <v>3.0</v>
      </c>
      <c r="D29" s="1">
        <v>3.0</v>
      </c>
      <c r="E29" s="1">
        <v>17.0</v>
      </c>
      <c r="F29" s="1">
        <v>18.0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73</v>
      </c>
      <c r="B30" s="1">
        <v>23.0</v>
      </c>
      <c r="C30" s="1">
        <v>36.0</v>
      </c>
      <c r="D30" s="1">
        <v>66.0</v>
      </c>
      <c r="E30" s="1">
        <v>87.0</v>
      </c>
      <c r="F30" s="1">
        <v>96.0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74</v>
      </c>
      <c r="B31" s="1">
        <v>0.0</v>
      </c>
      <c r="C31" s="1">
        <v>0.0</v>
      </c>
      <c r="D31" s="1">
        <v>1.0</v>
      </c>
      <c r="E31" s="1">
        <v>1.0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75</v>
      </c>
      <c r="B32" s="1">
        <v>61.0</v>
      </c>
      <c r="C32" s="1">
        <v>70.0</v>
      </c>
      <c r="D32" s="1">
        <v>228.0</v>
      </c>
      <c r="E32" s="1">
        <v>269.0</v>
      </c>
      <c r="F32" s="1">
        <v>315.0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76</v>
      </c>
      <c r="B33" s="1">
        <v>-22.0</v>
      </c>
      <c r="C33" s="1">
        <v>27.0</v>
      </c>
      <c r="D33" s="1">
        <v>17.0</v>
      </c>
      <c r="E33" s="1">
        <v>39.0</v>
      </c>
      <c r="F33" s="1">
        <v>61.0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38.0</v>
      </c>
      <c r="C35" s="1">
        <v>97.0</v>
      </c>
      <c r="D35" s="1">
        <v>246.0</v>
      </c>
      <c r="E35" s="1">
        <v>308.0</v>
      </c>
      <c r="F35" s="1">
        <v>377.0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38.0</v>
      </c>
      <c r="C36" s="1">
        <v>97.0</v>
      </c>
      <c r="D36" s="1">
        <v>246.0</v>
      </c>
      <c r="E36" s="1">
        <v>308.0</v>
      </c>
      <c r="F36" s="1">
        <v>377.0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>
        <v>62.0</v>
      </c>
      <c r="C37" s="1">
        <v>134.0</v>
      </c>
      <c r="D37" s="1">
        <v>312.0</v>
      </c>
      <c r="E37" s="1">
        <v>395.0</v>
      </c>
      <c r="F37" s="1">
        <v>473.0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81</v>
      </c>
      <c r="B39" s="1">
        <v>153.0</v>
      </c>
      <c r="C39" s="1">
        <v>154.0</v>
      </c>
      <c r="D39" s="1">
        <v>164.0</v>
      </c>
      <c r="E39" s="1">
        <v>167.0</v>
      </c>
      <c r="F39" s="1">
        <v>170.0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82</v>
      </c>
      <c r="B40" s="1">
        <v>153.0</v>
      </c>
      <c r="C40" s="1">
        <v>154.0</v>
      </c>
      <c r="D40" s="1">
        <v>164.0</v>
      </c>
      <c r="E40" s="1">
        <v>167.0</v>
      </c>
      <c r="F40" s="1">
        <v>170.0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83</v>
      </c>
      <c r="B41" s="1" t="s">
        <v>84</v>
      </c>
      <c r="C41" s="1" t="s">
        <v>85</v>
      </c>
      <c r="D41" s="1" t="s">
        <v>86</v>
      </c>
      <c r="E41" s="1" t="s">
        <v>87</v>
      </c>
      <c r="F41" s="1" t="s">
        <v>88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38.0</v>
      </c>
      <c r="C42" s="1">
        <v>97.0</v>
      </c>
      <c r="D42" s="1">
        <v>246.0</v>
      </c>
      <c r="E42" s="1">
        <v>308.0</v>
      </c>
      <c r="F42" s="1">
        <v>377.0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 t="s">
        <v>84</v>
      </c>
      <c r="C43" s="1" t="s">
        <v>85</v>
      </c>
      <c r="D43" s="1" t="s">
        <v>86</v>
      </c>
      <c r="E43" s="1" t="s">
        <v>87</v>
      </c>
      <c r="F43" s="1" t="s">
        <v>88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91</v>
      </c>
      <c r="B44" s="1" t="s">
        <v>92</v>
      </c>
      <c r="C44" s="1" t="s">
        <v>92</v>
      </c>
      <c r="D44" s="1" t="s">
        <v>92</v>
      </c>
      <c r="E44" s="1">
        <v>19.0</v>
      </c>
      <c r="F44" s="1">
        <v>47.0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93</v>
      </c>
      <c r="B45" s="1">
        <v>-38.0</v>
      </c>
      <c r="C45" s="1">
        <v>-58.0</v>
      </c>
      <c r="D45" s="1">
        <v>-195.0</v>
      </c>
      <c r="E45" s="1">
        <v>-141.0</v>
      </c>
      <c r="F45" s="1">
        <v>-200.0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94</v>
      </c>
      <c r="B46" s="1">
        <v>15.0</v>
      </c>
      <c r="C46" s="1">
        <v>14.0</v>
      </c>
      <c r="D46" s="1">
        <v>14.0</v>
      </c>
      <c r="E46" s="1">
        <v>52.0</v>
      </c>
      <c r="F46" s="1">
        <v>107.0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95</v>
      </c>
      <c r="B47" s="1">
        <v>0.0</v>
      </c>
      <c r="C47" s="1">
        <v>6.0</v>
      </c>
      <c r="D47" s="1">
        <v>0.0</v>
      </c>
      <c r="E47" s="1">
        <v>6.0</v>
      </c>
      <c r="F47" s="1">
        <v>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96</v>
      </c>
      <c r="B48" s="1">
        <v>14.0</v>
      </c>
      <c r="C48" s="1">
        <v>49.0</v>
      </c>
      <c r="D48" s="1">
        <v>86.0</v>
      </c>
      <c r="E48" s="1">
        <v>178.0</v>
      </c>
      <c r="F48" s="1">
        <v>119.0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97</v>
      </c>
      <c r="B49" s="1">
        <v>2.0</v>
      </c>
      <c r="C49" s="1">
        <v>2.0</v>
      </c>
      <c r="D49" s="1">
        <v>3.0</v>
      </c>
      <c r="E49" s="1">
        <v>6.0</v>
      </c>
      <c r="F49" s="1">
        <v>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98</v>
      </c>
      <c r="B50" s="1">
        <v>0.0</v>
      </c>
      <c r="C50" s="1">
        <v>206.0</v>
      </c>
      <c r="D50" s="1">
        <v>264.0</v>
      </c>
      <c r="E50" s="1">
        <v>291.0</v>
      </c>
      <c r="F50" s="1">
        <v>343.0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99</v>
      </c>
      <c r="B51" s="1">
        <v>0.0</v>
      </c>
      <c r="C51" s="1">
        <v>0.0</v>
      </c>
      <c r="D51" s="1">
        <v>0.0</v>
      </c>
      <c r="E51" s="1">
        <v>0.0</v>
      </c>
      <c r="F51" s="1">
        <v>11.0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110.0</v>
      </c>
      <c r="C2" s="1">
        <v>263.0</v>
      </c>
      <c r="D2" s="1">
        <v>420.0</v>
      </c>
      <c r="E2" s="1">
        <v>506.0</v>
      </c>
      <c r="F2" s="1">
        <v>546.0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110.0</v>
      </c>
      <c r="C3" s="1">
        <v>263.0</v>
      </c>
      <c r="D3" s="1">
        <v>420.0</v>
      </c>
      <c r="E3" s="1">
        <v>506.0</v>
      </c>
      <c r="F3" s="1">
        <v>546.0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31.0</v>
      </c>
      <c r="C4" s="1">
        <v>72.0</v>
      </c>
      <c r="D4" s="1">
        <v>118.0</v>
      </c>
      <c r="E4" s="1">
        <v>151.0</v>
      </c>
      <c r="F4" s="1">
        <v>169.0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79.0</v>
      </c>
      <c r="C5" s="1">
        <v>190.0</v>
      </c>
      <c r="D5" s="1">
        <v>301.0</v>
      </c>
      <c r="E5" s="1">
        <v>354.0</v>
      </c>
      <c r="F5" s="1">
        <v>377.0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79.0</v>
      </c>
      <c r="C6" s="1">
        <v>132.0</v>
      </c>
      <c r="D6" s="1">
        <v>290.0</v>
      </c>
      <c r="E6" s="1">
        <v>317.0</v>
      </c>
      <c r="F6" s="1">
        <v>341.0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0.0</v>
      </c>
      <c r="D7" s="1">
        <v>0.0</v>
      </c>
      <c r="E7" s="1">
        <v>0.0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79.0</v>
      </c>
      <c r="C8" s="1">
        <v>132.0</v>
      </c>
      <c r="D8" s="1">
        <v>290.0</v>
      </c>
      <c r="E8" s="1">
        <v>317.0</v>
      </c>
      <c r="F8" s="1">
        <v>343.0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-34.0</v>
      </c>
      <c r="C9" s="1">
        <v>57.0</v>
      </c>
      <c r="D9" s="1">
        <v>10.0</v>
      </c>
      <c r="E9" s="1">
        <v>37.0</v>
      </c>
      <c r="F9" s="1">
        <v>34.0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0.0</v>
      </c>
      <c r="C10" s="1">
        <v>0.0</v>
      </c>
      <c r="D10" s="1">
        <v>-23.0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46.0</v>
      </c>
      <c r="C11" s="1">
        <v>13.0</v>
      </c>
      <c r="D11" s="1">
        <v>0.0</v>
      </c>
      <c r="E11" s="1">
        <v>1.0</v>
      </c>
      <c r="F11" s="1">
        <v>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46.0</v>
      </c>
      <c r="C12" s="1">
        <v>13.0</v>
      </c>
      <c r="D12" s="1">
        <v>-23.0</v>
      </c>
      <c r="E12" s="1">
        <v>1.0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0.0</v>
      </c>
      <c r="D13" s="1">
        <v>-88.0</v>
      </c>
      <c r="E13" s="1">
        <v>-64.0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11.0</v>
      </c>
      <c r="C14" s="1">
        <v>58.0</v>
      </c>
      <c r="D14" s="1">
        <v>9.0</v>
      </c>
      <c r="E14" s="1">
        <v>38.0</v>
      </c>
      <c r="F14" s="1">
        <v>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11.0</v>
      </c>
      <c r="C15" s="1">
        <v>58.0</v>
      </c>
      <c r="D15" s="1">
        <v>9.0</v>
      </c>
      <c r="E15" s="1">
        <v>38.0</v>
      </c>
      <c r="F15" s="1">
        <v>40.0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0.0</v>
      </c>
      <c r="C16" s="1">
        <v>8.0</v>
      </c>
      <c r="D16" s="1">
        <v>19.0</v>
      </c>
      <c r="E16" s="1">
        <v>17.0</v>
      </c>
      <c r="F16" s="1">
        <v>18.0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11.0</v>
      </c>
      <c r="C17" s="1">
        <v>49.0</v>
      </c>
      <c r="D17" s="1">
        <v>-9.0</v>
      </c>
      <c r="E17" s="1">
        <v>21.0</v>
      </c>
      <c r="F17" s="1">
        <v>22.0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11.0</v>
      </c>
      <c r="C18" s="1">
        <v>49.0</v>
      </c>
      <c r="D18" s="1">
        <v>-9.0</v>
      </c>
      <c r="E18" s="1">
        <v>21.0</v>
      </c>
      <c r="F18" s="1">
        <v>22.0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11.0</v>
      </c>
      <c r="C19" s="1">
        <v>49.0</v>
      </c>
      <c r="D19" s="1">
        <v>-9.0</v>
      </c>
      <c r="E19" s="1">
        <v>21.0</v>
      </c>
      <c r="F19" s="1">
        <v>22.0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11.0</v>
      </c>
      <c r="C20" s="1">
        <v>49.0</v>
      </c>
      <c r="D20" s="1">
        <v>-9.0</v>
      </c>
      <c r="E20" s="1">
        <v>21.0</v>
      </c>
      <c r="F20" s="1">
        <v>22.0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11.0</v>
      </c>
      <c r="C21" s="1">
        <v>49.0</v>
      </c>
      <c r="D21" s="1">
        <v>-9.0</v>
      </c>
      <c r="E21" s="1">
        <v>21.0</v>
      </c>
      <c r="F21" s="1">
        <v>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 t="s">
        <v>92</v>
      </c>
      <c r="C23" s="1" t="s">
        <v>122</v>
      </c>
      <c r="D23" s="1" t="s">
        <v>123</v>
      </c>
      <c r="E23" s="1" t="s">
        <v>124</v>
      </c>
      <c r="F23" s="1" t="s">
        <v>124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 t="s">
        <v>92</v>
      </c>
      <c r="C24" s="1" t="s">
        <v>122</v>
      </c>
      <c r="D24" s="1" t="s">
        <v>123</v>
      </c>
      <c r="E24" s="1" t="s">
        <v>124</v>
      </c>
      <c r="F24" s="1" t="s">
        <v>124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153.0</v>
      </c>
      <c r="C25" s="1">
        <v>154.0</v>
      </c>
      <c r="D25" s="1">
        <v>159.0</v>
      </c>
      <c r="E25" s="1">
        <v>165.0</v>
      </c>
      <c r="F25" s="1">
        <v>168.0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92</v>
      </c>
      <c r="C26" s="1" t="s">
        <v>128</v>
      </c>
      <c r="D26" s="1" t="s">
        <v>123</v>
      </c>
      <c r="E26" s="1" t="s">
        <v>129</v>
      </c>
      <c r="F26" s="1" t="s">
        <v>130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 t="s">
        <v>92</v>
      </c>
      <c r="C27" s="1" t="s">
        <v>128</v>
      </c>
      <c r="D27" s="1" t="s">
        <v>123</v>
      </c>
      <c r="E27" s="1" t="s">
        <v>129</v>
      </c>
      <c r="F27" s="1" t="s">
        <v>130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>
        <v>154.0</v>
      </c>
      <c r="C28" s="1">
        <v>164.0</v>
      </c>
      <c r="D28" s="1">
        <v>159.0</v>
      </c>
      <c r="E28" s="1">
        <v>188.0</v>
      </c>
      <c r="F28" s="1">
        <v>182.0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 t="s">
        <v>92</v>
      </c>
      <c r="C29" s="1" t="s">
        <v>134</v>
      </c>
      <c r="D29" s="1" t="s">
        <v>135</v>
      </c>
      <c r="E29" s="1" t="s">
        <v>136</v>
      </c>
      <c r="F29" s="1" t="s">
        <v>136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 t="s">
        <v>92</v>
      </c>
      <c r="C30" s="1" t="s">
        <v>138</v>
      </c>
      <c r="D30" s="1" t="s">
        <v>135</v>
      </c>
      <c r="E30" s="1" t="s">
        <v>124</v>
      </c>
      <c r="F30" s="1" t="s">
        <v>139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140</v>
      </c>
      <c r="B32" s="1">
        <v>17.0</v>
      </c>
      <c r="C32" s="1">
        <v>58.0</v>
      </c>
      <c r="D32" s="1">
        <v>12.0</v>
      </c>
      <c r="E32" s="1">
        <v>39.0</v>
      </c>
      <c r="F32" s="1">
        <v>36.0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141</v>
      </c>
      <c r="B33" s="1">
        <v>-34.0</v>
      </c>
      <c r="C33" s="1">
        <v>57.0</v>
      </c>
      <c r="D33" s="1">
        <v>10.0</v>
      </c>
      <c r="E33" s="1">
        <v>37.0</v>
      </c>
      <c r="F33" s="1">
        <v>34.0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142</v>
      </c>
      <c r="B34" s="1">
        <v>-34.0</v>
      </c>
      <c r="C34" s="1">
        <v>57.0</v>
      </c>
      <c r="D34" s="1">
        <v>10.0</v>
      </c>
      <c r="E34" s="1">
        <v>37.0</v>
      </c>
      <c r="F34" s="1">
        <v>34.0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143</v>
      </c>
      <c r="B35" s="1">
        <v>2.0</v>
      </c>
      <c r="C35" s="1">
        <v>60.0</v>
      </c>
      <c r="D35" s="1">
        <v>14.0</v>
      </c>
      <c r="E35" s="1">
        <v>46.0</v>
      </c>
      <c r="F35" s="1">
        <v>50.0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144</v>
      </c>
      <c r="B36" s="1">
        <v>0.0</v>
      </c>
      <c r="C36" s="1" t="s">
        <v>145</v>
      </c>
      <c r="D36" s="1" t="s">
        <v>146</v>
      </c>
      <c r="E36" s="1" t="s">
        <v>147</v>
      </c>
      <c r="F36" s="1" t="s">
        <v>148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0.0</v>
      </c>
      <c r="C37" s="1">
        <v>14.0</v>
      </c>
      <c r="D37" s="1">
        <v>23.0</v>
      </c>
      <c r="E37" s="1">
        <v>18.0</v>
      </c>
      <c r="F37" s="1">
        <v>25.0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0.0</v>
      </c>
      <c r="C38" s="1">
        <v>14.0</v>
      </c>
      <c r="D38" s="1">
        <v>23.0</v>
      </c>
      <c r="E38" s="1">
        <v>18.0</v>
      </c>
      <c r="F38" s="1">
        <v>25.0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0.0</v>
      </c>
      <c r="C39" s="1">
        <v>-6.0</v>
      </c>
      <c r="D39" s="1">
        <v>-3.0</v>
      </c>
      <c r="E39" s="1">
        <v>-73.0</v>
      </c>
      <c r="F39" s="1">
        <v>-7.0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0.0</v>
      </c>
      <c r="C40" s="1">
        <v>-6.0</v>
      </c>
      <c r="D40" s="1">
        <v>-3.0</v>
      </c>
      <c r="E40" s="1">
        <v>-73.0</v>
      </c>
      <c r="F40" s="1">
        <v>-7.0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7.0</v>
      </c>
      <c r="C41" s="1">
        <v>36.0</v>
      </c>
      <c r="D41" s="1">
        <v>6.0</v>
      </c>
      <c r="E41" s="1">
        <v>24.0</v>
      </c>
      <c r="F41" s="1">
        <v>25.0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33.0</v>
      </c>
      <c r="C43" s="1">
        <v>38.0</v>
      </c>
      <c r="D43" s="1">
        <v>58.0</v>
      </c>
      <c r="E43" s="1">
        <v>77.0</v>
      </c>
      <c r="F43" s="1">
        <v>77.0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58.0</v>
      </c>
      <c r="C44" s="1">
        <v>90.0</v>
      </c>
      <c r="D44" s="1">
        <v>141.0</v>
      </c>
      <c r="E44" s="1">
        <v>196.0</v>
      </c>
      <c r="F44" s="1">
        <v>202.0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157</v>
      </c>
      <c r="B45" s="1">
        <v>21.0</v>
      </c>
      <c r="C45" s="1">
        <v>41.0</v>
      </c>
      <c r="D45" s="1">
        <v>150.0</v>
      </c>
      <c r="E45" s="1">
        <v>121.0</v>
      </c>
      <c r="F45" s="1">
        <v>139.0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158</v>
      </c>
      <c r="B46" s="1">
        <v>1.0</v>
      </c>
      <c r="C46" s="1">
        <v>1.0</v>
      </c>
      <c r="D46" s="1">
        <v>1.0</v>
      </c>
      <c r="E46" s="1">
        <v>6.0</v>
      </c>
      <c r="F46" s="1">
        <v>13.0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159</v>
      </c>
      <c r="B47" s="1">
        <v>17.0</v>
      </c>
      <c r="C47" s="1">
        <v>8.0</v>
      </c>
      <c r="D47" s="1">
        <v>81.0</v>
      </c>
      <c r="E47" s="1">
        <v>37.0</v>
      </c>
      <c r="F47" s="1">
        <v>45.0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160</v>
      </c>
      <c r="B48" s="1">
        <v>17.0</v>
      </c>
      <c r="C48" s="1">
        <v>8.0</v>
      </c>
      <c r="D48" s="1">
        <v>81.0</v>
      </c>
      <c r="E48" s="1">
        <v>37.0</v>
      </c>
      <c r="F48" s="1">
        <v>45.0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162</v>
      </c>
      <c r="B3" s="1">
        <v>0.0</v>
      </c>
      <c r="C3" s="1" t="s">
        <v>163</v>
      </c>
      <c r="D3" s="1" t="s">
        <v>164</v>
      </c>
      <c r="E3" s="1" t="s">
        <v>165</v>
      </c>
      <c r="F3" s="1" t="s">
        <v>166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167</v>
      </c>
      <c r="B4" s="1">
        <v>0.0</v>
      </c>
      <c r="C4" s="1" t="s">
        <v>168</v>
      </c>
      <c r="D4" s="1">
        <v>4.0</v>
      </c>
      <c r="E4" s="1" t="s">
        <v>169</v>
      </c>
      <c r="F4" s="1" t="s">
        <v>170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171</v>
      </c>
      <c r="B5" s="1">
        <v>0.0</v>
      </c>
      <c r="C5" s="1" t="s">
        <v>172</v>
      </c>
      <c r="D5" s="1" t="s">
        <v>173</v>
      </c>
      <c r="E5" s="1" t="s">
        <v>174</v>
      </c>
      <c r="F5" s="1" t="s">
        <v>175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176</v>
      </c>
      <c r="B6" s="1">
        <v>0.0</v>
      </c>
      <c r="C6" s="1" t="s">
        <v>172</v>
      </c>
      <c r="D6" s="1" t="s">
        <v>173</v>
      </c>
      <c r="E6" s="1" t="s">
        <v>174</v>
      </c>
      <c r="F6" s="1" t="s">
        <v>175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 t="s">
        <v>179</v>
      </c>
      <c r="C8" s="1" t="s">
        <v>180</v>
      </c>
      <c r="D8" s="1" t="s">
        <v>181</v>
      </c>
      <c r="E8" s="1" t="s">
        <v>182</v>
      </c>
      <c r="F8" s="1" t="s">
        <v>183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184</v>
      </c>
      <c r="B9" s="1" t="s">
        <v>185</v>
      </c>
      <c r="C9" s="1" t="s">
        <v>186</v>
      </c>
      <c r="D9" s="1" t="s">
        <v>187</v>
      </c>
      <c r="E9" s="1" t="s">
        <v>188</v>
      </c>
      <c r="F9" s="1" t="s">
        <v>189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 t="s">
        <v>136</v>
      </c>
      <c r="C10" s="1" t="s">
        <v>191</v>
      </c>
      <c r="D10" s="1" t="s">
        <v>192</v>
      </c>
      <c r="E10" s="1" t="s">
        <v>193</v>
      </c>
      <c r="F10" s="1" t="s">
        <v>194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 t="s">
        <v>196</v>
      </c>
      <c r="C11" s="1" t="s">
        <v>197</v>
      </c>
      <c r="D11" s="1" t="s">
        <v>198</v>
      </c>
      <c r="E11" s="1" t="s">
        <v>199</v>
      </c>
      <c r="F11" s="1" t="s">
        <v>200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196</v>
      </c>
      <c r="C12" s="1" t="s">
        <v>197</v>
      </c>
      <c r="D12" s="1" t="s">
        <v>198</v>
      </c>
      <c r="E12" s="1" t="s">
        <v>199</v>
      </c>
      <c r="F12" s="1" t="s">
        <v>200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 t="s">
        <v>203</v>
      </c>
      <c r="C13" s="1" t="s">
        <v>204</v>
      </c>
      <c r="D13" s="1" t="s">
        <v>205</v>
      </c>
      <c r="E13" s="1" t="s">
        <v>206</v>
      </c>
      <c r="F13" s="1" t="s">
        <v>207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208</v>
      </c>
      <c r="B14" s="1" t="s">
        <v>203</v>
      </c>
      <c r="C14" s="1" t="s">
        <v>204</v>
      </c>
      <c r="D14" s="1" t="s">
        <v>205</v>
      </c>
      <c r="E14" s="1" t="s">
        <v>206</v>
      </c>
      <c r="F14" s="1" t="s">
        <v>207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209</v>
      </c>
      <c r="B15" s="1" t="s">
        <v>203</v>
      </c>
      <c r="C15" s="1" t="s">
        <v>204</v>
      </c>
      <c r="D15" s="1" t="s">
        <v>205</v>
      </c>
      <c r="E15" s="1" t="s">
        <v>206</v>
      </c>
      <c r="F15" s="1" t="s">
        <v>207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 t="s">
        <v>211</v>
      </c>
      <c r="C16" s="1" t="s">
        <v>212</v>
      </c>
      <c r="D16" s="1" t="s">
        <v>213</v>
      </c>
      <c r="E16" s="1" t="s">
        <v>214</v>
      </c>
      <c r="F16" s="1" t="s">
        <v>215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 t="s">
        <v>217</v>
      </c>
      <c r="D17" s="1" t="s">
        <v>218</v>
      </c>
      <c r="E17" s="1" t="s">
        <v>219</v>
      </c>
      <c r="F17" s="1" t="s">
        <v>220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221</v>
      </c>
      <c r="B18" s="1">
        <v>0.0</v>
      </c>
      <c r="C18" s="1" t="s">
        <v>217</v>
      </c>
      <c r="D18" s="1" t="s">
        <v>222</v>
      </c>
      <c r="E18" s="1" t="s">
        <v>219</v>
      </c>
      <c r="F18" s="1" t="s">
        <v>220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223</v>
      </c>
      <c r="B20" s="1">
        <v>0.0</v>
      </c>
      <c r="C20" s="1" t="s">
        <v>224</v>
      </c>
      <c r="D20" s="1" t="s">
        <v>225</v>
      </c>
      <c r="E20" s="1" t="s">
        <v>226</v>
      </c>
      <c r="F20" s="1" t="s">
        <v>227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228</v>
      </c>
      <c r="B21" s="1">
        <v>0.0</v>
      </c>
      <c r="C21" s="1" t="s">
        <v>229</v>
      </c>
      <c r="D21" s="1" t="s">
        <v>230</v>
      </c>
      <c r="E21" s="1" t="s">
        <v>231</v>
      </c>
      <c r="F21" s="1" t="s">
        <v>232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233</v>
      </c>
      <c r="B22" s="1">
        <v>0.0</v>
      </c>
      <c r="C22" s="1" t="s">
        <v>234</v>
      </c>
      <c r="D22" s="1" t="s">
        <v>235</v>
      </c>
      <c r="E22" s="1" t="s">
        <v>236</v>
      </c>
      <c r="F22" s="1" t="s">
        <v>237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238</v>
      </c>
      <c r="B23" s="1">
        <v>0.0</v>
      </c>
      <c r="C23" s="1" t="s">
        <v>239</v>
      </c>
      <c r="D23" s="1" t="s">
        <v>240</v>
      </c>
      <c r="E23" s="1" t="s">
        <v>241</v>
      </c>
      <c r="F23" s="1" t="s">
        <v>242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244</v>
      </c>
      <c r="B25" s="1" t="s">
        <v>245</v>
      </c>
      <c r="C25" s="1" t="s">
        <v>246</v>
      </c>
      <c r="D25" s="1" t="s">
        <v>247</v>
      </c>
      <c r="E25" s="1" t="s">
        <v>248</v>
      </c>
      <c r="F25" s="1" t="s">
        <v>249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250</v>
      </c>
      <c r="B26" s="1" t="s">
        <v>251</v>
      </c>
      <c r="C26" s="1" t="s">
        <v>252</v>
      </c>
      <c r="D26" s="1" t="s">
        <v>253</v>
      </c>
      <c r="E26" s="1" t="s">
        <v>254</v>
      </c>
      <c r="F26" s="1" t="s">
        <v>255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256</v>
      </c>
      <c r="B27" s="1" t="s">
        <v>257</v>
      </c>
      <c r="C27" s="1" t="s">
        <v>258</v>
      </c>
      <c r="D27" s="1" t="s">
        <v>259</v>
      </c>
      <c r="E27" s="1" t="s">
        <v>260</v>
      </c>
      <c r="F27" s="1" t="s">
        <v>261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262</v>
      </c>
      <c r="B28" s="1">
        <v>0.0</v>
      </c>
      <c r="C28" s="1" t="s">
        <v>263</v>
      </c>
      <c r="D28" s="1" t="s">
        <v>264</v>
      </c>
      <c r="E28" s="1" t="s">
        <v>265</v>
      </c>
      <c r="F28" s="1" t="s">
        <v>266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267</v>
      </c>
      <c r="B29" s="1">
        <v>0.0</v>
      </c>
      <c r="C29" s="1" t="s">
        <v>268</v>
      </c>
      <c r="D29" s="1" t="s">
        <v>269</v>
      </c>
      <c r="E29" s="1" t="s">
        <v>270</v>
      </c>
      <c r="F29" s="1" t="s">
        <v>271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272</v>
      </c>
      <c r="B30" s="1">
        <v>0.0</v>
      </c>
      <c r="C30" s="1" t="s">
        <v>273</v>
      </c>
      <c r="D30" s="1" t="s">
        <v>274</v>
      </c>
      <c r="E30" s="1" t="s">
        <v>275</v>
      </c>
      <c r="F30" s="1" t="s">
        <v>276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277</v>
      </c>
      <c r="B31" s="1">
        <v>0.0</v>
      </c>
      <c r="C31" s="1" t="s">
        <v>278</v>
      </c>
      <c r="D31" s="1" t="s">
        <v>279</v>
      </c>
      <c r="E31" s="1" t="s">
        <v>280</v>
      </c>
      <c r="F31" s="1" t="s">
        <v>281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283</v>
      </c>
      <c r="B33" s="1">
        <v>0.0</v>
      </c>
      <c r="C33" s="1">
        <v>0.0</v>
      </c>
      <c r="D33" s="1">
        <v>0.0</v>
      </c>
      <c r="E33" s="1" t="s">
        <v>284</v>
      </c>
      <c r="F33" s="1" t="s">
        <v>285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286</v>
      </c>
      <c r="B34" s="1">
        <v>0.0</v>
      </c>
      <c r="C34" s="1">
        <v>0.0</v>
      </c>
      <c r="D34" s="1">
        <v>0.0</v>
      </c>
      <c r="E34" s="1" t="s">
        <v>287</v>
      </c>
      <c r="F34" s="1" t="s">
        <v>288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289</v>
      </c>
      <c r="B35" s="1">
        <v>0.0</v>
      </c>
      <c r="C35" s="1">
        <v>0.0</v>
      </c>
      <c r="D35" s="1">
        <v>0.0</v>
      </c>
      <c r="E35" s="1" t="s">
        <v>290</v>
      </c>
      <c r="F35" s="1" t="s">
        <v>291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292</v>
      </c>
      <c r="B36" s="1">
        <v>0.0</v>
      </c>
      <c r="C36" s="1">
        <v>0.0</v>
      </c>
      <c r="D36" s="1">
        <v>0.0</v>
      </c>
      <c r="E36" s="1" t="s">
        <v>293</v>
      </c>
      <c r="F36" s="1" t="s">
        <v>294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295</v>
      </c>
      <c r="B37" s="1" t="s">
        <v>296</v>
      </c>
      <c r="C37" s="1" t="s">
        <v>297</v>
      </c>
      <c r="D37" s="1" t="s">
        <v>298</v>
      </c>
      <c r="E37" s="1" t="s">
        <v>299</v>
      </c>
      <c r="F37" s="1" t="s">
        <v>300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301</v>
      </c>
      <c r="B38" s="1">
        <v>0.0</v>
      </c>
      <c r="C38" s="1">
        <v>0.0</v>
      </c>
      <c r="D38" s="1" t="s">
        <v>302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303</v>
      </c>
      <c r="B39" s="1">
        <v>0.0</v>
      </c>
      <c r="C39" s="1">
        <v>0.0</v>
      </c>
      <c r="D39" s="1" t="s">
        <v>304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305</v>
      </c>
      <c r="B40" s="1">
        <v>0.0</v>
      </c>
      <c r="C40" s="1">
        <v>0.0</v>
      </c>
      <c r="D40" s="1" t="s">
        <v>306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307</v>
      </c>
      <c r="B41" s="1">
        <v>0.0</v>
      </c>
      <c r="C41" s="1">
        <v>0.0</v>
      </c>
      <c r="D41" s="1">
        <v>0.0</v>
      </c>
      <c r="E41" s="1" t="s">
        <v>308</v>
      </c>
      <c r="F41" s="1" t="s">
        <v>309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310</v>
      </c>
      <c r="B42" s="1" t="s">
        <v>311</v>
      </c>
      <c r="C42" s="1" t="s">
        <v>312</v>
      </c>
      <c r="D42" s="1" t="s">
        <v>313</v>
      </c>
      <c r="E42" s="1" t="s">
        <v>314</v>
      </c>
      <c r="F42" s="1" t="s">
        <v>315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316</v>
      </c>
      <c r="B43" s="1">
        <v>0.0</v>
      </c>
      <c r="C43" s="1">
        <v>0.0</v>
      </c>
      <c r="D43" s="1">
        <v>0.0</v>
      </c>
      <c r="E43" s="1" t="s">
        <v>317</v>
      </c>
      <c r="F43" s="1" t="s">
        <v>318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319</v>
      </c>
      <c r="B44" s="1" t="s">
        <v>320</v>
      </c>
      <c r="C44" s="1" t="s">
        <v>321</v>
      </c>
      <c r="D44" s="1" t="s">
        <v>322</v>
      </c>
      <c r="E44" s="1" t="s">
        <v>323</v>
      </c>
      <c r="F44" s="1" t="s">
        <v>324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326</v>
      </c>
      <c r="B46" s="1">
        <v>0.0</v>
      </c>
      <c r="C46" s="1" t="s">
        <v>327</v>
      </c>
      <c r="D46" s="1" t="s">
        <v>328</v>
      </c>
      <c r="E46" s="1" t="s">
        <v>329</v>
      </c>
      <c r="F46" s="1" t="s">
        <v>330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331</v>
      </c>
      <c r="B47" s="1">
        <v>0.0</v>
      </c>
      <c r="C47" s="1" t="s">
        <v>332</v>
      </c>
      <c r="D47" s="1" t="s">
        <v>333</v>
      </c>
      <c r="E47" s="1" t="s">
        <v>334</v>
      </c>
      <c r="F47" s="1" t="s">
        <v>335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336</v>
      </c>
      <c r="B48" s="1">
        <v>0.0</v>
      </c>
      <c r="C48" s="1">
        <v>3.0</v>
      </c>
      <c r="D48" s="1" t="s">
        <v>337</v>
      </c>
      <c r="E48" s="1" t="s">
        <v>338</v>
      </c>
      <c r="F48" s="1" t="s">
        <v>339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340</v>
      </c>
      <c r="B49" s="1">
        <v>0.0</v>
      </c>
      <c r="C49" s="1">
        <v>-1.0</v>
      </c>
      <c r="D49" s="1" t="s">
        <v>341</v>
      </c>
      <c r="E49" s="1" t="s">
        <v>342</v>
      </c>
      <c r="F49" s="1" t="s">
        <v>343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344</v>
      </c>
      <c r="B50" s="1">
        <v>0.0</v>
      </c>
      <c r="C50" s="1">
        <v>-1.0</v>
      </c>
      <c r="D50" s="1" t="s">
        <v>341</v>
      </c>
      <c r="E50" s="1" t="s">
        <v>342</v>
      </c>
      <c r="F50" s="1" t="s">
        <v>343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345</v>
      </c>
      <c r="B51" s="1">
        <v>0.0</v>
      </c>
      <c r="C51" s="1">
        <v>4.0</v>
      </c>
      <c r="D51" s="1" t="s">
        <v>346</v>
      </c>
      <c r="E51" s="1" t="s">
        <v>347</v>
      </c>
      <c r="F51" s="1" t="s">
        <v>348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349</v>
      </c>
      <c r="B52" s="1">
        <v>0.0</v>
      </c>
      <c r="C52" s="1">
        <v>4.0</v>
      </c>
      <c r="D52" s="1" t="s">
        <v>346</v>
      </c>
      <c r="E52" s="1" t="s">
        <v>347</v>
      </c>
      <c r="F52" s="1" t="s">
        <v>348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350</v>
      </c>
      <c r="B53" s="1">
        <v>0.0</v>
      </c>
      <c r="C53" s="1">
        <v>5.0</v>
      </c>
      <c r="D53" s="1" t="s">
        <v>351</v>
      </c>
      <c r="E53" s="1" t="s">
        <v>352</v>
      </c>
      <c r="F53" s="1" t="s">
        <v>353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354</v>
      </c>
      <c r="B54" s="1">
        <v>0.0</v>
      </c>
      <c r="C54" s="1">
        <v>4.0</v>
      </c>
      <c r="D54" s="1" t="s">
        <v>355</v>
      </c>
      <c r="E54" s="1" t="s">
        <v>356</v>
      </c>
      <c r="F54" s="1" t="s">
        <v>357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358</v>
      </c>
      <c r="B55" s="1">
        <v>0.0</v>
      </c>
      <c r="C55" s="1" t="s">
        <v>359</v>
      </c>
      <c r="D55" s="1" t="s">
        <v>360</v>
      </c>
      <c r="E55" s="1" t="s">
        <v>361</v>
      </c>
      <c r="F55" s="1" t="s">
        <v>207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362</v>
      </c>
      <c r="B56" s="1">
        <v>0.0</v>
      </c>
      <c r="C56" s="1" t="s">
        <v>363</v>
      </c>
      <c r="D56" s="1" t="s">
        <v>364</v>
      </c>
      <c r="E56" s="1" t="s">
        <v>365</v>
      </c>
      <c r="F56" s="1" t="s">
        <v>366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367</v>
      </c>
      <c r="B57" s="1">
        <v>0.0</v>
      </c>
      <c r="C57" s="1" t="s">
        <v>368</v>
      </c>
      <c r="D57" s="1" t="s">
        <v>369</v>
      </c>
      <c r="E57" s="1" t="s">
        <v>370</v>
      </c>
      <c r="F57" s="1" t="s">
        <v>371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372</v>
      </c>
      <c r="B58" s="1">
        <v>0.0</v>
      </c>
      <c r="C58" s="1" t="s">
        <v>373</v>
      </c>
      <c r="D58" s="1" t="s">
        <v>374</v>
      </c>
      <c r="E58" s="1" t="s">
        <v>375</v>
      </c>
      <c r="F58" s="1" t="s">
        <v>376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377</v>
      </c>
      <c r="B59" s="1">
        <v>0.0</v>
      </c>
      <c r="C59" s="1" t="s">
        <v>378</v>
      </c>
      <c r="D59" s="1" t="s">
        <v>379</v>
      </c>
      <c r="E59" s="1" t="s">
        <v>380</v>
      </c>
      <c r="F59" s="1" t="s">
        <v>381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382</v>
      </c>
      <c r="B60" s="1">
        <v>0.0</v>
      </c>
      <c r="C60" s="1" t="s">
        <v>378</v>
      </c>
      <c r="D60" s="1" t="s">
        <v>379</v>
      </c>
      <c r="E60" s="1" t="s">
        <v>380</v>
      </c>
      <c r="F60" s="1" t="s">
        <v>381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383</v>
      </c>
      <c r="B61" s="1">
        <v>0.0</v>
      </c>
      <c r="C61" s="1">
        <v>233.0</v>
      </c>
      <c r="D61" s="1" t="s">
        <v>384</v>
      </c>
      <c r="E61" s="1" t="s">
        <v>385</v>
      </c>
      <c r="F61" s="1" t="s">
        <v>386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387</v>
      </c>
      <c r="B62" s="1">
        <v>0.0</v>
      </c>
      <c r="C62" s="1" t="s">
        <v>388</v>
      </c>
      <c r="D62" s="1" t="s">
        <v>389</v>
      </c>
      <c r="E62" s="1" t="s">
        <v>390</v>
      </c>
      <c r="F62" s="1" t="s">
        <v>391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392</v>
      </c>
      <c r="B63" s="1">
        <v>0.0</v>
      </c>
      <c r="C63" s="1">
        <v>0.0</v>
      </c>
      <c r="D63" s="1" t="s">
        <v>393</v>
      </c>
      <c r="E63" s="1" t="s">
        <v>394</v>
      </c>
      <c r="F63" s="1" t="s">
        <v>395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396</v>
      </c>
      <c r="B64" s="1">
        <v>0.0</v>
      </c>
      <c r="C64" s="1">
        <v>0.0</v>
      </c>
      <c r="D64" s="1" t="s">
        <v>397</v>
      </c>
      <c r="E64" s="1" t="s">
        <v>398</v>
      </c>
      <c r="F64" s="1" t="s">
        <v>395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400</v>
      </c>
      <c r="B66" s="1">
        <v>0.0</v>
      </c>
      <c r="C66" s="1">
        <v>0.0</v>
      </c>
      <c r="D66" s="1" t="s">
        <v>401</v>
      </c>
      <c r="E66" s="1" t="s">
        <v>402</v>
      </c>
      <c r="F66" s="1" t="s">
        <v>403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404</v>
      </c>
      <c r="B67" s="1">
        <v>0.0</v>
      </c>
      <c r="C67" s="1">
        <v>0.0</v>
      </c>
      <c r="D67" s="1" t="s">
        <v>405</v>
      </c>
      <c r="E67" s="1" t="s">
        <v>406</v>
      </c>
      <c r="F67" s="1" t="s">
        <v>407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408</v>
      </c>
      <c r="B68" s="1">
        <v>0.0</v>
      </c>
      <c r="C68" s="1">
        <v>0.0</v>
      </c>
      <c r="D68" s="1" t="s">
        <v>409</v>
      </c>
      <c r="E68" s="1" t="s">
        <v>410</v>
      </c>
      <c r="F68" s="1" t="s">
        <v>411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412</v>
      </c>
      <c r="B69" s="1">
        <v>0.0</v>
      </c>
      <c r="C69" s="1">
        <v>0.0</v>
      </c>
      <c r="D69" s="1" t="s">
        <v>413</v>
      </c>
      <c r="E69" s="1" t="s">
        <v>414</v>
      </c>
      <c r="F69" s="1" t="s">
        <v>415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416</v>
      </c>
      <c r="B70" s="1">
        <v>0.0</v>
      </c>
      <c r="C70" s="1">
        <v>0.0</v>
      </c>
      <c r="D70" s="1" t="s">
        <v>413</v>
      </c>
      <c r="E70" s="1" t="s">
        <v>414</v>
      </c>
      <c r="F70" s="1" t="s">
        <v>415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417</v>
      </c>
      <c r="B71" s="1">
        <v>0.0</v>
      </c>
      <c r="C71" s="1">
        <v>0.0</v>
      </c>
      <c r="D71" s="1" t="s">
        <v>418</v>
      </c>
      <c r="E71" s="1" t="s">
        <v>419</v>
      </c>
      <c r="F71" s="1" t="s">
        <v>420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421</v>
      </c>
      <c r="B72" s="1">
        <v>0.0</v>
      </c>
      <c r="C72" s="1">
        <v>0.0</v>
      </c>
      <c r="D72" s="1" t="s">
        <v>418</v>
      </c>
      <c r="E72" s="1" t="s">
        <v>419</v>
      </c>
      <c r="F72" s="1" t="s">
        <v>420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422</v>
      </c>
      <c r="B73" s="1">
        <v>0.0</v>
      </c>
      <c r="C73" s="1">
        <v>0.0</v>
      </c>
      <c r="D73" s="1" t="s">
        <v>423</v>
      </c>
      <c r="E73" s="1" t="s">
        <v>424</v>
      </c>
      <c r="F73" s="1" t="s">
        <v>425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426</v>
      </c>
      <c r="B74" s="1">
        <v>0.0</v>
      </c>
      <c r="C74" s="1">
        <v>0.0</v>
      </c>
      <c r="D74" s="1" t="s">
        <v>427</v>
      </c>
      <c r="E74" s="1" t="s">
        <v>428</v>
      </c>
      <c r="F74" s="1" t="s">
        <v>429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430</v>
      </c>
      <c r="B75" s="1">
        <v>0.0</v>
      </c>
      <c r="C75" s="1">
        <v>0.0</v>
      </c>
      <c r="D75" s="1" t="s">
        <v>431</v>
      </c>
      <c r="E75" s="1" t="s">
        <v>432</v>
      </c>
      <c r="F75" s="1" t="s">
        <v>433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434</v>
      </c>
      <c r="B76" s="1">
        <v>0.0</v>
      </c>
      <c r="C76" s="1">
        <v>0.0</v>
      </c>
      <c r="D76" s="1" t="s">
        <v>435</v>
      </c>
      <c r="E76" s="1" t="s">
        <v>436</v>
      </c>
      <c r="F76" s="1" t="s">
        <v>437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438</v>
      </c>
      <c r="B77" s="1">
        <v>0.0</v>
      </c>
      <c r="C77" s="1">
        <v>0.0</v>
      </c>
      <c r="D77" s="1" t="s">
        <v>439</v>
      </c>
      <c r="E77" s="1" t="s">
        <v>440</v>
      </c>
      <c r="F77" s="1" t="s">
        <v>441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442</v>
      </c>
      <c r="B78" s="1">
        <v>0.0</v>
      </c>
      <c r="C78" s="1">
        <v>0.0</v>
      </c>
      <c r="D78" s="1" t="s">
        <v>443</v>
      </c>
      <c r="E78" s="1" t="s">
        <v>179</v>
      </c>
      <c r="F78" s="1" t="s">
        <v>444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445</v>
      </c>
      <c r="B79" s="1">
        <v>0.0</v>
      </c>
      <c r="C79" s="1">
        <v>0.0</v>
      </c>
      <c r="D79" s="1" t="s">
        <v>446</v>
      </c>
      <c r="E79" s="1" t="s">
        <v>447</v>
      </c>
      <c r="F79" s="1" t="s">
        <v>448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449</v>
      </c>
      <c r="B80" s="1">
        <v>0.0</v>
      </c>
      <c r="C80" s="1">
        <v>0.0</v>
      </c>
      <c r="D80" s="1" t="s">
        <v>446</v>
      </c>
      <c r="E80" s="1" t="s">
        <v>447</v>
      </c>
      <c r="F80" s="1" t="s">
        <v>448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450</v>
      </c>
      <c r="B81" s="1">
        <v>0.0</v>
      </c>
      <c r="C81" s="1">
        <v>0.0</v>
      </c>
      <c r="D81" s="1" t="s">
        <v>451</v>
      </c>
      <c r="E81" s="1" t="s">
        <v>452</v>
      </c>
      <c r="F81" s="1" t="s">
        <v>453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454</v>
      </c>
      <c r="B82" s="1">
        <v>0.0</v>
      </c>
      <c r="C82" s="1">
        <v>0.0</v>
      </c>
      <c r="D82" s="1" t="s">
        <v>455</v>
      </c>
      <c r="E82" s="1" t="s">
        <v>456</v>
      </c>
      <c r="F82" s="1" t="s">
        <v>457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458</v>
      </c>
      <c r="B83" s="1">
        <v>0.0</v>
      </c>
      <c r="C83" s="1">
        <v>0.0</v>
      </c>
      <c r="D83" s="1">
        <v>0.0</v>
      </c>
      <c r="E83" s="1" t="s">
        <v>459</v>
      </c>
      <c r="F83" s="1" t="s">
        <v>460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461</v>
      </c>
      <c r="B84" s="1">
        <v>0.0</v>
      </c>
      <c r="C84" s="1">
        <v>0.0</v>
      </c>
      <c r="D84" s="1">
        <v>0.0</v>
      </c>
      <c r="E84" s="1" t="s">
        <v>459</v>
      </c>
      <c r="F84" s="1">
        <v>7.0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462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463</v>
      </c>
      <c r="B86" s="1">
        <v>0.0</v>
      </c>
      <c r="C86" s="1">
        <v>0.0</v>
      </c>
      <c r="D86" s="1">
        <v>0.0</v>
      </c>
      <c r="E86" s="1" t="s">
        <v>464</v>
      </c>
      <c r="F86" s="1" t="s">
        <v>465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466</v>
      </c>
      <c r="B87" s="1">
        <v>0.0</v>
      </c>
      <c r="C87" s="1">
        <v>0.0</v>
      </c>
      <c r="D87" s="1">
        <v>0.0</v>
      </c>
      <c r="E87" s="1" t="s">
        <v>467</v>
      </c>
      <c r="F87" s="1" t="s">
        <v>468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469</v>
      </c>
      <c r="B88" s="1">
        <v>0.0</v>
      </c>
      <c r="C88" s="1">
        <v>0.0</v>
      </c>
      <c r="D88" s="1">
        <v>0.0</v>
      </c>
      <c r="E88" s="1" t="s">
        <v>470</v>
      </c>
      <c r="F88" s="1" t="s">
        <v>471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472</v>
      </c>
      <c r="B89" s="1">
        <v>0.0</v>
      </c>
      <c r="C89" s="1">
        <v>0.0</v>
      </c>
      <c r="D89" s="1">
        <v>0.0</v>
      </c>
      <c r="E89" s="1" t="s">
        <v>473</v>
      </c>
      <c r="F89" s="1" t="s">
        <v>474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475</v>
      </c>
      <c r="B90" s="1">
        <v>0.0</v>
      </c>
      <c r="C90" s="1">
        <v>0.0</v>
      </c>
      <c r="D90" s="1">
        <v>0.0</v>
      </c>
      <c r="E90" s="1" t="s">
        <v>473</v>
      </c>
      <c r="F90" s="1" t="s">
        <v>474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476</v>
      </c>
      <c r="B91" s="1">
        <v>0.0</v>
      </c>
      <c r="C91" s="1">
        <v>0.0</v>
      </c>
      <c r="D91" s="1">
        <v>0.0</v>
      </c>
      <c r="E91" s="1" t="s">
        <v>477</v>
      </c>
      <c r="F91" s="1" t="s">
        <v>478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479</v>
      </c>
      <c r="B92" s="1">
        <v>0.0</v>
      </c>
      <c r="C92" s="1">
        <v>0.0</v>
      </c>
      <c r="D92" s="1">
        <v>0.0</v>
      </c>
      <c r="E92" s="1" t="s">
        <v>477</v>
      </c>
      <c r="F92" s="1" t="s">
        <v>478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480</v>
      </c>
      <c r="B93" s="1">
        <v>0.0</v>
      </c>
      <c r="C93" s="1">
        <v>0.0</v>
      </c>
      <c r="D93" s="1">
        <v>0.0</v>
      </c>
      <c r="E93" s="1" t="s">
        <v>481</v>
      </c>
      <c r="F93" s="1" t="s">
        <v>482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483</v>
      </c>
      <c r="B94" s="1">
        <v>0.0</v>
      </c>
      <c r="C94" s="1">
        <v>0.0</v>
      </c>
      <c r="D94" s="1">
        <v>0.0</v>
      </c>
      <c r="E94" s="1" t="s">
        <v>484</v>
      </c>
      <c r="F94" s="1" t="s">
        <v>485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486</v>
      </c>
      <c r="B95" s="1">
        <v>0.0</v>
      </c>
      <c r="C95" s="1">
        <v>0.0</v>
      </c>
      <c r="D95" s="1">
        <v>0.0</v>
      </c>
      <c r="E95" s="1" t="s">
        <v>487</v>
      </c>
      <c r="F95" s="1" t="s">
        <v>488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489</v>
      </c>
      <c r="B96" s="1">
        <v>0.0</v>
      </c>
      <c r="C96" s="1">
        <v>0.0</v>
      </c>
      <c r="D96" s="1">
        <v>0.0</v>
      </c>
      <c r="E96" s="1" t="s">
        <v>490</v>
      </c>
      <c r="F96" s="1" t="s">
        <v>491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492</v>
      </c>
      <c r="B97" s="1">
        <v>0.0</v>
      </c>
      <c r="C97" s="1">
        <v>0.0</v>
      </c>
      <c r="D97" s="1">
        <v>0.0</v>
      </c>
      <c r="E97" s="1" t="s">
        <v>493</v>
      </c>
      <c r="F97" s="1" t="s">
        <v>494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495</v>
      </c>
      <c r="B98" s="1">
        <v>0.0</v>
      </c>
      <c r="C98" s="1">
        <v>0.0</v>
      </c>
      <c r="D98" s="1">
        <v>0.0</v>
      </c>
      <c r="E98" s="1" t="s">
        <v>496</v>
      </c>
      <c r="F98" s="1" t="s">
        <v>497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498</v>
      </c>
      <c r="B99" s="1">
        <v>0.0</v>
      </c>
      <c r="C99" s="1">
        <v>0.0</v>
      </c>
      <c r="D99" s="1">
        <v>0.0</v>
      </c>
      <c r="E99" s="1" t="s">
        <v>499</v>
      </c>
      <c r="F99" s="1" t="s">
        <v>500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501</v>
      </c>
      <c r="B100" s="1">
        <v>0.0</v>
      </c>
      <c r="C100" s="1">
        <v>0.0</v>
      </c>
      <c r="D100" s="1">
        <v>0.0</v>
      </c>
      <c r="E100" s="1" t="s">
        <v>499</v>
      </c>
      <c r="F100" s="1" t="s">
        <v>500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502</v>
      </c>
      <c r="B101" s="1">
        <v>0.0</v>
      </c>
      <c r="C101" s="1">
        <v>0.0</v>
      </c>
      <c r="D101" s="1">
        <v>0.0</v>
      </c>
      <c r="E101" s="1" t="s">
        <v>503</v>
      </c>
      <c r="F101" s="1" t="s">
        <v>504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505</v>
      </c>
      <c r="B102" s="1">
        <v>0.0</v>
      </c>
      <c r="C102" s="1">
        <v>0.0</v>
      </c>
      <c r="D102" s="1">
        <v>0.0</v>
      </c>
      <c r="E102" s="1" t="s">
        <v>506</v>
      </c>
      <c r="F102" s="1" t="s">
        <v>507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508</v>
      </c>
      <c r="B103" s="1">
        <v>0.0</v>
      </c>
      <c r="C103" s="1">
        <v>0.0</v>
      </c>
      <c r="D103" s="1">
        <v>0.0</v>
      </c>
      <c r="E103" s="1">
        <v>0.0</v>
      </c>
      <c r="F103" s="1" t="s">
        <v>509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510</v>
      </c>
      <c r="B104" s="1">
        <v>0.0</v>
      </c>
      <c r="C104" s="1">
        <v>0.0</v>
      </c>
      <c r="D104" s="1">
        <v>0.0</v>
      </c>
      <c r="E104" s="1">
        <v>0.0</v>
      </c>
      <c r="F104" s="1" t="s">
        <v>509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511</v>
      </c>
      <c r="C1" s="1" t="s">
        <v>512</v>
      </c>
      <c r="D1" s="1" t="s">
        <v>513</v>
      </c>
      <c r="E1" s="1" t="s">
        <v>514</v>
      </c>
      <c r="F1" s="1" t="s">
        <v>515</v>
      </c>
      <c r="G1" s="1" t="s">
        <v>516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517</v>
      </c>
      <c r="B2" s="1" t="s">
        <v>518</v>
      </c>
      <c r="C2" s="1" t="s">
        <v>519</v>
      </c>
      <c r="D2" s="1" t="s">
        <v>520</v>
      </c>
      <c r="E2" s="1" t="s">
        <v>521</v>
      </c>
      <c r="F2" s="1" t="s">
        <v>521</v>
      </c>
      <c r="G2" s="1" t="s">
        <v>522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523</v>
      </c>
      <c r="B3" s="1" t="s">
        <v>522</v>
      </c>
      <c r="C3" s="1" t="s">
        <v>524</v>
      </c>
      <c r="D3" s="1" t="s">
        <v>525</v>
      </c>
      <c r="E3" s="1" t="s">
        <v>526</v>
      </c>
      <c r="F3" s="1" t="s">
        <v>527</v>
      </c>
      <c r="G3" s="1" t="s">
        <v>522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528</v>
      </c>
      <c r="B4" s="1" t="s">
        <v>529</v>
      </c>
      <c r="C4" s="1" t="s">
        <v>530</v>
      </c>
      <c r="D4" s="1" t="s">
        <v>531</v>
      </c>
      <c r="E4" s="1" t="s">
        <v>532</v>
      </c>
      <c r="F4" s="1" t="s">
        <v>533</v>
      </c>
      <c r="G4" s="1" t="s">
        <v>534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523</v>
      </c>
      <c r="B5" s="1" t="s">
        <v>522</v>
      </c>
      <c r="C5" s="1" t="s">
        <v>535</v>
      </c>
      <c r="D5" s="1" t="s">
        <v>536</v>
      </c>
      <c r="E5" s="1" t="s">
        <v>537</v>
      </c>
      <c r="F5" s="1" t="s">
        <v>538</v>
      </c>
      <c r="G5" s="1" t="s">
        <v>539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540</v>
      </c>
      <c r="B6" s="1" t="s">
        <v>541</v>
      </c>
      <c r="C6" s="1" t="s">
        <v>542</v>
      </c>
      <c r="D6" s="1" t="s">
        <v>543</v>
      </c>
      <c r="E6" s="1" t="s">
        <v>544</v>
      </c>
      <c r="F6" s="1" t="s">
        <v>545</v>
      </c>
      <c r="G6" s="1" t="s">
        <v>546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547</v>
      </c>
      <c r="B7" s="1" t="s">
        <v>548</v>
      </c>
      <c r="C7" s="1" t="s">
        <v>549</v>
      </c>
      <c r="D7" s="1" t="s">
        <v>550</v>
      </c>
      <c r="E7" s="1" t="s">
        <v>551</v>
      </c>
      <c r="F7" s="1" t="s">
        <v>552</v>
      </c>
      <c r="G7" s="1" t="s">
        <v>553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554</v>
      </c>
      <c r="B8" s="1" t="s">
        <v>522</v>
      </c>
      <c r="C8" s="1" t="s">
        <v>555</v>
      </c>
      <c r="D8" s="1" t="s">
        <v>556</v>
      </c>
      <c r="E8" s="1" t="s">
        <v>557</v>
      </c>
      <c r="F8" s="1" t="s">
        <v>558</v>
      </c>
      <c r="G8" s="1" t="s">
        <v>559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560</v>
      </c>
      <c r="B9" s="1" t="s">
        <v>561</v>
      </c>
      <c r="C9" s="1" t="s">
        <v>562</v>
      </c>
      <c r="D9" s="1" t="s">
        <v>563</v>
      </c>
      <c r="E9" s="1" t="s">
        <v>564</v>
      </c>
      <c r="F9" s="1" t="s">
        <v>565</v>
      </c>
      <c r="G9" s="1" t="s">
        <v>566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567</v>
      </c>
      <c r="B10" s="1" t="s">
        <v>568</v>
      </c>
      <c r="C10" s="1" t="s">
        <v>569</v>
      </c>
      <c r="D10" s="1" t="s">
        <v>569</v>
      </c>
      <c r="E10" s="1" t="s">
        <v>570</v>
      </c>
      <c r="F10" s="1" t="s">
        <v>571</v>
      </c>
      <c r="G10" s="1" t="s">
        <v>572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573</v>
      </c>
      <c r="B11" s="1" t="s">
        <v>574</v>
      </c>
      <c r="C11" s="1" t="s">
        <v>575</v>
      </c>
      <c r="D11" s="1" t="s">
        <v>576</v>
      </c>
      <c r="E11" s="1" t="s">
        <v>548</v>
      </c>
      <c r="F11" s="1" t="s">
        <v>577</v>
      </c>
      <c r="G11" s="1" t="s">
        <v>578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579</v>
      </c>
      <c r="B12" s="1" t="s">
        <v>580</v>
      </c>
      <c r="C12" s="1" t="s">
        <v>581</v>
      </c>
      <c r="D12" s="1" t="s">
        <v>582</v>
      </c>
      <c r="E12" s="1" t="s">
        <v>583</v>
      </c>
      <c r="F12" s="1" t="s">
        <v>584</v>
      </c>
      <c r="G12" s="1" t="s">
        <v>585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586</v>
      </c>
      <c r="B13" s="1" t="s">
        <v>587</v>
      </c>
      <c r="C13" s="1" t="s">
        <v>588</v>
      </c>
      <c r="D13" s="1" t="s">
        <v>577</v>
      </c>
      <c r="E13" s="1" t="s">
        <v>589</v>
      </c>
      <c r="F13" s="1" t="s">
        <v>590</v>
      </c>
      <c r="G13" s="1" t="s">
        <v>591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592</v>
      </c>
      <c r="B14" s="1" t="s">
        <v>593</v>
      </c>
      <c r="C14" s="1" t="s">
        <v>594</v>
      </c>
      <c r="D14" s="1" t="s">
        <v>595</v>
      </c>
      <c r="E14" s="1" t="s">
        <v>596</v>
      </c>
      <c r="F14" s="1" t="s">
        <v>597</v>
      </c>
      <c r="G14" s="1" t="s">
        <v>598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599</v>
      </c>
      <c r="B15" s="1" t="s">
        <v>522</v>
      </c>
      <c r="C15" s="1" t="s">
        <v>522</v>
      </c>
      <c r="D15" s="1" t="s">
        <v>522</v>
      </c>
      <c r="E15" s="1" t="s">
        <v>522</v>
      </c>
      <c r="F15" s="1" t="s">
        <v>522</v>
      </c>
      <c r="G15" s="1" t="s">
        <v>522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600</v>
      </c>
      <c r="B16" s="1" t="s">
        <v>522</v>
      </c>
      <c r="C16" s="1" t="s">
        <v>522</v>
      </c>
      <c r="D16" s="1" t="s">
        <v>522</v>
      </c>
      <c r="E16" s="1" t="s">
        <v>522</v>
      </c>
      <c r="F16" s="1" t="s">
        <v>522</v>
      </c>
      <c r="G16" s="1" t="s">
        <v>522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601</v>
      </c>
      <c r="B17" s="1" t="s">
        <v>123</v>
      </c>
      <c r="C17" s="1" t="s">
        <v>129</v>
      </c>
      <c r="D17" s="1" t="s">
        <v>130</v>
      </c>
      <c r="E17" s="1" t="s">
        <v>602</v>
      </c>
      <c r="F17" s="1" t="s">
        <v>603</v>
      </c>
      <c r="G17" s="1" t="s">
        <v>124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604</v>
      </c>
      <c r="B18" s="1" t="s">
        <v>522</v>
      </c>
      <c r="C18" s="1" t="s">
        <v>522</v>
      </c>
      <c r="D18" s="1" t="s">
        <v>522</v>
      </c>
      <c r="E18" s="1" t="s">
        <v>522</v>
      </c>
      <c r="F18" s="1" t="s">
        <v>522</v>
      </c>
      <c r="G18" s="1" t="s">
        <v>522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605</v>
      </c>
      <c r="B19" s="1" t="s">
        <v>606</v>
      </c>
      <c r="C19" s="1" t="s">
        <v>607</v>
      </c>
      <c r="D19" s="1" t="s">
        <v>608</v>
      </c>
      <c r="E19" s="1" t="s">
        <v>609</v>
      </c>
      <c r="F19" s="1" t="s">
        <v>610</v>
      </c>
      <c r="G19" s="1" t="s">
        <v>611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612</v>
      </c>
      <c r="B20" s="1" t="s">
        <v>613</v>
      </c>
      <c r="C20" s="1" t="s">
        <v>614</v>
      </c>
      <c r="D20" s="1" t="s">
        <v>615</v>
      </c>
      <c r="E20" s="1" t="s">
        <v>616</v>
      </c>
      <c r="F20" s="1" t="s">
        <v>617</v>
      </c>
      <c r="G20" s="1" t="s">
        <v>618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619</v>
      </c>
      <c r="B21" s="1" t="s">
        <v>620</v>
      </c>
      <c r="C21" s="1" t="s">
        <v>621</v>
      </c>
      <c r="D21" s="1" t="s">
        <v>622</v>
      </c>
      <c r="E21" s="1" t="s">
        <v>623</v>
      </c>
      <c r="F21" s="1" t="s">
        <v>624</v>
      </c>
      <c r="G21" s="1" t="s">
        <v>625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626</v>
      </c>
      <c r="B22" s="1" t="s">
        <v>627</v>
      </c>
      <c r="C22" s="1" t="s">
        <v>628</v>
      </c>
      <c r="D22" s="1" t="s">
        <v>629</v>
      </c>
      <c r="E22" s="1" t="s">
        <v>630</v>
      </c>
      <c r="F22" s="1" t="s">
        <v>631</v>
      </c>
      <c r="G22" s="1" t="s">
        <v>632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633</v>
      </c>
      <c r="B23" s="1" t="s">
        <v>634</v>
      </c>
      <c r="C23" s="1" t="s">
        <v>635</v>
      </c>
      <c r="D23" s="1" t="s">
        <v>636</v>
      </c>
      <c r="E23" s="1" t="s">
        <v>637</v>
      </c>
      <c r="F23" s="1" t="s">
        <v>638</v>
      </c>
      <c r="G23" s="1" t="s">
        <v>639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640</v>
      </c>
      <c r="B24" s="1" t="s">
        <v>641</v>
      </c>
      <c r="C24" s="1" t="s">
        <v>642</v>
      </c>
      <c r="D24" s="1" t="s">
        <v>643</v>
      </c>
      <c r="E24" s="1" t="s">
        <v>644</v>
      </c>
      <c r="F24" s="1" t="s">
        <v>644</v>
      </c>
      <c r="G24" s="1" t="s">
        <v>644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645</v>
      </c>
      <c r="B25" s="1" t="s">
        <v>646</v>
      </c>
      <c r="C25" s="1" t="s">
        <v>647</v>
      </c>
      <c r="D25" s="1" t="s">
        <v>648</v>
      </c>
      <c r="E25" s="1" t="s">
        <v>649</v>
      </c>
      <c r="F25" s="1" t="s">
        <v>649</v>
      </c>
      <c r="G25" s="1" t="s">
        <v>522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650</v>
      </c>
      <c r="B26" s="1" t="s">
        <v>651</v>
      </c>
      <c r="C26" s="1" t="s">
        <v>652</v>
      </c>
      <c r="D26" s="1" t="s">
        <v>653</v>
      </c>
      <c r="E26" s="1" t="s">
        <v>522</v>
      </c>
      <c r="F26" s="1" t="s">
        <v>522</v>
      </c>
      <c r="G26" s="1" t="s">
        <v>522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654</v>
      </c>
      <c r="B2" s="1" t="s">
        <v>655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656</v>
      </c>
      <c r="B3" s="1" t="s">
        <v>657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658</v>
      </c>
      <c r="B4" s="1" t="s">
        <v>659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660</v>
      </c>
      <c r="B5" s="1" t="s">
        <v>661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662</v>
      </c>
      <c r="B6" s="1" t="s">
        <v>663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664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665</v>
      </c>
      <c r="B8" s="1" t="s">
        <v>666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667</v>
      </c>
      <c r="B9" s="4" t="s">
        <v>668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669</v>
      </c>
      <c r="B10" s="1" t="s">
        <v>670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671</v>
      </c>
      <c r="B11" s="1" t="s">
        <v>672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673</v>
      </c>
      <c r="B12" s="1" t="s">
        <v>670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674</v>
      </c>
      <c r="B13" s="1" t="s">
        <v>675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676</v>
      </c>
      <c r="B14" s="1" t="s">
        <v>677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678</v>
      </c>
      <c r="B15" s="1" t="s">
        <v>675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679</v>
      </c>
      <c r="B16" s="1" t="s">
        <v>680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681</v>
      </c>
      <c r="B17" s="1">
        <v>343.0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682</v>
      </c>
      <c r="B18" s="1" t="s">
        <v>683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684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685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686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687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688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689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691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693</v>
      </c>
      <c r="B28" s="1">
        <v>6.08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694</v>
      </c>
      <c r="B29" s="1">
        <v>5.95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695</v>
      </c>
      <c r="B30" s="1">
        <v>5.725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696</v>
      </c>
      <c r="B31" s="1">
        <v>6.065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697</v>
      </c>
      <c r="B32" s="1">
        <v>6.08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698</v>
      </c>
      <c r="B33" s="1">
        <v>5.95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699</v>
      </c>
      <c r="B34" s="1">
        <v>5.725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700</v>
      </c>
      <c r="B35" s="1">
        <v>6.065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701</v>
      </c>
      <c r="B36" s="1">
        <v>1.439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702</v>
      </c>
      <c r="B37" s="1">
        <v>119.6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703</v>
      </c>
      <c r="B38" s="1">
        <v>74.19355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704</v>
      </c>
      <c r="B39" s="1">
        <v>2888639.0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705</v>
      </c>
      <c r="B40" s="1">
        <v>2888639.0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706</v>
      </c>
      <c r="B41" s="1">
        <v>2835575.0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707</v>
      </c>
      <c r="B42" s="1">
        <v>2232440.0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708</v>
      </c>
      <c r="B43" s="1">
        <v>2232440.0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709</v>
      </c>
      <c r="B44" s="1">
        <v>5.7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710</v>
      </c>
      <c r="B45" s="1">
        <v>6.1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711</v>
      </c>
      <c r="B46" s="1">
        <v>1000.0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712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713</v>
      </c>
      <c r="B48" s="1">
        <v>1.015463808E9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714</v>
      </c>
      <c r="B49" s="1">
        <v>4.3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715</v>
      </c>
      <c r="B50" s="1">
        <v>7.055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716</v>
      </c>
      <c r="B51" s="1">
        <v>1.8508612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717</v>
      </c>
      <c r="B52" s="1">
        <v>5.5952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718</v>
      </c>
      <c r="B53" s="1">
        <v>5.5924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719</v>
      </c>
      <c r="B54" s="1" t="s">
        <v>720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721</v>
      </c>
      <c r="B55" s="1">
        <v>7.89654464E8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722</v>
      </c>
      <c r="B56" s="1">
        <v>0.01975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723</v>
      </c>
      <c r="B57" s="1">
        <v>1.2778563E8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724</v>
      </c>
      <c r="B58" s="1">
        <v>1.61527008E8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725</v>
      </c>
      <c r="B59" s="1">
        <v>1.8149787E7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726</v>
      </c>
      <c r="B60" s="1">
        <v>2.0397E7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727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728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729</v>
      </c>
      <c r="B63" s="1">
        <v>0.1069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730</v>
      </c>
      <c r="B64" s="1">
        <v>0.21423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731</v>
      </c>
      <c r="B65" s="1">
        <v>0.79254997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732</v>
      </c>
      <c r="B66" s="1">
        <v>5.89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733</v>
      </c>
      <c r="B67" s="1">
        <v>0.176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734</v>
      </c>
      <c r="B68" s="1">
        <v>1.7265E8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735</v>
      </c>
      <c r="B69" s="1">
        <v>2.38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736</v>
      </c>
      <c r="B70" s="1">
        <v>2.512605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737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738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739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740</v>
      </c>
      <c r="B74" s="1">
        <v>1.0835E7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741</v>
      </c>
      <c r="B75" s="1">
        <v>0.05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742</v>
      </c>
      <c r="B76" s="1">
        <v>0.08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743</v>
      </c>
      <c r="B77" s="1">
        <v>1.439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744</v>
      </c>
      <c r="B78" s="1">
        <v>59.574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745</v>
      </c>
      <c r="B79" s="1">
        <v>0.0016750097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746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747</v>
      </c>
      <c r="B81" s="1" t="s">
        <v>748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749</v>
      </c>
      <c r="B82" s="1" t="s">
        <v>750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751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752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753</v>
      </c>
      <c r="B85" s="1" t="s">
        <v>754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755</v>
      </c>
      <c r="B86" s="1" t="s">
        <v>754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756</v>
      </c>
      <c r="B87" s="1">
        <v>1.6221222E9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757</v>
      </c>
      <c r="B88" s="1" t="s">
        <v>758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759</v>
      </c>
      <c r="B89" s="1" t="s">
        <v>760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761</v>
      </c>
      <c r="B90" s="1" t="s">
        <v>762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763</v>
      </c>
      <c r="B91" s="1" t="s">
        <v>764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765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766</v>
      </c>
      <c r="B93" s="1">
        <v>5.98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767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768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769</v>
      </c>
      <c r="B96" s="1">
        <v>5.6875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770</v>
      </c>
      <c r="B97" s="1">
        <v>5.5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771</v>
      </c>
      <c r="B98" s="1" t="s">
        <v>772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773</v>
      </c>
      <c r="B99" s="1">
        <v>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774</v>
      </c>
      <c r="B100" s="1">
        <v>2.81710016E8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775</v>
      </c>
      <c r="B101" s="1">
        <v>1.659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776</v>
      </c>
      <c r="B102" s="1">
        <v>1.3255E7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777</v>
      </c>
      <c r="B103" s="1">
        <v>5.5899E7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778</v>
      </c>
      <c r="B104" s="1">
        <v>3.084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779</v>
      </c>
      <c r="B105" s="1">
        <v>4.584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780</v>
      </c>
      <c r="B106" s="1">
        <v>5.48643968E8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781</v>
      </c>
      <c r="B107" s="1">
        <v>13.853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782</v>
      </c>
      <c r="B108" s="1">
        <v>3.228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783</v>
      </c>
      <c r="B109" s="1">
        <v>0.00964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784</v>
      </c>
      <c r="B110" s="1">
        <v>0.02856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785</v>
      </c>
      <c r="B111" s="1">
        <v>6.1279624E7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786</v>
      </c>
      <c r="B112" s="1">
        <v>7.1014E7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787</v>
      </c>
      <c r="B113" s="1">
        <v>-0.015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788</v>
      </c>
      <c r="B114" s="1">
        <v>0.67674005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789</v>
      </c>
      <c r="B115" s="1">
        <v>0.02416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790</v>
      </c>
      <c r="B116" s="1">
        <v>-0.061539996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791</v>
      </c>
      <c r="B117" s="1" t="s">
        <v>720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792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11.0</v>
      </c>
      <c r="D3" s="1">
        <v>80.0</v>
      </c>
      <c r="E3" s="1">
        <v>-35.0</v>
      </c>
      <c r="F3" s="1">
        <v>92.0</v>
      </c>
      <c r="G3" s="1">
        <f>IF(F3*FORECAST(G2,B3:F3,B2:F2)&gt;0,FORECAST(G2,B3:F3,B2:F2),F3)*$X$1</f>
        <v>71</v>
      </c>
      <c r="H3" s="1">
        <f>IF(G3*FORECAST(H2,B3:G3,B2:G2)&gt;0,FORECAST(H2,B3:G3,B2:G2),G3)*$X$1</f>
        <v>84.8</v>
      </c>
      <c r="I3" s="1">
        <f>IF(H3*FORECAST(I2,B3:H3,B2:H2)&gt;0,FORECAST(I2,B3:H3,B2:H2),H3)*$X$1</f>
        <v>98.6</v>
      </c>
      <c r="J3" s="1">
        <f>IF(I3*FORECAST(J2,B3:I3,B2:I2)&gt;0,FORECAST(J2,B3:I3,B2:I2),I3)*$X$1</f>
        <v>112.4</v>
      </c>
      <c r="K3" s="1">
        <f>IF(J3*FORECAST(K2,B3:J3,B2:J2)&gt;0,FORECAST(K2,B3:J3,B2:J2),J3)*$X$1</f>
        <v>126.2</v>
      </c>
      <c r="L3" s="1">
        <f>IF(K3*FORECAST(L2,B3:K3,B2:K2)&gt;0,FORECAST(L2,B3:K3,B2:K2),K3)*$X$1</f>
        <v>140</v>
      </c>
      <c r="M3" s="1">
        <f>IF(L3*FORECAST(M2,B3:L3,B2:L2)&gt;0,FORECAST(M2,B3:L3,B2:L2),L3)*$X$1</f>
        <v>153.8</v>
      </c>
      <c r="N3" s="5">
        <f>IF(M3*FORECAST(N2,B3:M3,B2:M2)&gt;0,FORECAST(N2,B3:M3,B2:M2),M3)*$X$1</f>
        <v>167.6</v>
      </c>
      <c r="O3" s="5">
        <f>IF(N3*FORECAST(O2,B3:N3,B2:N2)&gt;0,FORECAST(O2,B3:N3,B2:N2),N3)*$X$1</f>
        <v>181.4</v>
      </c>
      <c r="P3" s="5">
        <f>IF(O3*FORECAST(P2,B3:O3,B2:O2)&gt;0,FORECAST(P2,B3:O3,B2:O2),O3)*$X$1</f>
        <v>195.2</v>
      </c>
      <c r="Q3" s="5">
        <f>IF(P3*FORECAST(Q2,B3:P3,B2:P2)&gt;0,FORECAST(Q2,B3:P3,B2:P2),P3)*$X$1</f>
        <v>209</v>
      </c>
      <c r="R3" s="5">
        <f>IF(Q3*FORECAST(R2,B3:Q3,B2:Q2)&gt;0,FORECAST(R2,B3:Q3,B2:Q2),Q3)*$X$1</f>
        <v>222.8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-38.0</v>
      </c>
      <c r="C4" s="1">
        <v>-58.0</v>
      </c>
      <c r="D4" s="1">
        <v>-195.0</v>
      </c>
      <c r="E4" s="1">
        <v>-141.0</v>
      </c>
      <c r="F4" s="1">
        <v>-200.0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793</v>
      </c>
      <c r="B5" s="1">
        <v>154.0</v>
      </c>
      <c r="C5" s="1">
        <v>164.0</v>
      </c>
      <c r="D5" s="1">
        <v>159.0</v>
      </c>
      <c r="E5" s="1">
        <v>188.0</v>
      </c>
      <c r="F5" s="1">
        <v>182.0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794</v>
      </c>
      <c r="L7" s="1">
        <f>IF(R3*FORECAST(R2,B3:R3,B2:R2)&gt;0,FORECAST(R2,B3:R3,B2:R2),Q3)*$X$1 * (1+0.02)/(0.0789-0.02)</f>
        <v>3858.336163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795</v>
      </c>
      <c r="L8" s="6">
        <f t="array" ref="L8">NPV(0.0789,H3:R3)</f>
        <v>1029.506674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796</v>
      </c>
      <c r="L9" s="6">
        <f t="array" ref="L9">NPV(0.0789,H16:R16)</f>
        <v>1673.427646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797</v>
      </c>
      <c r="L10" s="6">
        <f>L8 + L9</f>
        <v>2702.93432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798</v>
      </c>
      <c r="L12" s="6">
        <f>L10 - L11</f>
        <v>2902.93432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799</v>
      </c>
      <c r="L13" s="1">
        <v>182.0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15.95018857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3858.336163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11.0</v>
      </c>
      <c r="C3" s="1">
        <v>49.0</v>
      </c>
      <c r="D3" s="1">
        <v>-9.0</v>
      </c>
      <c r="E3" s="1">
        <v>21.0</v>
      </c>
      <c r="F3" s="1">
        <v>22.0</v>
      </c>
      <c r="G3" s="1">
        <f>IF(F3*FORECAST(G2,B3:F3,B2:F2)&gt;0,FORECAST(G2,B3:F3,B2:F2),F3)*$X$1</f>
        <v>17</v>
      </c>
      <c r="H3" s="1">
        <f>IF(G3*FORECAST(H2,B3:G3,B2:G2)&gt;0,FORECAST(H2,B3:G3,B2:G2),G3)*$X$1</f>
        <v>16.4</v>
      </c>
      <c r="I3" s="1">
        <f>IF(H3*FORECAST(I2,B3:H3,B2:H2)&gt;0,FORECAST(I2,B3:H3,B2:H2),H3)*$X$1</f>
        <v>15.8</v>
      </c>
      <c r="J3" s="1">
        <f>IF(I3*FORECAST(J2,B3:I3,B2:I2)&gt;0,FORECAST(J2,B3:I3,B2:I2),I3)*$X$1</f>
        <v>15.2</v>
      </c>
      <c r="K3" s="1">
        <f>IF(J3*FORECAST(K2,B3:J3,B2:J2)&gt;0,FORECAST(K2,B3:J3,B2:J2),J3)*$X$1</f>
        <v>14.6</v>
      </c>
      <c r="L3" s="1">
        <f>IF(K3*FORECAST(L2,B3:K3,B2:K2)&gt;0,FORECAST(L2,B3:K3,B2:K2),K3)*$X$1</f>
        <v>14</v>
      </c>
      <c r="M3" s="1">
        <f>IF(L3*FORECAST(M2,B3:L3,B2:L2)&gt;0,FORECAST(M2,B3:L3,B2:L2),L3)*$X$1</f>
        <v>13.4</v>
      </c>
      <c r="N3" s="5">
        <f>IF(M3*FORECAST(N2,B3:M3,B2:M2)&gt;0,FORECAST(N2,B3:M3,B2:M2),M3)*$X$1</f>
        <v>12.8</v>
      </c>
      <c r="O3" s="5">
        <f>IF(N3*FORECAST(O2,B3:N3,B2:N2)&gt;0,FORECAST(O2,B3:N3,B2:N2),N3)*$X$1</f>
        <v>12.2</v>
      </c>
      <c r="P3" s="5">
        <f>IF(O3*FORECAST(P2,B3:O3,B2:O2)&gt;0,FORECAST(P2,B3:O3,B2:O2),O3)*$X$1</f>
        <v>11.6</v>
      </c>
      <c r="Q3" s="5">
        <f>IF(P3*FORECAST(Q2,B3:P3,B2:P2)&gt;0,FORECAST(Q2,B3:P3,B2:P2),P3)*$X$1</f>
        <v>11</v>
      </c>
      <c r="R3" s="5">
        <f>IF(Q3*FORECAST(R2,B3:Q3,B2:Q2)&gt;0,FORECAST(R2,B3:Q3,B2:Q2),Q3)*$X$1</f>
        <v>10.4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-38.0</v>
      </c>
      <c r="C4" s="1">
        <v>-58.0</v>
      </c>
      <c r="D4" s="1">
        <v>-195.0</v>
      </c>
      <c r="E4" s="1">
        <v>-141.0</v>
      </c>
      <c r="F4" s="1">
        <v>-200.0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793</v>
      </c>
      <c r="B5" s="1">
        <v>154.0</v>
      </c>
      <c r="C5" s="1">
        <v>164.0</v>
      </c>
      <c r="D5" s="1">
        <v>159.0</v>
      </c>
      <c r="E5" s="1">
        <v>188.0</v>
      </c>
      <c r="F5" s="1">
        <v>182.0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794</v>
      </c>
      <c r="L7" s="1">
        <f>IF(R3*FORECAST(R2,B3:R3,B2:R2)&gt;0,FORECAST(R2,B3:R3,B2:R2),Q3)*$X$1 * (1+0.02)/(0.0789-0.02)</f>
        <v>180.1018676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795</v>
      </c>
      <c r="L8" s="6">
        <f t="array" ref="L8">NPV(0.0789,H3:R3)</f>
        <v>99.40732389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796</v>
      </c>
      <c r="L9" s="6">
        <f t="array" ref="L9">NPV(0.0789,H16:R16)</f>
        <v>78.11331918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797</v>
      </c>
      <c r="L10" s="6">
        <f>L8 + L9</f>
        <v>177.5206431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-200.0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798</v>
      </c>
      <c r="L12" s="6">
        <f>L10 - L11</f>
        <v>377.5206431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799</v>
      </c>
      <c r="L13" s="1">
        <v>182.0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2.074289248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(1+0.02)/(0.0789-0.02)</f>
        <v>180.1018676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