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<sst xmlns="http://schemas.openxmlformats.org/spreadsheetml/2006/main" count="898" uniqueCount="801">
  <si>
    <t>ticker</t>
  </si>
  <si>
    <t>EZFL</t>
  </si>
  <si>
    <t>nombre</t>
  </si>
  <si>
    <t>EZFILL HOLDINGS INC</t>
  </si>
  <si>
    <t>empresa</t>
  </si>
  <si>
    <t>Oil &amp; Gas Refining and Marketing</t>
  </si>
  <si>
    <t>Open</t>
  </si>
  <si>
    <t>Target Price</t>
  </si>
  <si>
    <t>Upside</t>
  </si>
  <si>
    <t>-10935.02%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</si>
  <si>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</si>
  <si>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</si>
  <si>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</si>
  <si>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</si>
  <si>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</si>
  <si>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</si>
  <si>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</si>
  <si>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</si>
  <si>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-9.09%</t>
  </si>
  <si>
    <t>Total Assets Growth</t>
  </si>
  <si>
    <t>-50.00%</t>
  </si>
  <si>
    <t>Net Property, Plant and Equipment Growth</t>
  </si>
  <si>
    <t>-21.43%</t>
  </si>
  <si>
    <t>EBITDA Growth</t>
  </si>
  <si>
    <t>-2.28%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</si>
  <si>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</si>
  <si>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</si>
  <si>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</si>
  <si>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</si>
  <si>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</si>
  <si>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</si>
  <si>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</si>
  <si>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</si>
  <si>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</si>
  <si>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</si>
  <si>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</si>
  <si>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</si>
  <si>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</si>
  <si>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</si>
  <si>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</si>
  <si>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</si>
  <si>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</si>
  <si>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</si>
  <si>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</si>
  <si>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</si>
  <si>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</si>
  <si>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</si>
  <si>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</si>
  <si>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</si>
  <si>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</si>
  <si>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</si>
  <si>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</si>
  <si>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</si>
  <si>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</si>
  <si>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</si>
  <si>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</si>
  <si>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</si>
  <si>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</si>
  <si>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</si>
  <si>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</si>
  <si>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</si>
  <si>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</si>
  <si>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</si>
  <si>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</si>
  <si>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</si>
  <si>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</si>
  <si>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</si>
  <si>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</si>
  <si>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</si>
  <si>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</si>
  <si>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</si>
  <si>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</si>
  <si>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</si>
  <si>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</si>
  <si>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</si>
  <si>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</si>
  <si>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</si>
  <si>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</si>
  <si>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</si>
  <si>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</si>
  <si>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</si>
  <si>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</si>
  <si>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</si>
  <si>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</si>
  <si>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</si>
  <si>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</si>
  <si>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</si>
  <si>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</si>
  <si>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</si>
  <si>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</si>
  <si>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</si>
  <si>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</si>
  <si>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</si>
  <si>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</si>
  <si>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</si>
  <si>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</si>
  <si>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</si>
  <si>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</si>
  <si>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</si>
  <si>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</si>
  <si>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</si>
  <si>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1.1</t>
  </si>
  <si>
    <t>-1.72</t>
  </si>
  <si>
    <t>16.67</t>
  </si>
  <si>
    <t>4.34</t>
  </si>
  <si>
    <t>Tangible Book Value</t>
  </si>
  <si>
    <t>Tangible Book Value Per Share</t>
  </si>
  <si>
    <t>-0.76</t>
  </si>
  <si>
    <t>14.12</t>
  </si>
  <si>
    <t>Total Debt</t>
  </si>
  <si>
    <t>Net Debt</t>
  </si>
  <si>
    <t>Debt Equivalent Oper. Leases</t>
  </si>
  <si>
    <t>Account Code - Inventory Valuation</t>
  </si>
  <si>
    <t>Inventories - Finished Goods,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</si>
  <si>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</si>
  <si>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</si>
  <si>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</si>
  <si>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</si>
  <si>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</si>
  <si>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</si>
  <si>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</si>
  <si>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</si>
  <si>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</si>
  <si>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</si>
  <si>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</si>
  <si>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</si>
  <si>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</si>
  <si>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</si>
  <si>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</si>
  <si>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</si>
  <si>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</si>
  <si>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</si>
  <si>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Impairment of Goodwill</t>
  </si>
  <si>
    <t>Gain (Loss) On Sale Of Investments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</si>
  <si>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</si>
  <si>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</si>
  <si>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</si>
  <si>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</si>
  <si>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</si>
  <si>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</si>
  <si>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</si>
  <si>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</si>
  <si>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</si>
  <si>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</si>
  <si>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-2.36</t>
  </si>
  <si>
    <t>-14.31</t>
  </si>
  <si>
    <t>-9.29</t>
  </si>
  <si>
    <t>-13.26</t>
  </si>
  <si>
    <t>-6.98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</si>
  <si>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</si>
  <si>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</si>
  <si>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</si>
  <si>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</si>
  <si>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</si>
  <si>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</si>
  <si>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-1.48</t>
  </si>
  <si>
    <t>-8.58</t>
  </si>
  <si>
    <t>-5.9</t>
  </si>
  <si>
    <t>-6.92</t>
  </si>
  <si>
    <t>-4.35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</si>
  <si>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</si>
  <si>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</si>
  <si>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</si>
  <si>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</si>
  <si>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</si>
  <si>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</si>
  <si>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</si>
  <si>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</si>
  <si>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</si>
  <si>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</si>
  <si>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</si>
  <si>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</si>
  <si>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</si>
  <si>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</si>
  <si>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</si>
  <si>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</si>
  <si>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</si>
  <si>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</si>
  <si>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</si>
  <si>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</si>
  <si>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</si>
  <si>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-205.44</t>
  </si>
  <si>
    <t>-42.6</t>
  </si>
  <si>
    <t>-54.41</t>
  </si>
  <si>
    <t>-67.61</t>
  </si>
  <si>
    <t>Return on Total Capital</t>
  </si>
  <si>
    <t>-723.24</t>
  </si>
  <si>
    <t>-48.91</t>
  </si>
  <si>
    <t>-57.56</t>
  </si>
  <si>
    <t>-78.01</t>
  </si>
  <si>
    <t>Return On Equity %</t>
  </si>
  <si>
    <t>-92.05</t>
  </si>
  <si>
    <t>-126.61</t>
  </si>
  <si>
    <t>-539.89</t>
  </si>
  <si>
    <t>Return on Common Equity</t>
  </si>
  <si>
    <t>Margin Analysis</t>
  </si>
  <si>
    <t>Gross Profit Margin %</t>
  </si>
  <si>
    <t>7.03</t>
  </si>
  <si>
    <t>1.18</t>
  </si>
  <si>
    <t>2.86</t>
  </si>
  <si>
    <t>-1.15</t>
  </si>
  <si>
    <t>5.9</t>
  </si>
  <si>
    <t>SG&amp;A Margin</t>
  </si>
  <si>
    <t>24.1</t>
  </si>
  <si>
    <t>141.71</t>
  </si>
  <si>
    <t>112.01</t>
  </si>
  <si>
    <t>84.07</t>
  </si>
  <si>
    <t>38.78</t>
  </si>
  <si>
    <t>EBITDA Margin %</t>
  </si>
  <si>
    <t>-37.54</t>
  </si>
  <si>
    <t>-170.96</t>
  </si>
  <si>
    <t>-109.16</t>
  </si>
  <si>
    <t>-85.23</t>
  </si>
  <si>
    <t>-33.24</t>
  </si>
  <si>
    <t>EBITA Margin %</t>
  </si>
  <si>
    <t>-39.95</t>
  </si>
  <si>
    <t>-174.15</t>
  </si>
  <si>
    <t>-111.1</t>
  </si>
  <si>
    <t>-90.88</t>
  </si>
  <si>
    <t>-38.01</t>
  </si>
  <si>
    <t>EBIT Margin %</t>
  </si>
  <si>
    <t>-51.07</t>
  </si>
  <si>
    <t>-183.55</t>
  </si>
  <si>
    <t>-121.22</t>
  </si>
  <si>
    <t>-96.99</t>
  </si>
  <si>
    <t>Income From Continuing Operations Margin %</t>
  </si>
  <si>
    <t>-57.48</t>
  </si>
  <si>
    <t>-202.27</t>
  </si>
  <si>
    <t>-129.71</t>
  </si>
  <si>
    <t>-116.36</t>
  </si>
  <si>
    <t>-45.11</t>
  </si>
  <si>
    <t>Net Income Margin %</t>
  </si>
  <si>
    <t>Net Avail. For Common Margin %</t>
  </si>
  <si>
    <t>Normalized Net Income Margin</t>
  </si>
  <si>
    <t>-35.92</t>
  </si>
  <si>
    <t>-121.19</t>
  </si>
  <si>
    <t>-82.41</t>
  </si>
  <si>
    <t>-60.7</t>
  </si>
  <si>
    <t>-28.12</t>
  </si>
  <si>
    <t>Levered Free Cash Flow Margin</t>
  </si>
  <si>
    <t>91.82</t>
  </si>
  <si>
    <t>-99.62</t>
  </si>
  <si>
    <t>-63.14</t>
  </si>
  <si>
    <t>-12.65</t>
  </si>
  <si>
    <t>Unlevered Free Cash Flow Margin</t>
  </si>
  <si>
    <t>90.48</t>
  </si>
  <si>
    <t>-94.36</t>
  </si>
  <si>
    <t>-62.7</t>
  </si>
  <si>
    <t>-14.07</t>
  </si>
  <si>
    <t>Asset Turnover</t>
  </si>
  <si>
    <t>1.79</t>
  </si>
  <si>
    <t>0.56</t>
  </si>
  <si>
    <t>0.9</t>
  </si>
  <si>
    <t>2.85</t>
  </si>
  <si>
    <t>Fixed Assets Turnover</t>
  </si>
  <si>
    <t>9.38</t>
  </si>
  <si>
    <t>5.33</t>
  </si>
  <si>
    <t>4.07</t>
  </si>
  <si>
    <t>5.16</t>
  </si>
  <si>
    <t>Receivables Turnover (Average Receivables)</t>
  </si>
  <si>
    <t>32.73</t>
  </si>
  <si>
    <t>49.24</t>
  </si>
  <si>
    <t>34.71</t>
  </si>
  <si>
    <t>23.7</t>
  </si>
  <si>
    <t>Inventory Turnover (Average Inventory)</t>
  </si>
  <si>
    <t>91.27</t>
  </si>
  <si>
    <t>160.81</t>
  </si>
  <si>
    <t>154.04</t>
  </si>
  <si>
    <t>153.14</t>
  </si>
  <si>
    <t>Short Term Liquidity</t>
  </si>
  <si>
    <t>Current Ratio</t>
  </si>
  <si>
    <t>0.37</t>
  </si>
  <si>
    <t>0.34</t>
  </si>
  <si>
    <t>22.76</t>
  </si>
  <si>
    <t>1.65</t>
  </si>
  <si>
    <t>0.25</t>
  </si>
  <si>
    <t>Quick Ratio</t>
  </si>
  <si>
    <t>0.17</t>
  </si>
  <si>
    <t>0.29</t>
  </si>
  <si>
    <t>22.45</t>
  </si>
  <si>
    <t>1.5</t>
  </si>
  <si>
    <t>0.2</t>
  </si>
  <si>
    <t>Operating Cash Flow to Current Liabilities</t>
  </si>
  <si>
    <t>-2.07</t>
  </si>
  <si>
    <t>-0.43</t>
  </si>
  <si>
    <t>-8.32</t>
  </si>
  <si>
    <t>-3.52</t>
  </si>
  <si>
    <t>-0.95</t>
  </si>
  <si>
    <t>Days Sales Outstanding (Average Receivables)</t>
  </si>
  <si>
    <t>11.18</t>
  </si>
  <si>
    <t>7.41</t>
  </si>
  <si>
    <t>10.52</t>
  </si>
  <si>
    <t>15.4</t>
  </si>
  <si>
    <t>Days Outstanding Inventory (Average Inventory)</t>
  </si>
  <si>
    <t>4.01</t>
  </si>
  <si>
    <t>2.27</t>
  </si>
  <si>
    <t>2.37</t>
  </si>
  <si>
    <t>2.38</t>
  </si>
  <si>
    <t>Average Days Payable Outstanding</t>
  </si>
  <si>
    <t>14.18</t>
  </si>
  <si>
    <t>18.35</t>
  </si>
  <si>
    <t>17.61</t>
  </si>
  <si>
    <t>15.32</t>
  </si>
  <si>
    <t>Cash Conversion Cycle (Average Days)</t>
  </si>
  <si>
    <t>1.01</t>
  </si>
  <si>
    <t>-8.67</t>
  </si>
  <si>
    <t>-4.73</t>
  </si>
  <si>
    <t>2.46</t>
  </si>
  <si>
    <t>Long Term Solvency</t>
  </si>
  <si>
    <t>Total Debt/Equity</t>
  </si>
  <si>
    <t>144.44</t>
  </si>
  <si>
    <t>-104.61</t>
  </si>
  <si>
    <t>2.18</t>
  </si>
  <si>
    <t>61.46</t>
  </si>
  <si>
    <t>-351.79</t>
  </si>
  <si>
    <t>Total Debt / Total Capital</t>
  </si>
  <si>
    <t>59.09</t>
  </si>
  <si>
    <t>2.13</t>
  </si>
  <si>
    <t>38.07</t>
  </si>
  <si>
    <t>139.72</t>
  </si>
  <si>
    <t>LT Debt/Equity</t>
  </si>
  <si>
    <t>97.85</t>
  </si>
  <si>
    <t>-37.19</t>
  </si>
  <si>
    <t>1.36</t>
  </si>
  <si>
    <t>26.18</t>
  </si>
  <si>
    <t>-33.5</t>
  </si>
  <si>
    <t>Long-Term Debt / Total Capital</t>
  </si>
  <si>
    <t>40.03</t>
  </si>
  <si>
    <t>806.22</t>
  </si>
  <si>
    <t>1.33</t>
  </si>
  <si>
    <t>16.21</t>
  </si>
  <si>
    <t>13.3</t>
  </si>
  <si>
    <t>Total Liabilities / Total Assets</t>
  </si>
  <si>
    <t>63.5</t>
  </si>
  <si>
    <t>152.79</t>
  </si>
  <si>
    <t>4.6</t>
  </si>
  <si>
    <t>45.41</t>
  </si>
  <si>
    <t>133.34</t>
  </si>
  <si>
    <t>EBIT / Interest Expense</t>
  </si>
  <si>
    <t>-9.85</t>
  </si>
  <si>
    <t>-20.49</t>
  </si>
  <si>
    <t>-11.3</t>
  </si>
  <si>
    <t>-140.19</t>
  </si>
  <si>
    <t>-5.13</t>
  </si>
  <si>
    <t>EBITDA / Interest Expense</t>
  </si>
  <si>
    <t>-7.24</t>
  </si>
  <si>
    <t>-19.08</t>
  </si>
  <si>
    <t>-10.18</t>
  </si>
  <si>
    <t>-119.66</t>
  </si>
  <si>
    <t>(EBITDA - Capex) / Interest Expense</t>
  </si>
  <si>
    <t>-7.93</t>
  </si>
  <si>
    <t>-19.15</t>
  </si>
  <si>
    <t>-12.75</t>
  </si>
  <si>
    <t>-150.96</t>
  </si>
  <si>
    <t>Total Debt / EBITDA</t>
  </si>
  <si>
    <t>-1.03</t>
  </si>
  <si>
    <t>-0.25</t>
  </si>
  <si>
    <t>-0.06</t>
  </si>
  <si>
    <t>-0.29</t>
  </si>
  <si>
    <t>-0.9</t>
  </si>
  <si>
    <t>Net Debt / EBITDA</t>
  </si>
  <si>
    <t>-0.98</t>
  </si>
  <si>
    <t>-0.11</t>
  </si>
  <si>
    <t>2.08</t>
  </si>
  <si>
    <t>0.05</t>
  </si>
  <si>
    <t>-0.87</t>
  </si>
  <si>
    <t>Total Debt / (EBITDA - Capex)</t>
  </si>
  <si>
    <t>-0.94</t>
  </si>
  <si>
    <t>-0.05</t>
  </si>
  <si>
    <t>-0.23</t>
  </si>
  <si>
    <t>Net Debt / (EBITDA - Capex)</t>
  </si>
  <si>
    <t>1.66</t>
  </si>
  <si>
    <t>0.04</t>
  </si>
  <si>
    <t>Growth Over Prior Year</t>
  </si>
  <si>
    <t>Total Revenues, 1 Yr. Growth %</t>
  </si>
  <si>
    <t>120.23</t>
  </si>
  <si>
    <t>101.71</t>
  </si>
  <si>
    <t>107.97</t>
  </si>
  <si>
    <t>54.32</t>
  </si>
  <si>
    <t>Gross Profit, 1 Yr. Growth %</t>
  </si>
  <si>
    <t>-63.17</t>
  </si>
  <si>
    <t>390.1</t>
  </si>
  <si>
    <t>-183.95</t>
  </si>
  <si>
    <t>-890.06</t>
  </si>
  <si>
    <t>EBITDA, 1 Yr. Growth %</t>
  </si>
  <si>
    <t>902.97</t>
  </si>
  <si>
    <t>21.83</t>
  </si>
  <si>
    <t>62.38</t>
  </si>
  <si>
    <t>-50.9</t>
  </si>
  <si>
    <t>EBITA, 1 Yr. Growth %</t>
  </si>
  <si>
    <t>860.06</t>
  </si>
  <si>
    <t>21.85</t>
  </si>
  <si>
    <t>70.13</t>
  </si>
  <si>
    <t>-49.53</t>
  </si>
  <si>
    <t>EBIT, 1 Yr. Growth %</t>
  </si>
  <si>
    <t>691.56</t>
  </si>
  <si>
    <t>26.49</t>
  </si>
  <si>
    <t>66.4</t>
  </si>
  <si>
    <t>Earnings From Cont. Operations, 1 Yr. Growth %</t>
  </si>
  <si>
    <t>675.01</t>
  </si>
  <si>
    <t>29.35</t>
  </si>
  <si>
    <t>86.56</t>
  </si>
  <si>
    <t>-40.18</t>
  </si>
  <si>
    <t>Net Income, 1 Yr. Growth %</t>
  </si>
  <si>
    <t>Normalized Net Income, 1 Yr. Growth %</t>
  </si>
  <si>
    <t>642.96</t>
  </si>
  <si>
    <t>31.49</t>
  </si>
  <si>
    <t>55.71</t>
  </si>
  <si>
    <t>-40.32</t>
  </si>
  <si>
    <t>Diluted EPS Before Extra, 1 Yr. Growth %</t>
  </si>
  <si>
    <t>506.11</t>
  </si>
  <si>
    <t>-35.15</t>
  </si>
  <si>
    <t>42.68</t>
  </si>
  <si>
    <t>-47.38</t>
  </si>
  <si>
    <t>Accounts Receivable, 1 Yr. Growth %</t>
  </si>
  <si>
    <t>658.96</t>
  </si>
  <si>
    <t>-48.26</t>
  </si>
  <si>
    <t>665.21</t>
  </si>
  <si>
    <t>55.52</t>
  </si>
  <si>
    <t>Inventory, 1 Yr. Growth %</t>
  </si>
  <si>
    <t>12.16</t>
  </si>
  <si>
    <t>12.88</t>
  </si>
  <si>
    <t>226.37</t>
  </si>
  <si>
    <t>-11.37</t>
  </si>
  <si>
    <t>Net Property, Plant and Equip., 1 Yr. Growth %</t>
  </si>
  <si>
    <t>27.44</t>
  </si>
  <si>
    <t>433.48</t>
  </si>
  <si>
    <t>123.54</t>
  </si>
  <si>
    <t>-23.81</t>
  </si>
  <si>
    <t>Total Assets, 1 Yr. Growth %</t>
  </si>
  <si>
    <t>134.2</t>
  </si>
  <si>
    <t>716.75</t>
  </si>
  <si>
    <t>-53.77</t>
  </si>
  <si>
    <t>-46.05</t>
  </si>
  <si>
    <t>Tangible Book Value, 1 Yr. Growth %</t>
  </si>
  <si>
    <t>760.13</t>
  </si>
  <si>
    <t>-817.63</t>
  </si>
  <si>
    <t>-68.78</t>
  </si>
  <si>
    <t>-132.95</t>
  </si>
  <si>
    <t>Common Equity, 1 Yr. Growth %</t>
  </si>
  <si>
    <t>-438.71</t>
  </si>
  <si>
    <t>-73.54</t>
  </si>
  <si>
    <t>Cash From Operations, 1 Yr. Growth %</t>
  </si>
  <si>
    <t>133.77</t>
  </si>
  <si>
    <t>292.29</t>
  </si>
  <si>
    <t>83.92</t>
  </si>
  <si>
    <t>-42.73</t>
  </si>
  <si>
    <t>Capital Expenditures, 1 Yr. Growth %</t>
  </si>
  <si>
    <t>-58.42</t>
  </si>
  <si>
    <t>63.07</t>
  </si>
  <si>
    <t>Levered Free Cash Flow, 1 Yr. Growth %</t>
  </si>
  <si>
    <t>-334.42</t>
  </si>
  <si>
    <t>31.81</t>
  </si>
  <si>
    <t>-74.01</t>
  </si>
  <si>
    <t>Unlevered Free Cash Flow, 1 Yr. Growth %</t>
  </si>
  <si>
    <t>-325.58</t>
  </si>
  <si>
    <t>38.2</t>
  </si>
  <si>
    <t>-70.95</t>
  </si>
  <si>
    <t>Compound Annual Growth Rate Over Two Years</t>
  </si>
  <si>
    <t>Total Revenues, 2 Yr. CAGR %</t>
  </si>
  <si>
    <t>110.77</t>
  </si>
  <si>
    <t>104.82</t>
  </si>
  <si>
    <t>79.15</t>
  </si>
  <si>
    <t>Gross Profit, 2 Yr. CAGR %</t>
  </si>
  <si>
    <t>34.35</t>
  </si>
  <si>
    <t>102.84</t>
  </si>
  <si>
    <t>157.54</t>
  </si>
  <si>
    <t>EBITDA, 2 Yr. CAGR %</t>
  </si>
  <si>
    <t>259.41</t>
  </si>
  <si>
    <t>40.65</t>
  </si>
  <si>
    <t>EBITA, 2 Yr. CAGR %</t>
  </si>
  <si>
    <t>251.48</t>
  </si>
  <si>
    <t>43.98</t>
  </si>
  <si>
    <t>4.79</t>
  </si>
  <si>
    <t>EBIT, 2 Yr. CAGR %</t>
  </si>
  <si>
    <t>224.73</t>
  </si>
  <si>
    <t>45.08</t>
  </si>
  <si>
    <t>0.32</t>
  </si>
  <si>
    <t>Earnings From Cont. Operations, 2 Yr. CAGR %</t>
  </si>
  <si>
    <t>216.62</t>
  </si>
  <si>
    <t>55.35</t>
  </si>
  <si>
    <t>5.64</t>
  </si>
  <si>
    <t>Net Income, 2 Yr. CAGR %</t>
  </si>
  <si>
    <t>Normalized Net Income, 2 Yr. CAGR %</t>
  </si>
  <si>
    <t>219.22</t>
  </si>
  <si>
    <t>41.92</t>
  </si>
  <si>
    <t>5.5</t>
  </si>
  <si>
    <t>Diluted EPS Before Extra, 2 Yr. CAGR %</t>
  </si>
  <si>
    <t>98.34</t>
  </si>
  <si>
    <t>-3.81</t>
  </si>
  <si>
    <t>-13.35</t>
  </si>
  <si>
    <t>Accounts Receivable, 2 Yr. CAGR %</t>
  </si>
  <si>
    <t>98.17</t>
  </si>
  <si>
    <t>98.98</t>
  </si>
  <si>
    <t>244.97</t>
  </si>
  <si>
    <t>Inventory, 2 Yr. CAGR %</t>
  </si>
  <si>
    <t>12.52</t>
  </si>
  <si>
    <t>91.94</t>
  </si>
  <si>
    <t>70.08</t>
  </si>
  <si>
    <t>Net Property, Plant and Equip., 2 Yr. CAGR %</t>
  </si>
  <si>
    <t>160.74</t>
  </si>
  <si>
    <t>245.34</t>
  </si>
  <si>
    <t>30.51</t>
  </si>
  <si>
    <t>Total Assets, 2 Yr. CAGR %</t>
  </si>
  <si>
    <t>337.36</t>
  </si>
  <si>
    <t>94.32</t>
  </si>
  <si>
    <t>-50.06</t>
  </si>
  <si>
    <t>Tangible Book Value, 2 Yr. CAGR %</t>
  </si>
  <si>
    <t>685.65</t>
  </si>
  <si>
    <t>49.68</t>
  </si>
  <si>
    <t>-67.93</t>
  </si>
  <si>
    <t>Common Equity, 2 Yr. CAGR %</t>
  </si>
  <si>
    <t>607.03</t>
  </si>
  <si>
    <t>97.6</t>
  </si>
  <si>
    <t>-70.48</t>
  </si>
  <si>
    <t>Cash From Operations, 2 Yr. CAGR %</t>
  </si>
  <si>
    <t>202.83</t>
  </si>
  <si>
    <t>168.61</t>
  </si>
  <si>
    <t>2.63</t>
  </si>
  <si>
    <t>Capital Expenditures, 2 Yr. CAGR %</t>
  </si>
  <si>
    <t>487.43</t>
  </si>
  <si>
    <t>Levered Free Cash Flow, 2 Yr. CAGR %</t>
  </si>
  <si>
    <t>75.78</t>
  </si>
  <si>
    <t>-36.15</t>
  </si>
  <si>
    <t>Unlevered Free Cash Flow, 2 Yr. CAGR %</t>
  </si>
  <si>
    <t>76.56</t>
  </si>
  <si>
    <t>-30.83</t>
  </si>
  <si>
    <t>Compound Annual Growth Rate Over Three Years</t>
  </si>
  <si>
    <t>Total Revenues, 3 Yr. CAGR %</t>
  </si>
  <si>
    <t>109.83</t>
  </si>
  <si>
    <t>86.37</t>
  </si>
  <si>
    <t>Gross Profit, 3 Yr. CAGR %</t>
  </si>
  <si>
    <t>14.86</t>
  </si>
  <si>
    <t>219.15</t>
  </si>
  <si>
    <t>EBITDA, 3 Yr. CAGR %</t>
  </si>
  <si>
    <t>175.78</t>
  </si>
  <si>
    <t>5.99</t>
  </si>
  <si>
    <t>EBITA, 3 Yr. CAGR %</t>
  </si>
  <si>
    <t>175.97</t>
  </si>
  <si>
    <t>10.19</t>
  </si>
  <si>
    <t>EBIT, 3 Yr. CAGR %</t>
  </si>
  <si>
    <t>159.85</t>
  </si>
  <si>
    <t>8.38</t>
  </si>
  <si>
    <t>Earnings From Cont. Operations, 3 Yr. CAGR %</t>
  </si>
  <si>
    <t>165.44</t>
  </si>
  <si>
    <t>13.02</t>
  </si>
  <si>
    <t>Net Income, 3 Yr. CAGR %</t>
  </si>
  <si>
    <t>Normalized Net Income, 3 Yr. CAGR %</t>
  </si>
  <si>
    <t>149.92</t>
  </si>
  <si>
    <t>12.92</t>
  </si>
  <si>
    <t>Diluted EPS Before Extra, 3 Yr. CAGR %</t>
  </si>
  <si>
    <t>77.72</t>
  </si>
  <si>
    <t>-21.33</t>
  </si>
  <si>
    <t>Accounts Receivable, 3 Yr. CAGR %</t>
  </si>
  <si>
    <t>210.9</t>
  </si>
  <si>
    <t>83.29</t>
  </si>
  <si>
    <t>Inventory, 3 Yr. CAGR %</t>
  </si>
  <si>
    <t>60.47</t>
  </si>
  <si>
    <t>48.36</t>
  </si>
  <si>
    <t>Net Property, Plant and Equip., 3 Yr. CAGR %</t>
  </si>
  <si>
    <t>147.7</t>
  </si>
  <si>
    <t>108.67</t>
  </si>
  <si>
    <t>Total Assets, 3 Yr. CAGR %</t>
  </si>
  <si>
    <t>106.79</t>
  </si>
  <si>
    <t>26.76</t>
  </si>
  <si>
    <t>Tangible Book Value, 3 Yr. CAGR %</t>
  </si>
  <si>
    <t>168.1</t>
  </si>
  <si>
    <t>-9.62</t>
  </si>
  <si>
    <t>Common Equity, 3 Yr. CAGR %</t>
  </si>
  <si>
    <t>136.48</t>
  </si>
  <si>
    <t>8.76</t>
  </si>
  <si>
    <t>Cash From Operations, 3 Yr. CAGR %</t>
  </si>
  <si>
    <t>156.46</t>
  </si>
  <si>
    <t>Capital Expenditures, 3 Yr. CAGR %</t>
  </si>
  <si>
    <t>283.2</t>
  </si>
  <si>
    <t>Levered Free Cash Flow, 3 Yr. CAGR %</t>
  </si>
  <si>
    <t>-1.5</t>
  </si>
  <si>
    <t>Unlevered Free Cash Flow, 3 Yr. CAGR %</t>
  </si>
  <si>
    <t>2.58</t>
  </si>
  <si>
    <t>2021</t>
  </si>
  <si>
    <t>2022</t>
  </si>
  <si>
    <t>2023</t>
  </si>
  <si>
    <t>Capitalization
                                    1</t>
  </si>
  <si>
    <t>36.04</t>
  </si>
  <si>
    <t>7.494</t>
  </si>
  <si>
    <t>7.052</t>
  </si>
  <si>
    <t>Change</t>
  </si>
  <si>
    <t>-</t>
  </si>
  <si>
    <t>-79.2%</t>
  </si>
  <si>
    <t>-5.89%</t>
  </si>
  <si>
    <t>Enterprise Value (EV)
                                    1</t>
  </si>
  <si>
    <t>19.59</t>
  </si>
  <si>
    <t>6.863</t>
  </si>
  <si>
    <t>13.53</t>
  </si>
  <si>
    <t>-64.96%</t>
  </si>
  <si>
    <t>97.16%</t>
  </si>
  <si>
    <t>P/E ratio</t>
  </si>
  <si>
    <t>-2.97x</t>
  </si>
  <si>
    <t>-0.42x</t>
  </si>
  <si>
    <t>-0.58x</t>
  </si>
  <si>
    <t>PBR</t>
  </si>
  <si>
    <t>1.66x</t>
  </si>
  <si>
    <t>1.3x</t>
  </si>
  <si>
    <t>-4.07x</t>
  </si>
  <si>
    <t>PEG</t>
  </si>
  <si>
    <t>0.1x</t>
  </si>
  <si>
    <t>-0x</t>
  </si>
  <si>
    <t>0x</t>
  </si>
  <si>
    <t>Capitalization / Revenue</t>
  </si>
  <si>
    <t>4.98x</t>
  </si>
  <si>
    <t>0.5x</t>
  </si>
  <si>
    <t>0.3x</t>
  </si>
  <si>
    <t>EV / Revenue</t>
  </si>
  <si>
    <t>2.71x</t>
  </si>
  <si>
    <t>0.46x</t>
  </si>
  <si>
    <t>0.58x</t>
  </si>
  <si>
    <t>EV / EBITDA</t>
  </si>
  <si>
    <t>-2.48x</t>
  </si>
  <si>
    <t>-0.54x</t>
  </si>
  <si>
    <t>-1.75x</t>
  </si>
  <si>
    <t>EV / EBIT</t>
  </si>
  <si>
    <t>-2.23x</t>
  </si>
  <si>
    <t>-0.47x</t>
  </si>
  <si>
    <t>-1.53x</t>
  </si>
  <si>
    <t>EV / FCF</t>
  </si>
  <si>
    <t>-2,718,211x</t>
  </si>
  <si>
    <t>-722,514x</t>
  </si>
  <si>
    <t>-4,606,256x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</si>
  <si>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</si>
  <si>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</si>
  <si>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</si>
  <si>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</si>
  <si>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</si>
  <si>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-9.291</t>
  </si>
  <si>
    <t>-6.976</t>
  </si>
  <si>
    <t>Distribution rate</t>
  </si>
  <si>
    <t>Net sales
                                    1</t>
  </si>
  <si>
    <t>7.234</t>
  </si>
  <si>
    <t>15.04</t>
  </si>
  <si>
    <t>23.22</t>
  </si>
  <si>
    <t>EBITDA
                                    1</t>
  </si>
  <si>
    <t>-7.896</t>
  </si>
  <si>
    <t>-12.82</t>
  </si>
  <si>
    <t>-7.716</t>
  </si>
  <si>
    <t>EBIT
                                    1</t>
  </si>
  <si>
    <t>-8.769</t>
  </si>
  <si>
    <t>-14.59</t>
  </si>
  <si>
    <t>-8.825</t>
  </si>
  <si>
    <t>Net income
                                    1</t>
  </si>
  <si>
    <t>-9.383</t>
  </si>
  <si>
    <t>-17.51</t>
  </si>
  <si>
    <t>-10.47</t>
  </si>
  <si>
    <t>Net Debt
                                    1</t>
  </si>
  <si>
    <t>-16.45</t>
  </si>
  <si>
    <t>-0.631</t>
  </si>
  <si>
    <t>6.479</t>
  </si>
  <si>
    <t>Reference price
                                    2</t>
  </si>
  <si>
    <t>27.600</t>
  </si>
  <si>
    <t>5.628</t>
  </si>
  <si>
    <t>4.061</t>
  </si>
  <si>
    <t>Nbr of stocks (in thousands)</t>
  </si>
  <si>
    <t>1,306</t>
  </si>
  <si>
    <t>1,332</t>
  </si>
  <si>
    <t>1,737</t>
  </si>
  <si>
    <t>Announcement Date</t>
  </si>
  <si>
    <t>3/9/22</t>
  </si>
  <si>
    <t>3/20/23</t>
  </si>
  <si>
    <t>4/1/24</t>
  </si>
  <si>
    <t>address1</t>
  </si>
  <si>
    <t>67 NW 183rd St</t>
  </si>
  <si>
    <t>city</t>
  </si>
  <si>
    <t>Miami</t>
  </si>
  <si>
    <t>state</t>
  </si>
  <si>
    <t>FL</t>
  </si>
  <si>
    <t>zip</t>
  </si>
  <si>
    <t>33169</t>
  </si>
  <si>
    <t>country</t>
  </si>
  <si>
    <t>phone</t>
  </si>
  <si>
    <t>305 791 1169</t>
  </si>
  <si>
    <t>website</t>
  </si>
  <si>
    <t>https://ezfl.com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</si>
  <si>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</si>
  <si>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</si>
  <si>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</si>
  <si>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</si>
  <si>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</si>
  <si>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</si>
  <si>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</si>
  <si>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</si>
  <si>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</si>
  <si>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</si>
  <si>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</si>
  <si>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EZFill Holdings Inc. operates as a mobile fueling company primarily in Florida. It offers on-demand fueling services to consumer, fleet, marine, and other specialty markets. The company was incorporated in 2019 and is based in Miami, Florida.</t>
  </si>
  <si>
    <t>fullTimeEmployees</t>
  </si>
  <si>
    <t>companyOfficers</t>
  </si>
  <si>
    <t>[{'maxAge': 1, 'name': 'Mr. Yehuda  Levy', 'age': 30, 'title': 'Co-Founder, Interim CEO &amp; Director', 'yearBorn': 1993, 'fiscalYear': 2023, 'totalPay': 214035, 'exercisedValue': 0, 'unexercisedValue': 0}, {'maxAge': 1, 'name': 'Mr. Michael D. Handelman CPA', 'age': 64, 'title': 'Chief Financial Officer', 'yearBorn': 1959, 'fiscalYear': 2023, 'totalPay': 26520, 'exercisedValue': 0, 'unexercisedValue': 0}, {'maxAge': 1, 'name': 'Mr. Avishai  Vaknin', 'age': 45, 'title': 'Chief Technology Officer', 'yearBorn': 1978, 'fiscalYear': 2023, 'totalPay': 11716, 'exercisedValue': 0, 'unexercisedValue': 0}, {'maxAge': 1, 'name': 'Mr. Michael D. Farkas', 'age': 51, 'title': 'Founder', 'yearBorn': 1972,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</si>
  <si>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</si>
  <si>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</si>
  <si>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</si>
  <si>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</si>
  <si>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</si>
  <si>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</si>
  <si>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</si>
  <si>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</si>
  <si>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</si>
  <si>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</si>
  <si>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</si>
  <si>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</si>
  <si>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</si>
  <si>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</si>
  <si>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</si>
  <si>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</si>
  <si>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</si>
  <si>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</si>
  <si>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</si>
  <si>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</si>
  <si>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</si>
  <si>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</si>
  <si>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</si>
  <si>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</si>
  <si>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</si>
  <si>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</si>
  <si>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</si>
  <si>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</si>
  <si>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</si>
  <si>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</si>
  <si>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</si>
  <si>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</si>
  <si>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</si>
  <si>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</si>
  <si>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</si>
  <si>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</si>
  <si>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</si>
  <si>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</si>
  <si>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</si>
  <si>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</si>
  <si>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</si>
  <si>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</si>
  <si>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</si>
  <si>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</si>
  <si>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</si>
  <si>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</si>
  <si>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</si>
  <si>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</si>
  <si>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</si>
  <si>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</si>
  <si>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</si>
  <si>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</si>
  <si>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4:10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</si>
  <si>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</si>
  <si>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</si>
  <si>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</si>
  <si>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</si>
  <si>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</si>
  <si>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</si>
  <si>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</si>
  <si>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</si>
  <si>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</si>
  <si>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</si>
  <si>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</si>
  <si>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</si>
  <si>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EzFill Holdings, Inc.</t>
  </si>
  <si>
    <t>longName</t>
  </si>
  <si>
    <t>EZFill Holdings Inc.</t>
  </si>
  <si>
    <t>firstTradeDateEpochUtc</t>
  </si>
  <si>
    <t>timeZoneFullName</t>
  </si>
  <si>
    <t>America/New_York</t>
  </si>
  <si>
    <t>timeZoneShortName</t>
  </si>
  <si>
    <t>EST</t>
  </si>
  <si>
    <t>uuid</t>
  </si>
  <si>
    <t>da64cd80-89f9-3cdd-b8b0-661948791a08</t>
  </si>
  <si>
    <t>messageBoardId</t>
  </si>
  <si>
    <t>finmb_672015616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</si>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</sst>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ezfl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-406.3134162505248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2.1051322E7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-0.998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7.5454545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-93.0</v>
      </c>
      <c r="C2" s="1">
        <v>-7.0</v>
      </c>
      <c r="D2" s="1">
        <v>-9.0</v>
      </c>
      <c r="E2" s="1">
        <v>-17.0</v>
      </c>
      <c r="F2" s="1">
        <v>-10.0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3.0</v>
      </c>
      <c r="C3" s="1">
        <v>11.0</v>
      </c>
      <c r="D3" s="1">
        <v>14.0</v>
      </c>
      <c r="E3" s="1">
        <v>85.0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18.0</v>
      </c>
      <c r="C4" s="1">
        <v>33.0</v>
      </c>
      <c r="D4" s="1">
        <v>73.0</v>
      </c>
      <c r="E4" s="1">
        <v>91.0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22.0</v>
      </c>
      <c r="C5" s="1">
        <v>45.0</v>
      </c>
      <c r="D5" s="1">
        <v>87.0</v>
      </c>
      <c r="E5" s="1">
        <v>1.0</v>
      </c>
      <c r="F5" s="1">
        <v>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2.0</v>
      </c>
      <c r="C6" s="1">
        <v>24.0</v>
      </c>
      <c r="D6" s="1">
        <v>10.0</v>
      </c>
      <c r="E6" s="1">
        <v>0.0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5.0</v>
      </c>
      <c r="F7" s="1">
        <v>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5.0</v>
      </c>
      <c r="D8" s="1">
        <v>0.0</v>
      </c>
      <c r="E8" s="1">
        <v>2.0</v>
      </c>
      <c r="F8" s="1">
        <v>10.0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7.0</v>
      </c>
      <c r="C9" s="1">
        <v>4.0</v>
      </c>
      <c r="D9" s="1">
        <v>1.0</v>
      </c>
      <c r="E9" s="1">
        <v>1.0</v>
      </c>
      <c r="F9" s="1">
        <v>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1.0</v>
      </c>
      <c r="E10" s="1">
        <v>1.0</v>
      </c>
      <c r="F10" s="1">
        <v>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2.0</v>
      </c>
      <c r="C11" s="1">
        <v>30.0</v>
      </c>
      <c r="D11" s="1">
        <v>9.0</v>
      </c>
      <c r="E11" s="1">
        <v>0.0</v>
      </c>
      <c r="F11" s="1">
        <v>29.0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-3.0</v>
      </c>
      <c r="C12" s="1">
        <v>-16.0</v>
      </c>
      <c r="D12" s="1">
        <v>7.0</v>
      </c>
      <c r="E12" s="1">
        <v>-68.0</v>
      </c>
      <c r="F12" s="1">
        <v>-50.0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-4.0</v>
      </c>
      <c r="C13" s="1">
        <v>0.0</v>
      </c>
      <c r="D13" s="1">
        <v>0.0</v>
      </c>
      <c r="E13" s="1">
        <v>-10.0</v>
      </c>
      <c r="F13" s="1">
        <v>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2.0</v>
      </c>
      <c r="C14" s="1">
        <v>27.0</v>
      </c>
      <c r="D14" s="1">
        <v>9.0</v>
      </c>
      <c r="E14" s="1">
        <v>67.0</v>
      </c>
      <c r="F14" s="1">
        <v>-33.0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-4.0</v>
      </c>
      <c r="C15" s="1">
        <v>-13.0</v>
      </c>
      <c r="D15" s="1">
        <v>-6.0</v>
      </c>
      <c r="E15" s="1">
        <v>-12.0</v>
      </c>
      <c r="F15" s="1">
        <v>-14.0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-68.0</v>
      </c>
      <c r="C16" s="1">
        <v>-1.0</v>
      </c>
      <c r="D16" s="1">
        <v>-6.0</v>
      </c>
      <c r="E16" s="1">
        <v>-11.0</v>
      </c>
      <c r="F16" s="1">
        <v>-6.0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-5.0</v>
      </c>
      <c r="C17" s="1">
        <v>-2.0</v>
      </c>
      <c r="D17" s="1">
        <v>-2.0</v>
      </c>
      <c r="E17" s="1">
        <v>-3.0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-23.0</v>
      </c>
      <c r="C18" s="1">
        <v>0.0</v>
      </c>
      <c r="D18" s="1">
        <v>0.0</v>
      </c>
      <c r="E18" s="1">
        <v>-32.0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-1.0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-3.0</v>
      </c>
      <c r="E20" s="1">
        <v>1.0</v>
      </c>
      <c r="F20" s="1">
        <v>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4.0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-29.0</v>
      </c>
      <c r="C22" s="1">
        <v>-2.0</v>
      </c>
      <c r="D22" s="1">
        <v>-5.0</v>
      </c>
      <c r="E22" s="1">
        <v>-2.0</v>
      </c>
      <c r="F22" s="1">
        <v>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1.0</v>
      </c>
      <c r="F23" s="1">
        <v>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44.0</v>
      </c>
      <c r="C24" s="1">
        <v>1.0</v>
      </c>
      <c r="D24" s="1">
        <v>2.0</v>
      </c>
      <c r="E24" s="1">
        <v>2.0</v>
      </c>
      <c r="F24" s="1">
        <v>25.0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58.0</v>
      </c>
      <c r="C25" s="1">
        <v>1.0</v>
      </c>
      <c r="D25" s="1">
        <v>2.0</v>
      </c>
      <c r="E25" s="1">
        <v>3.0</v>
      </c>
      <c r="F25" s="1">
        <v>4.0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0.0</v>
      </c>
      <c r="F26" s="1">
        <v>-1.0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-10.0</v>
      </c>
      <c r="C27" s="1">
        <v>-24.0</v>
      </c>
      <c r="D27" s="1">
        <v>-3.0</v>
      </c>
      <c r="E27" s="1">
        <v>-65.0</v>
      </c>
      <c r="F27" s="1">
        <v>-94.0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-13.0</v>
      </c>
      <c r="C28" s="1">
        <v>-24.0</v>
      </c>
      <c r="D28" s="1">
        <v>-3.0</v>
      </c>
      <c r="E28" s="1">
        <v>-65.0</v>
      </c>
      <c r="F28" s="1">
        <v>-2.0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57.0</v>
      </c>
      <c r="C29" s="1">
        <v>1.0</v>
      </c>
      <c r="D29" s="1">
        <v>28.0</v>
      </c>
      <c r="E29" s="1">
        <v>0.0</v>
      </c>
      <c r="F29" s="1">
        <v>2.0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-3.0</v>
      </c>
      <c r="E30" s="1">
        <v>0.0</v>
      </c>
      <c r="F30" s="1">
        <v>-2.0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1.0</v>
      </c>
      <c r="C31" s="1">
        <v>2.0</v>
      </c>
      <c r="D31" s="1">
        <v>24.0</v>
      </c>
      <c r="E31" s="1">
        <v>2.0</v>
      </c>
      <c r="F31" s="1">
        <v>2.0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4.0</v>
      </c>
      <c r="C32" s="1">
        <v>85.0</v>
      </c>
      <c r="D32" s="1">
        <v>12.0</v>
      </c>
      <c r="E32" s="1">
        <v>-11.0</v>
      </c>
      <c r="F32" s="1">
        <v>-1.0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2.0</v>
      </c>
      <c r="C34" s="1">
        <v>4.0</v>
      </c>
      <c r="D34" s="1">
        <v>45.0</v>
      </c>
      <c r="E34" s="1">
        <v>10.0</v>
      </c>
      <c r="F34" s="1">
        <v>17.0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3.0</v>
      </c>
      <c r="D35" s="1">
        <v>-7.0</v>
      </c>
      <c r="E35" s="1">
        <v>-9.0</v>
      </c>
      <c r="F35" s="1">
        <v>-2.0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3.0</v>
      </c>
      <c r="D36" s="1">
        <v>-6.0</v>
      </c>
      <c r="E36" s="1">
        <v>-9.0</v>
      </c>
      <c r="F36" s="1">
        <v>-3.0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-2.0</v>
      </c>
      <c r="D37" s="1">
        <v>2.0</v>
      </c>
      <c r="E37" s="1">
        <v>23.0</v>
      </c>
      <c r="F37" s="1">
        <v>63.0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44.0</v>
      </c>
      <c r="C38" s="1">
        <v>93.0</v>
      </c>
      <c r="D38" s="1">
        <v>-99.0</v>
      </c>
      <c r="E38" s="1">
        <v>2.0</v>
      </c>
      <c r="F38" s="1">
        <v>2.0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3.0</v>
      </c>
      <c r="C3" s="1">
        <v>88.0</v>
      </c>
      <c r="D3" s="1">
        <v>13.0</v>
      </c>
      <c r="E3" s="1">
        <v>2.0</v>
      </c>
      <c r="F3" s="1">
        <v>22.0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0.0</v>
      </c>
      <c r="C4" s="1">
        <v>0.0</v>
      </c>
      <c r="D4" s="1">
        <v>3.0</v>
      </c>
      <c r="E4" s="1">
        <v>2.0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3.0</v>
      </c>
      <c r="C5" s="1">
        <v>88.0</v>
      </c>
      <c r="D5" s="1">
        <v>16.0</v>
      </c>
      <c r="E5" s="1">
        <v>4.0</v>
      </c>
      <c r="F5" s="1">
        <v>22.0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2.0</v>
      </c>
      <c r="C6" s="1">
        <v>19.0</v>
      </c>
      <c r="D6" s="1">
        <v>10.0</v>
      </c>
      <c r="E6" s="1">
        <v>76.0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2.0</v>
      </c>
      <c r="C7" s="1">
        <v>19.0</v>
      </c>
      <c r="D7" s="1">
        <v>10.0</v>
      </c>
      <c r="E7" s="1">
        <v>76.0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3.0</v>
      </c>
      <c r="C8" s="1">
        <v>4.0</v>
      </c>
      <c r="D8" s="1">
        <v>4.0</v>
      </c>
      <c r="E8" s="1">
        <v>15.0</v>
      </c>
      <c r="F8" s="1">
        <v>13.0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1.0</v>
      </c>
      <c r="C9" s="1">
        <v>0.0</v>
      </c>
      <c r="D9" s="1">
        <v>18.0</v>
      </c>
      <c r="E9" s="1">
        <v>20.0</v>
      </c>
      <c r="F9" s="1">
        <v>22.0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2.0</v>
      </c>
      <c r="C10" s="1">
        <v>15.0</v>
      </c>
      <c r="D10" s="1">
        <v>0.0</v>
      </c>
      <c r="E10" s="1">
        <v>13.0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12.0</v>
      </c>
      <c r="C11" s="1">
        <v>1.0</v>
      </c>
      <c r="D11" s="1">
        <v>17.0</v>
      </c>
      <c r="E11" s="1">
        <v>5.0</v>
      </c>
      <c r="F11" s="1">
        <v>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36.0</v>
      </c>
      <c r="C12" s="1">
        <v>57.0</v>
      </c>
      <c r="D12" s="1">
        <v>2.0</v>
      </c>
      <c r="E12" s="1">
        <v>6.0</v>
      </c>
      <c r="F12" s="1">
        <v>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-2.0</v>
      </c>
      <c r="C13" s="1">
        <v>-14.0</v>
      </c>
      <c r="D13" s="1">
        <v>-28.0</v>
      </c>
      <c r="E13" s="1">
        <v>-1.0</v>
      </c>
      <c r="F13" s="1">
        <v>-2.0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33.0</v>
      </c>
      <c r="C14" s="1">
        <v>42.0</v>
      </c>
      <c r="D14" s="1">
        <v>2.0</v>
      </c>
      <c r="E14" s="1">
        <v>5.0</v>
      </c>
      <c r="F14" s="1">
        <v>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10.0</v>
      </c>
      <c r="C15" s="1">
        <v>11.0</v>
      </c>
      <c r="D15" s="1">
        <v>11.0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62.0</v>
      </c>
      <c r="C16" s="1">
        <v>99.0</v>
      </c>
      <c r="D16" s="1">
        <v>3.0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0.0</v>
      </c>
      <c r="C17" s="1">
        <v>0.0</v>
      </c>
      <c r="D17" s="1">
        <v>4.0</v>
      </c>
      <c r="E17" s="1">
        <v>5.0</v>
      </c>
      <c r="F17" s="1">
        <v>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1.0</v>
      </c>
      <c r="C18" s="1">
        <v>2.0</v>
      </c>
      <c r="D18" s="1">
        <v>22.0</v>
      </c>
      <c r="E18" s="1">
        <v>10.0</v>
      </c>
      <c r="F18" s="1">
        <v>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5.0</v>
      </c>
      <c r="C20" s="1">
        <v>21.0</v>
      </c>
      <c r="D20" s="1">
        <v>49.0</v>
      </c>
      <c r="E20" s="1">
        <v>98.0</v>
      </c>
      <c r="F20" s="1">
        <v>84.0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6.0</v>
      </c>
      <c r="C21" s="1">
        <v>1.0</v>
      </c>
      <c r="D21" s="1">
        <v>8.0</v>
      </c>
      <c r="E21" s="1">
        <v>26.0</v>
      </c>
      <c r="F21" s="1">
        <v>7.0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0.0</v>
      </c>
      <c r="C22" s="1">
        <v>0.0</v>
      </c>
      <c r="D22" s="1">
        <v>0.0</v>
      </c>
      <c r="E22" s="1">
        <v>1.0</v>
      </c>
      <c r="F22" s="1">
        <v>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20.0</v>
      </c>
      <c r="C23" s="1">
        <v>99.0</v>
      </c>
      <c r="D23" s="1">
        <v>17.0</v>
      </c>
      <c r="E23" s="1">
        <v>81.0</v>
      </c>
      <c r="F23" s="1">
        <v>94.0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0.0</v>
      </c>
      <c r="C24" s="1">
        <v>0.0</v>
      </c>
      <c r="D24" s="1">
        <v>0.0</v>
      </c>
      <c r="E24" s="1">
        <v>23.0</v>
      </c>
      <c r="F24" s="1">
        <v>31.0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0.0</v>
      </c>
      <c r="C25" s="1">
        <v>1.0</v>
      </c>
      <c r="D25" s="1">
        <v>0.0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33.0</v>
      </c>
      <c r="C26" s="1">
        <v>3.0</v>
      </c>
      <c r="D26" s="1">
        <v>75.0</v>
      </c>
      <c r="E26" s="1">
        <v>3.0</v>
      </c>
      <c r="F26" s="1">
        <v>6.0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42.0</v>
      </c>
      <c r="C27" s="1">
        <v>55.0</v>
      </c>
      <c r="D27" s="1">
        <v>29.0</v>
      </c>
      <c r="E27" s="1">
        <v>1.0</v>
      </c>
      <c r="F27" s="1">
        <v>35.0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0.0</v>
      </c>
      <c r="C28" s="1">
        <v>0.0</v>
      </c>
      <c r="D28" s="1">
        <v>0.0</v>
      </c>
      <c r="E28" s="1">
        <v>31.0</v>
      </c>
      <c r="F28" s="1">
        <v>28.0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76.0</v>
      </c>
      <c r="C29" s="1">
        <v>4.0</v>
      </c>
      <c r="D29" s="1">
        <v>1.0</v>
      </c>
      <c r="E29" s="1">
        <v>4.0</v>
      </c>
      <c r="F29" s="1">
        <v>7.0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0.0</v>
      </c>
      <c r="C30" s="1">
        <v>0.0</v>
      </c>
      <c r="D30" s="1">
        <v>0.0</v>
      </c>
      <c r="E30" s="1">
        <v>0.0</v>
      </c>
      <c r="F30" s="1">
        <v>477.0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1.0</v>
      </c>
      <c r="C31" s="1">
        <v>6.0</v>
      </c>
      <c r="D31" s="1">
        <v>39.0</v>
      </c>
      <c r="E31" s="1">
        <v>40.0</v>
      </c>
      <c r="F31" s="1">
        <v>43.0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-70.0</v>
      </c>
      <c r="C32" s="1">
        <v>-7.0</v>
      </c>
      <c r="D32" s="1">
        <v>-17.0</v>
      </c>
      <c r="E32" s="1">
        <v>-34.0</v>
      </c>
      <c r="F32" s="1">
        <v>-45.0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0.0</v>
      </c>
      <c r="C33" s="1">
        <v>0.0</v>
      </c>
      <c r="D33" s="1">
        <v>0.0</v>
      </c>
      <c r="E33" s="1">
        <v>-4.0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43.0</v>
      </c>
      <c r="C34" s="1">
        <v>-1.0</v>
      </c>
      <c r="D34" s="1">
        <v>21.0</v>
      </c>
      <c r="E34" s="1">
        <v>5.0</v>
      </c>
      <c r="F34" s="1">
        <v>-1.0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43.0</v>
      </c>
      <c r="C35" s="1">
        <v>-1.0</v>
      </c>
      <c r="D35" s="1">
        <v>21.0</v>
      </c>
      <c r="E35" s="1">
        <v>5.0</v>
      </c>
      <c r="F35" s="1">
        <v>-1.0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1.0</v>
      </c>
      <c r="C36" s="1">
        <v>2.0</v>
      </c>
      <c r="D36" s="1">
        <v>22.0</v>
      </c>
      <c r="E36" s="1">
        <v>10.0</v>
      </c>
      <c r="F36" s="1">
        <v>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57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39.0</v>
      </c>
      <c r="C38" s="1">
        <v>86.0</v>
      </c>
      <c r="D38" s="1">
        <v>1.0</v>
      </c>
      <c r="E38" s="1">
        <v>1.0</v>
      </c>
      <c r="F38" s="1">
        <v>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39.0</v>
      </c>
      <c r="C39" s="1">
        <v>86.0</v>
      </c>
      <c r="D39" s="1">
        <v>1.0</v>
      </c>
      <c r="E39" s="1">
        <v>1.0</v>
      </c>
      <c r="F39" s="1">
        <v>1.0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 t="s">
        <v>101</v>
      </c>
      <c r="C40" s="1" t="s">
        <v>102</v>
      </c>
      <c r="D40" s="1" t="s">
        <v>103</v>
      </c>
      <c r="E40" s="1" t="s">
        <v>104</v>
      </c>
      <c r="F40" s="1">
        <v>-1.0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-30.0</v>
      </c>
      <c r="C41" s="1">
        <v>-2.0</v>
      </c>
      <c r="D41" s="1">
        <v>18.0</v>
      </c>
      <c r="E41" s="1">
        <v>5.0</v>
      </c>
      <c r="F41" s="1">
        <v>-1.0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 t="s">
        <v>107</v>
      </c>
      <c r="C42" s="1">
        <v>-3.0</v>
      </c>
      <c r="D42" s="1" t="s">
        <v>108</v>
      </c>
      <c r="E42" s="1" t="s">
        <v>104</v>
      </c>
      <c r="F42" s="1">
        <v>-1.0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109</v>
      </c>
      <c r="B43" s="1">
        <v>63.0</v>
      </c>
      <c r="C43" s="1">
        <v>1.0</v>
      </c>
      <c r="D43" s="1">
        <v>47.0</v>
      </c>
      <c r="E43" s="1">
        <v>3.0</v>
      </c>
      <c r="F43" s="1">
        <v>6.0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110</v>
      </c>
      <c r="B44" s="1">
        <v>60.0</v>
      </c>
      <c r="C44" s="1">
        <v>66.0</v>
      </c>
      <c r="D44" s="1">
        <v>-16.0</v>
      </c>
      <c r="E44" s="1">
        <v>-63.0</v>
      </c>
      <c r="F44" s="1">
        <v>6.0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111</v>
      </c>
      <c r="B45" s="1">
        <v>0.0</v>
      </c>
      <c r="C45" s="1">
        <v>0.0</v>
      </c>
      <c r="D45" s="1">
        <v>0.0</v>
      </c>
      <c r="E45" s="1">
        <v>2.0</v>
      </c>
      <c r="F45" s="1">
        <v>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>
        <v>0.0</v>
      </c>
      <c r="C46" s="1">
        <v>5.0</v>
      </c>
      <c r="D46" s="1">
        <v>5.0</v>
      </c>
      <c r="E46" s="1">
        <v>5.0</v>
      </c>
      <c r="F46" s="1">
        <v>5.0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113</v>
      </c>
      <c r="B47" s="1">
        <v>3.0</v>
      </c>
      <c r="C47" s="1">
        <v>4.0</v>
      </c>
      <c r="D47" s="1">
        <v>4.0</v>
      </c>
      <c r="E47" s="1">
        <v>15.0</v>
      </c>
      <c r="F47" s="1">
        <v>13.0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114</v>
      </c>
      <c r="B48" s="1">
        <v>36.0</v>
      </c>
      <c r="C48" s="1">
        <v>57.0</v>
      </c>
      <c r="D48" s="1">
        <v>1.0</v>
      </c>
      <c r="E48" s="1">
        <v>5.0</v>
      </c>
      <c r="F48" s="1">
        <v>5.0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115</v>
      </c>
      <c r="B49" s="1">
        <v>0.0</v>
      </c>
      <c r="C49" s="1">
        <v>0.0</v>
      </c>
      <c r="D49" s="1">
        <v>42.0</v>
      </c>
      <c r="E49" s="1">
        <v>53.0</v>
      </c>
      <c r="F49" s="1">
        <v>54.0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>
        <v>0.0</v>
      </c>
      <c r="C50" s="1">
        <v>0.0</v>
      </c>
      <c r="D50" s="1">
        <v>0.0</v>
      </c>
      <c r="E50" s="1">
        <v>0.0</v>
      </c>
      <c r="F50" s="1">
        <v>8.0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117</v>
      </c>
      <c r="B2" s="1">
        <v>1.0</v>
      </c>
      <c r="C2" s="1">
        <v>3.0</v>
      </c>
      <c r="D2" s="1">
        <v>7.0</v>
      </c>
      <c r="E2" s="1">
        <v>15.0</v>
      </c>
      <c r="F2" s="1">
        <v>23.0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118</v>
      </c>
      <c r="B3" s="1">
        <v>1.0</v>
      </c>
      <c r="C3" s="1">
        <v>3.0</v>
      </c>
      <c r="D3" s="1">
        <v>7.0</v>
      </c>
      <c r="E3" s="1">
        <v>15.0</v>
      </c>
      <c r="F3" s="1">
        <v>23.0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119</v>
      </c>
      <c r="B4" s="1">
        <v>1.0</v>
      </c>
      <c r="C4" s="1">
        <v>3.0</v>
      </c>
      <c r="D4" s="1">
        <v>7.0</v>
      </c>
      <c r="E4" s="1">
        <v>15.0</v>
      </c>
      <c r="F4" s="1">
        <v>21.0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120</v>
      </c>
      <c r="B5" s="1">
        <v>8.0</v>
      </c>
      <c r="C5" s="1">
        <v>4.0</v>
      </c>
      <c r="D5" s="1">
        <v>20.0</v>
      </c>
      <c r="E5" s="1">
        <v>-17.0</v>
      </c>
      <c r="F5" s="1">
        <v>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121</v>
      </c>
      <c r="B6" s="1">
        <v>29.0</v>
      </c>
      <c r="C6" s="1">
        <v>5.0</v>
      </c>
      <c r="D6" s="1">
        <v>8.0</v>
      </c>
      <c r="E6" s="1">
        <v>12.0</v>
      </c>
      <c r="F6" s="1">
        <v>9.0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122</v>
      </c>
      <c r="B7" s="1">
        <v>0.0</v>
      </c>
      <c r="C7" s="1">
        <v>0.0</v>
      </c>
      <c r="D7" s="1">
        <v>0.0</v>
      </c>
      <c r="E7" s="1">
        <v>0.0</v>
      </c>
      <c r="F7" s="1">
        <v>8.0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123</v>
      </c>
      <c r="B8" s="1">
        <v>16.0</v>
      </c>
      <c r="C8" s="1">
        <v>45.0</v>
      </c>
      <c r="D8" s="1">
        <v>87.0</v>
      </c>
      <c r="E8" s="1">
        <v>1.0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124</v>
      </c>
      <c r="B9" s="1">
        <v>25.0</v>
      </c>
      <c r="C9" s="1">
        <v>1.0</v>
      </c>
      <c r="D9" s="1">
        <v>0.0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125</v>
      </c>
      <c r="B10" s="1">
        <v>71.0</v>
      </c>
      <c r="C10" s="1">
        <v>6.0</v>
      </c>
      <c r="D10" s="1">
        <v>8.0</v>
      </c>
      <c r="E10" s="1">
        <v>14.0</v>
      </c>
      <c r="F10" s="1">
        <v>10.0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126</v>
      </c>
      <c r="B11" s="1">
        <v>-62.0</v>
      </c>
      <c r="C11" s="1">
        <v>-6.0</v>
      </c>
      <c r="D11" s="1">
        <v>-8.0</v>
      </c>
      <c r="E11" s="1">
        <v>-14.0</v>
      </c>
      <c r="F11" s="1">
        <v>-8.0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127</v>
      </c>
      <c r="B12" s="1">
        <v>-6.0</v>
      </c>
      <c r="C12" s="1">
        <v>-32.0</v>
      </c>
      <c r="D12" s="1">
        <v>-77.0</v>
      </c>
      <c r="E12" s="1">
        <v>-10.0</v>
      </c>
      <c r="F12" s="1">
        <v>-1.0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128</v>
      </c>
      <c r="B13" s="1">
        <v>0.0</v>
      </c>
      <c r="C13" s="1">
        <v>0.0</v>
      </c>
      <c r="D13" s="1">
        <v>0.0</v>
      </c>
      <c r="E13" s="1">
        <v>8.0</v>
      </c>
      <c r="F13" s="1">
        <v>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129</v>
      </c>
      <c r="B14" s="1">
        <v>-6.0</v>
      </c>
      <c r="C14" s="1">
        <v>-32.0</v>
      </c>
      <c r="D14" s="1">
        <v>-77.0</v>
      </c>
      <c r="E14" s="1">
        <v>-1.0</v>
      </c>
      <c r="F14" s="1">
        <v>-1.0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130</v>
      </c>
      <c r="B15" s="1">
        <v>-1.0</v>
      </c>
      <c r="C15" s="1">
        <v>-5.0</v>
      </c>
      <c r="D15" s="1">
        <v>0.0</v>
      </c>
      <c r="E15" s="1">
        <v>0.0</v>
      </c>
      <c r="F15" s="1">
        <v>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131</v>
      </c>
      <c r="B16" s="1">
        <v>-70.0</v>
      </c>
      <c r="C16" s="1">
        <v>-6.0</v>
      </c>
      <c r="D16" s="1">
        <v>-9.0</v>
      </c>
      <c r="E16" s="1">
        <v>-14.0</v>
      </c>
      <c r="F16" s="1">
        <v>-10.0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132</v>
      </c>
      <c r="B17" s="1">
        <v>0.0</v>
      </c>
      <c r="C17" s="1">
        <v>0.0</v>
      </c>
      <c r="D17" s="1">
        <v>0.0</v>
      </c>
      <c r="E17" s="1">
        <v>-16.0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133</v>
      </c>
      <c r="B18" s="1">
        <v>0.0</v>
      </c>
      <c r="C18" s="1">
        <v>0.0</v>
      </c>
      <c r="D18" s="1">
        <v>0.0</v>
      </c>
      <c r="E18" s="1">
        <v>0.0</v>
      </c>
      <c r="F18" s="1">
        <v>-2.0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134</v>
      </c>
      <c r="B19" s="1">
        <v>0.0</v>
      </c>
      <c r="C19" s="1">
        <v>0.0</v>
      </c>
      <c r="D19" s="1">
        <v>0.0</v>
      </c>
      <c r="E19" s="1">
        <v>-2.0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135</v>
      </c>
      <c r="B20" s="1">
        <v>0.0</v>
      </c>
      <c r="C20" s="1">
        <v>-30.0</v>
      </c>
      <c r="D20" s="1">
        <v>15.0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136</v>
      </c>
      <c r="B21" s="1">
        <v>-70.0</v>
      </c>
      <c r="C21" s="1">
        <v>-7.0</v>
      </c>
      <c r="D21" s="1">
        <v>-9.0</v>
      </c>
      <c r="E21" s="1">
        <v>-17.0</v>
      </c>
      <c r="F21" s="1">
        <v>-10.0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137</v>
      </c>
      <c r="B22" s="1">
        <v>-70.0</v>
      </c>
      <c r="C22" s="1">
        <v>-7.0</v>
      </c>
      <c r="D22" s="1">
        <v>-9.0</v>
      </c>
      <c r="E22" s="1">
        <v>-17.0</v>
      </c>
      <c r="F22" s="1">
        <v>-10.0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138</v>
      </c>
      <c r="B23" s="1">
        <v>-70.0</v>
      </c>
      <c r="C23" s="1">
        <v>-7.0</v>
      </c>
      <c r="D23" s="1">
        <v>-9.0</v>
      </c>
      <c r="E23" s="1">
        <v>-17.0</v>
      </c>
      <c r="F23" s="1">
        <v>-10.0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139</v>
      </c>
      <c r="B24" s="1">
        <v>-70.0</v>
      </c>
      <c r="C24" s="1">
        <v>-7.0</v>
      </c>
      <c r="D24" s="1">
        <v>-9.0</v>
      </c>
      <c r="E24" s="1">
        <v>-17.0</v>
      </c>
      <c r="F24" s="1">
        <v>-10.0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140</v>
      </c>
      <c r="B25" s="1">
        <v>-70.0</v>
      </c>
      <c r="C25" s="1">
        <v>-7.0</v>
      </c>
      <c r="D25" s="1">
        <v>-9.0</v>
      </c>
      <c r="E25" s="1">
        <v>-17.0</v>
      </c>
      <c r="F25" s="1">
        <v>-10.0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141</v>
      </c>
      <c r="B26" s="1">
        <v>-70.0</v>
      </c>
      <c r="C26" s="1">
        <v>-7.0</v>
      </c>
      <c r="D26" s="1">
        <v>-9.0</v>
      </c>
      <c r="E26" s="1">
        <v>-17.0</v>
      </c>
      <c r="F26" s="1">
        <v>-10.0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143</v>
      </c>
      <c r="B28" s="1" t="s">
        <v>144</v>
      </c>
      <c r="C28" s="1" t="s">
        <v>145</v>
      </c>
      <c r="D28" s="1" t="s">
        <v>146</v>
      </c>
      <c r="E28" s="1" t="s">
        <v>147</v>
      </c>
      <c r="F28" s="1" t="s">
        <v>148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149</v>
      </c>
      <c r="B29" s="1" t="s">
        <v>144</v>
      </c>
      <c r="C29" s="1" t="s">
        <v>145</v>
      </c>
      <c r="D29" s="1" t="s">
        <v>146</v>
      </c>
      <c r="E29" s="1" t="s">
        <v>147</v>
      </c>
      <c r="F29" s="1" t="s">
        <v>148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150</v>
      </c>
      <c r="B30" s="1">
        <v>39.0</v>
      </c>
      <c r="C30" s="1">
        <v>50.0</v>
      </c>
      <c r="D30" s="1">
        <v>1.0</v>
      </c>
      <c r="E30" s="1">
        <v>1.0</v>
      </c>
      <c r="F30" s="1">
        <v>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151</v>
      </c>
      <c r="B31" s="1" t="s">
        <v>144</v>
      </c>
      <c r="C31" s="1" t="s">
        <v>145</v>
      </c>
      <c r="D31" s="1" t="s">
        <v>146</v>
      </c>
      <c r="E31" s="1" t="s">
        <v>147</v>
      </c>
      <c r="F31" s="1" t="s">
        <v>148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152</v>
      </c>
      <c r="B32" s="1" t="s">
        <v>144</v>
      </c>
      <c r="C32" s="1" t="s">
        <v>145</v>
      </c>
      <c r="D32" s="1" t="s">
        <v>146</v>
      </c>
      <c r="E32" s="1" t="s">
        <v>147</v>
      </c>
      <c r="F32" s="1" t="s">
        <v>148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153</v>
      </c>
      <c r="B33" s="1">
        <v>39.0</v>
      </c>
      <c r="C33" s="1">
        <v>50.0</v>
      </c>
      <c r="D33" s="1">
        <v>1.0</v>
      </c>
      <c r="E33" s="1">
        <v>1.0</v>
      </c>
      <c r="F33" s="1">
        <v>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154</v>
      </c>
      <c r="B34" s="1" t="s">
        <v>155</v>
      </c>
      <c r="C34" s="1" t="s">
        <v>156</v>
      </c>
      <c r="D34" s="1" t="s">
        <v>157</v>
      </c>
      <c r="E34" s="1" t="s">
        <v>158</v>
      </c>
      <c r="F34" s="1" t="s">
        <v>159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160</v>
      </c>
      <c r="B35" s="1" t="s">
        <v>155</v>
      </c>
      <c r="C35" s="1" t="s">
        <v>156</v>
      </c>
      <c r="D35" s="1" t="s">
        <v>157</v>
      </c>
      <c r="E35" s="1" t="s">
        <v>158</v>
      </c>
      <c r="F35" s="1" t="s">
        <v>159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161</v>
      </c>
      <c r="B37" s="1">
        <v>-45.0</v>
      </c>
      <c r="C37" s="1">
        <v>-6.0</v>
      </c>
      <c r="D37" s="1">
        <v>-7.0</v>
      </c>
      <c r="E37" s="1">
        <v>-12.0</v>
      </c>
      <c r="F37" s="1">
        <v>-7.0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162</v>
      </c>
      <c r="B38" s="1">
        <v>-48.0</v>
      </c>
      <c r="C38" s="1">
        <v>-6.0</v>
      </c>
      <c r="D38" s="1">
        <v>-8.0</v>
      </c>
      <c r="E38" s="1">
        <v>-13.0</v>
      </c>
      <c r="F38" s="1">
        <v>-8.0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163</v>
      </c>
      <c r="B39" s="1">
        <v>-62.0</v>
      </c>
      <c r="C39" s="1">
        <v>-6.0</v>
      </c>
      <c r="D39" s="1">
        <v>-8.0</v>
      </c>
      <c r="E39" s="1">
        <v>-14.0</v>
      </c>
      <c r="F39" s="1">
        <v>-8.0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164</v>
      </c>
      <c r="B40" s="1">
        <v>0.0</v>
      </c>
      <c r="C40" s="1">
        <v>0.0</v>
      </c>
      <c r="D40" s="1">
        <v>0.0</v>
      </c>
      <c r="E40" s="1">
        <v>-12.0</v>
      </c>
      <c r="F40" s="1">
        <v>-7.0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165</v>
      </c>
      <c r="B41" s="1">
        <v>1.0</v>
      </c>
      <c r="C41" s="1">
        <v>3.0</v>
      </c>
      <c r="D41" s="1">
        <v>7.0</v>
      </c>
      <c r="E41" s="1">
        <v>15.0</v>
      </c>
      <c r="F41" s="1">
        <v>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166</v>
      </c>
      <c r="B42" s="1">
        <v>-43.0</v>
      </c>
      <c r="C42" s="1">
        <v>-4.0</v>
      </c>
      <c r="D42" s="1">
        <v>-5.0</v>
      </c>
      <c r="E42" s="1">
        <v>-9.0</v>
      </c>
      <c r="F42" s="1">
        <v>-6.0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167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168</v>
      </c>
      <c r="B44" s="1">
        <v>3.0</v>
      </c>
      <c r="C44" s="1">
        <v>3.0</v>
      </c>
      <c r="D44" s="1">
        <v>21.0</v>
      </c>
      <c r="E44" s="1">
        <v>1.0</v>
      </c>
      <c r="F44" s="1">
        <v>0.0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169</v>
      </c>
      <c r="B45" s="1">
        <v>0.0</v>
      </c>
      <c r="C45" s="1">
        <v>0.0</v>
      </c>
      <c r="D45" s="1">
        <v>0.0</v>
      </c>
      <c r="E45" s="1">
        <v>0.0</v>
      </c>
      <c r="F45" s="1">
        <v>13.0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170</v>
      </c>
      <c r="B46" s="1">
        <v>0.0</v>
      </c>
      <c r="C46" s="1">
        <v>0.0</v>
      </c>
      <c r="D46" s="1">
        <v>0.0</v>
      </c>
      <c r="E46" s="1">
        <v>0.0</v>
      </c>
      <c r="F46" s="1">
        <v>13.0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171</v>
      </c>
      <c r="B47" s="1">
        <v>6.0</v>
      </c>
      <c r="C47" s="1">
        <v>2.0</v>
      </c>
      <c r="D47" s="1">
        <v>0.0</v>
      </c>
      <c r="E47" s="1">
        <v>0.0</v>
      </c>
      <c r="F47" s="1">
        <v>8.0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172</v>
      </c>
      <c r="B48" s="1">
        <v>0.0</v>
      </c>
      <c r="C48" s="1">
        <v>0.0</v>
      </c>
      <c r="D48" s="1">
        <v>0.0</v>
      </c>
      <c r="E48" s="1">
        <v>36.0</v>
      </c>
      <c r="F48" s="1">
        <v>24.0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173</v>
      </c>
      <c r="B49" s="1">
        <v>0.0</v>
      </c>
      <c r="C49" s="1">
        <v>0.0</v>
      </c>
      <c r="D49" s="1">
        <v>0.0</v>
      </c>
      <c r="E49" s="1">
        <v>15.0</v>
      </c>
      <c r="F49" s="1">
        <v>65.0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174</v>
      </c>
      <c r="B50" s="1">
        <v>0.0</v>
      </c>
      <c r="C50" s="1">
        <v>0.0</v>
      </c>
      <c r="D50" s="1">
        <v>0.0</v>
      </c>
      <c r="E50" s="1">
        <v>21.0</v>
      </c>
      <c r="F50" s="1">
        <v>-41.0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175</v>
      </c>
      <c r="B51" s="1">
        <v>0.0</v>
      </c>
      <c r="C51" s="1">
        <v>0.0</v>
      </c>
      <c r="D51" s="1">
        <v>0.0</v>
      </c>
      <c r="E51" s="1">
        <v>0.0</v>
      </c>
      <c r="F51" s="1">
        <v>1.0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176</v>
      </c>
      <c r="B52" s="1">
        <v>0.0</v>
      </c>
      <c r="C52" s="1">
        <v>0.0</v>
      </c>
      <c r="D52" s="1">
        <v>0.0</v>
      </c>
      <c r="E52" s="1">
        <v>1.0</v>
      </c>
      <c r="F52" s="1">
        <v>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177</v>
      </c>
      <c r="B53" s="1">
        <v>5.0</v>
      </c>
      <c r="C53" s="1">
        <v>4.0</v>
      </c>
      <c r="D53" s="1">
        <v>1.0</v>
      </c>
      <c r="E53" s="1">
        <v>0.0</v>
      </c>
      <c r="F53" s="1">
        <v>0.0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178</v>
      </c>
      <c r="B54" s="1">
        <v>5.0</v>
      </c>
      <c r="C54" s="1">
        <v>4.0</v>
      </c>
      <c r="D54" s="1">
        <v>1.0</v>
      </c>
      <c r="E54" s="1">
        <v>1.0</v>
      </c>
      <c r="F54" s="1">
        <v>1.0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180</v>
      </c>
      <c r="B3" s="1">
        <v>0.0</v>
      </c>
      <c r="C3" s="1" t="s">
        <v>181</v>
      </c>
      <c r="D3" s="1" t="s">
        <v>182</v>
      </c>
      <c r="E3" s="1" t="s">
        <v>183</v>
      </c>
      <c r="F3" s="1" t="s">
        <v>184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185</v>
      </c>
      <c r="B4" s="1">
        <v>0.0</v>
      </c>
      <c r="C4" s="1" t="s">
        <v>186</v>
      </c>
      <c r="D4" s="1" t="s">
        <v>187</v>
      </c>
      <c r="E4" s="1" t="s">
        <v>188</v>
      </c>
      <c r="F4" s="1" t="s">
        <v>189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190</v>
      </c>
      <c r="B5" s="1">
        <v>0.0</v>
      </c>
      <c r="C5" s="1">
        <v>0.0</v>
      </c>
      <c r="D5" s="1" t="s">
        <v>191</v>
      </c>
      <c r="E5" s="1" t="s">
        <v>192</v>
      </c>
      <c r="F5" s="1" t="s">
        <v>193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194</v>
      </c>
      <c r="B6" s="1">
        <v>0.0</v>
      </c>
      <c r="C6" s="1">
        <v>0.0</v>
      </c>
      <c r="D6" s="1" t="s">
        <v>191</v>
      </c>
      <c r="E6" s="1" t="s">
        <v>192</v>
      </c>
      <c r="F6" s="1" t="s">
        <v>193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196</v>
      </c>
      <c r="B8" s="1" t="s">
        <v>197</v>
      </c>
      <c r="C8" s="1" t="s">
        <v>198</v>
      </c>
      <c r="D8" s="1" t="s">
        <v>199</v>
      </c>
      <c r="E8" s="1" t="s">
        <v>200</v>
      </c>
      <c r="F8" s="1" t="s">
        <v>201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202</v>
      </c>
      <c r="B9" s="1" t="s">
        <v>203</v>
      </c>
      <c r="C9" s="1" t="s">
        <v>204</v>
      </c>
      <c r="D9" s="1" t="s">
        <v>205</v>
      </c>
      <c r="E9" s="1" t="s">
        <v>206</v>
      </c>
      <c r="F9" s="1" t="s">
        <v>207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208</v>
      </c>
      <c r="B10" s="1" t="s">
        <v>209</v>
      </c>
      <c r="C10" s="1" t="s">
        <v>210</v>
      </c>
      <c r="D10" s="1" t="s">
        <v>211</v>
      </c>
      <c r="E10" s="1" t="s">
        <v>212</v>
      </c>
      <c r="F10" s="1" t="s">
        <v>213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214</v>
      </c>
      <c r="B11" s="1" t="s">
        <v>215</v>
      </c>
      <c r="C11" s="1" t="s">
        <v>216</v>
      </c>
      <c r="D11" s="1" t="s">
        <v>217</v>
      </c>
      <c r="E11" s="1" t="s">
        <v>218</v>
      </c>
      <c r="F11" s="1" t="s">
        <v>219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220</v>
      </c>
      <c r="B12" s="1" t="s">
        <v>221</v>
      </c>
      <c r="C12" s="1" t="s">
        <v>222</v>
      </c>
      <c r="D12" s="1" t="s">
        <v>223</v>
      </c>
      <c r="E12" s="1" t="s">
        <v>224</v>
      </c>
      <c r="F12" s="1" t="s">
        <v>219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225</v>
      </c>
      <c r="B13" s="1" t="s">
        <v>226</v>
      </c>
      <c r="C13" s="1" t="s">
        <v>227</v>
      </c>
      <c r="D13" s="1" t="s">
        <v>228</v>
      </c>
      <c r="E13" s="1" t="s">
        <v>229</v>
      </c>
      <c r="F13" s="1" t="s">
        <v>230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231</v>
      </c>
      <c r="B14" s="1" t="s">
        <v>226</v>
      </c>
      <c r="C14" s="1" t="s">
        <v>227</v>
      </c>
      <c r="D14" s="1" t="s">
        <v>228</v>
      </c>
      <c r="E14" s="1" t="s">
        <v>229</v>
      </c>
      <c r="F14" s="1" t="s">
        <v>230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232</v>
      </c>
      <c r="B15" s="1" t="s">
        <v>226</v>
      </c>
      <c r="C15" s="1" t="s">
        <v>227</v>
      </c>
      <c r="D15" s="1" t="s">
        <v>228</v>
      </c>
      <c r="E15" s="1" t="s">
        <v>229</v>
      </c>
      <c r="F15" s="1" t="s">
        <v>230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233</v>
      </c>
      <c r="B16" s="1" t="s">
        <v>234</v>
      </c>
      <c r="C16" s="1" t="s">
        <v>235</v>
      </c>
      <c r="D16" s="1" t="s">
        <v>236</v>
      </c>
      <c r="E16" s="1" t="s">
        <v>237</v>
      </c>
      <c r="F16" s="1" t="s">
        <v>238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239</v>
      </c>
      <c r="B17" s="1">
        <v>0.0</v>
      </c>
      <c r="C17" s="1" t="s">
        <v>240</v>
      </c>
      <c r="D17" s="1" t="s">
        <v>241</v>
      </c>
      <c r="E17" s="1" t="s">
        <v>242</v>
      </c>
      <c r="F17" s="1" t="s">
        <v>243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244</v>
      </c>
      <c r="B18" s="1">
        <v>0.0</v>
      </c>
      <c r="C18" s="1" t="s">
        <v>245</v>
      </c>
      <c r="D18" s="1" t="s">
        <v>246</v>
      </c>
      <c r="E18" s="1" t="s">
        <v>247</v>
      </c>
      <c r="F18" s="1" t="s">
        <v>248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249</v>
      </c>
      <c r="B20" s="1">
        <v>0.0</v>
      </c>
      <c r="C20" s="1" t="s">
        <v>250</v>
      </c>
      <c r="D20" s="1" t="s">
        <v>251</v>
      </c>
      <c r="E20" s="1" t="s">
        <v>252</v>
      </c>
      <c r="F20" s="1" t="s">
        <v>253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254</v>
      </c>
      <c r="B21" s="1">
        <v>0.0</v>
      </c>
      <c r="C21" s="1" t="s">
        <v>255</v>
      </c>
      <c r="D21" s="1" t="s">
        <v>256</v>
      </c>
      <c r="E21" s="1" t="s">
        <v>257</v>
      </c>
      <c r="F21" s="1" t="s">
        <v>258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259</v>
      </c>
      <c r="B22" s="1">
        <v>0.0</v>
      </c>
      <c r="C22" s="1" t="s">
        <v>260</v>
      </c>
      <c r="D22" s="1" t="s">
        <v>261</v>
      </c>
      <c r="E22" s="1" t="s">
        <v>262</v>
      </c>
      <c r="F22" s="1" t="s">
        <v>263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264</v>
      </c>
      <c r="B23" s="1">
        <v>0.0</v>
      </c>
      <c r="C23" s="1" t="s">
        <v>265</v>
      </c>
      <c r="D23" s="1" t="s">
        <v>266</v>
      </c>
      <c r="E23" s="1" t="s">
        <v>267</v>
      </c>
      <c r="F23" s="1" t="s">
        <v>268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270</v>
      </c>
      <c r="B25" s="1" t="s">
        <v>271</v>
      </c>
      <c r="C25" s="1" t="s">
        <v>272</v>
      </c>
      <c r="D25" s="1" t="s">
        <v>273</v>
      </c>
      <c r="E25" s="1" t="s">
        <v>274</v>
      </c>
      <c r="F25" s="1" t="s">
        <v>275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276</v>
      </c>
      <c r="B26" s="1" t="s">
        <v>277</v>
      </c>
      <c r="C26" s="1" t="s">
        <v>278</v>
      </c>
      <c r="D26" s="1" t="s">
        <v>279</v>
      </c>
      <c r="E26" s="1" t="s">
        <v>280</v>
      </c>
      <c r="F26" s="1" t="s">
        <v>281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282</v>
      </c>
      <c r="B27" s="1" t="s">
        <v>283</v>
      </c>
      <c r="C27" s="1" t="s">
        <v>284</v>
      </c>
      <c r="D27" s="1" t="s">
        <v>285</v>
      </c>
      <c r="E27" s="1" t="s">
        <v>286</v>
      </c>
      <c r="F27" s="1" t="s">
        <v>287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288</v>
      </c>
      <c r="B28" s="1">
        <v>0.0</v>
      </c>
      <c r="C28" s="1" t="s">
        <v>289</v>
      </c>
      <c r="D28" s="1" t="s">
        <v>290</v>
      </c>
      <c r="E28" s="1" t="s">
        <v>291</v>
      </c>
      <c r="F28" s="1" t="s">
        <v>292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293</v>
      </c>
      <c r="B29" s="1">
        <v>0.0</v>
      </c>
      <c r="C29" s="1" t="s">
        <v>294</v>
      </c>
      <c r="D29" s="1" t="s">
        <v>295</v>
      </c>
      <c r="E29" s="1" t="s">
        <v>296</v>
      </c>
      <c r="F29" s="1" t="s">
        <v>297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298</v>
      </c>
      <c r="B30" s="1">
        <v>0.0</v>
      </c>
      <c r="C30" s="1" t="s">
        <v>299</v>
      </c>
      <c r="D30" s="1" t="s">
        <v>300</v>
      </c>
      <c r="E30" s="1" t="s">
        <v>301</v>
      </c>
      <c r="F30" s="1" t="s">
        <v>302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303</v>
      </c>
      <c r="B31" s="1">
        <v>0.0</v>
      </c>
      <c r="C31" s="1" t="s">
        <v>304</v>
      </c>
      <c r="D31" s="1" t="s">
        <v>305</v>
      </c>
      <c r="E31" s="1" t="s">
        <v>306</v>
      </c>
      <c r="F31" s="1" t="s">
        <v>307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308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309</v>
      </c>
      <c r="B33" s="1" t="s">
        <v>310</v>
      </c>
      <c r="C33" s="1" t="s">
        <v>311</v>
      </c>
      <c r="D33" s="1" t="s">
        <v>312</v>
      </c>
      <c r="E33" s="1" t="s">
        <v>313</v>
      </c>
      <c r="F33" s="1" t="s">
        <v>314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315</v>
      </c>
      <c r="B34" s="1" t="s">
        <v>316</v>
      </c>
      <c r="C34" s="1">
        <v>0.0</v>
      </c>
      <c r="D34" s="1" t="s">
        <v>317</v>
      </c>
      <c r="E34" s="1" t="s">
        <v>318</v>
      </c>
      <c r="F34" s="1" t="s">
        <v>319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320</v>
      </c>
      <c r="B35" s="1" t="s">
        <v>321</v>
      </c>
      <c r="C35" s="1" t="s">
        <v>322</v>
      </c>
      <c r="D35" s="1" t="s">
        <v>323</v>
      </c>
      <c r="E35" s="1" t="s">
        <v>324</v>
      </c>
      <c r="F35" s="1" t="s">
        <v>325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326</v>
      </c>
      <c r="B36" s="1" t="s">
        <v>327</v>
      </c>
      <c r="C36" s="1" t="s">
        <v>328</v>
      </c>
      <c r="D36" s="1" t="s">
        <v>329</v>
      </c>
      <c r="E36" s="1" t="s">
        <v>330</v>
      </c>
      <c r="F36" s="1" t="s">
        <v>331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332</v>
      </c>
      <c r="B37" s="1" t="s">
        <v>333</v>
      </c>
      <c r="C37" s="1" t="s">
        <v>334</v>
      </c>
      <c r="D37" s="1" t="s">
        <v>335</v>
      </c>
      <c r="E37" s="1" t="s">
        <v>336</v>
      </c>
      <c r="F37" s="1" t="s">
        <v>337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338</v>
      </c>
      <c r="B38" s="1" t="s">
        <v>339</v>
      </c>
      <c r="C38" s="1" t="s">
        <v>340</v>
      </c>
      <c r="D38" s="1" t="s">
        <v>341</v>
      </c>
      <c r="E38" s="1" t="s">
        <v>342</v>
      </c>
      <c r="F38" s="1" t="s">
        <v>343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344</v>
      </c>
      <c r="B39" s="1" t="s">
        <v>345</v>
      </c>
      <c r="C39" s="1" t="s">
        <v>346</v>
      </c>
      <c r="D39" s="1" t="s">
        <v>347</v>
      </c>
      <c r="E39" s="1" t="s">
        <v>348</v>
      </c>
      <c r="F39" s="1" t="s">
        <v>159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349</v>
      </c>
      <c r="B40" s="1" t="s">
        <v>350</v>
      </c>
      <c r="C40" s="1" t="s">
        <v>351</v>
      </c>
      <c r="D40" s="1" t="s">
        <v>352</v>
      </c>
      <c r="E40" s="1" t="s">
        <v>353</v>
      </c>
      <c r="F40" s="1" t="s">
        <v>159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354</v>
      </c>
      <c r="B41" s="1" t="s">
        <v>355</v>
      </c>
      <c r="C41" s="1" t="s">
        <v>356</v>
      </c>
      <c r="D41" s="1" t="s">
        <v>357</v>
      </c>
      <c r="E41" s="1" t="s">
        <v>358</v>
      </c>
      <c r="F41" s="1" t="s">
        <v>359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360</v>
      </c>
      <c r="B42" s="1" t="s">
        <v>361</v>
      </c>
      <c r="C42" s="1" t="s">
        <v>362</v>
      </c>
      <c r="D42" s="1" t="s">
        <v>363</v>
      </c>
      <c r="E42" s="1" t="s">
        <v>364</v>
      </c>
      <c r="F42" s="1" t="s">
        <v>365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366</v>
      </c>
      <c r="B43" s="1" t="s">
        <v>367</v>
      </c>
      <c r="C43" s="1" t="s">
        <v>356</v>
      </c>
      <c r="D43" s="1" t="s">
        <v>368</v>
      </c>
      <c r="E43" s="1" t="s">
        <v>369</v>
      </c>
      <c r="F43" s="1" t="s">
        <v>359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370</v>
      </c>
      <c r="B44" s="1" t="s">
        <v>359</v>
      </c>
      <c r="C44" s="1" t="s">
        <v>362</v>
      </c>
      <c r="D44" s="1" t="s">
        <v>371</v>
      </c>
      <c r="E44" s="1" t="s">
        <v>372</v>
      </c>
      <c r="F44" s="1" t="s">
        <v>365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373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374</v>
      </c>
      <c r="B46" s="1">
        <v>0.0</v>
      </c>
      <c r="C46" s="1" t="s">
        <v>375</v>
      </c>
      <c r="D46" s="1" t="s">
        <v>376</v>
      </c>
      <c r="E46" s="1" t="s">
        <v>377</v>
      </c>
      <c r="F46" s="1" t="s">
        <v>378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379</v>
      </c>
      <c r="B47" s="1">
        <v>0.0</v>
      </c>
      <c r="C47" s="1" t="s">
        <v>380</v>
      </c>
      <c r="D47" s="1" t="s">
        <v>381</v>
      </c>
      <c r="E47" s="1" t="s">
        <v>382</v>
      </c>
      <c r="F47" s="1" t="s">
        <v>383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384</v>
      </c>
      <c r="B48" s="1">
        <v>0.0</v>
      </c>
      <c r="C48" s="1" t="s">
        <v>385</v>
      </c>
      <c r="D48" s="1" t="s">
        <v>386</v>
      </c>
      <c r="E48" s="1" t="s">
        <v>387</v>
      </c>
      <c r="F48" s="1" t="s">
        <v>388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389</v>
      </c>
      <c r="B49" s="1">
        <v>0.0</v>
      </c>
      <c r="C49" s="1" t="s">
        <v>390</v>
      </c>
      <c r="D49" s="1" t="s">
        <v>391</v>
      </c>
      <c r="E49" s="1" t="s">
        <v>392</v>
      </c>
      <c r="F49" s="1" t="s">
        <v>393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394</v>
      </c>
      <c r="B50" s="1">
        <v>0.0</v>
      </c>
      <c r="C50" s="1" t="s">
        <v>395</v>
      </c>
      <c r="D50" s="1" t="s">
        <v>396</v>
      </c>
      <c r="E50" s="1" t="s">
        <v>397</v>
      </c>
      <c r="F50" s="1" t="s">
        <v>393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398</v>
      </c>
      <c r="B51" s="1">
        <v>0.0</v>
      </c>
      <c r="C51" s="1" t="s">
        <v>399</v>
      </c>
      <c r="D51" s="1" t="s">
        <v>400</v>
      </c>
      <c r="E51" s="1" t="s">
        <v>401</v>
      </c>
      <c r="F51" s="1" t="s">
        <v>402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403</v>
      </c>
      <c r="B52" s="1">
        <v>0.0</v>
      </c>
      <c r="C52" s="1" t="s">
        <v>399</v>
      </c>
      <c r="D52" s="1" t="s">
        <v>400</v>
      </c>
      <c r="E52" s="1" t="s">
        <v>401</v>
      </c>
      <c r="F52" s="1" t="s">
        <v>402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404</v>
      </c>
      <c r="B53" s="1">
        <v>0.0</v>
      </c>
      <c r="C53" s="1" t="s">
        <v>405</v>
      </c>
      <c r="D53" s="1" t="s">
        <v>406</v>
      </c>
      <c r="E53" s="1" t="s">
        <v>407</v>
      </c>
      <c r="F53" s="1" t="s">
        <v>408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409</v>
      </c>
      <c r="B54" s="1">
        <v>0.0</v>
      </c>
      <c r="C54" s="1" t="s">
        <v>410</v>
      </c>
      <c r="D54" s="1" t="s">
        <v>411</v>
      </c>
      <c r="E54" s="1" t="s">
        <v>412</v>
      </c>
      <c r="F54" s="1" t="s">
        <v>413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414</v>
      </c>
      <c r="B55" s="1">
        <v>0.0</v>
      </c>
      <c r="C55" s="1" t="s">
        <v>415</v>
      </c>
      <c r="D55" s="1" t="s">
        <v>416</v>
      </c>
      <c r="E55" s="1" t="s">
        <v>417</v>
      </c>
      <c r="F55" s="1" t="s">
        <v>418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419</v>
      </c>
      <c r="B56" s="1">
        <v>0.0</v>
      </c>
      <c r="C56" s="1" t="s">
        <v>420</v>
      </c>
      <c r="D56" s="1" t="s">
        <v>421</v>
      </c>
      <c r="E56" s="1" t="s">
        <v>422</v>
      </c>
      <c r="F56" s="1" t="s">
        <v>423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424</v>
      </c>
      <c r="B57" s="1">
        <v>0.0</v>
      </c>
      <c r="C57" s="1" t="s">
        <v>425</v>
      </c>
      <c r="D57" s="1" t="s">
        <v>426</v>
      </c>
      <c r="E57" s="1" t="s">
        <v>427</v>
      </c>
      <c r="F57" s="1" t="s">
        <v>428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429</v>
      </c>
      <c r="B58" s="1">
        <v>0.0</v>
      </c>
      <c r="C58" s="1" t="s">
        <v>430</v>
      </c>
      <c r="D58" s="1" t="s">
        <v>431</v>
      </c>
      <c r="E58" s="1" t="s">
        <v>432</v>
      </c>
      <c r="F58" s="1" t="s">
        <v>433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434</v>
      </c>
      <c r="B59" s="1">
        <v>0.0</v>
      </c>
      <c r="C59" s="1" t="s">
        <v>435</v>
      </c>
      <c r="D59" s="1" t="s">
        <v>436</v>
      </c>
      <c r="E59" s="1" t="s">
        <v>437</v>
      </c>
      <c r="F59" s="1" t="s">
        <v>438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439</v>
      </c>
      <c r="B60" s="1">
        <v>0.0</v>
      </c>
      <c r="C60" s="1" t="s">
        <v>440</v>
      </c>
      <c r="D60" s="1">
        <v>0.0</v>
      </c>
      <c r="E60" s="1" t="s">
        <v>441</v>
      </c>
      <c r="F60" s="1" t="s">
        <v>438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442</v>
      </c>
      <c r="B61" s="1">
        <v>0.0</v>
      </c>
      <c r="C61" s="1" t="s">
        <v>443</v>
      </c>
      <c r="D61" s="1" t="s">
        <v>444</v>
      </c>
      <c r="E61" s="1" t="s">
        <v>445</v>
      </c>
      <c r="F61" s="1" t="s">
        <v>446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447</v>
      </c>
      <c r="B62" s="1">
        <v>0.0</v>
      </c>
      <c r="C62" s="1" t="s">
        <v>448</v>
      </c>
      <c r="D62" s="1">
        <v>0.0</v>
      </c>
      <c r="E62" s="1" t="s">
        <v>449</v>
      </c>
      <c r="F62" s="1">
        <v>0.0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450</v>
      </c>
      <c r="B63" s="1">
        <v>0.0</v>
      </c>
      <c r="C63" s="1">
        <v>0.0</v>
      </c>
      <c r="D63" s="1" t="s">
        <v>451</v>
      </c>
      <c r="E63" s="1" t="s">
        <v>452</v>
      </c>
      <c r="F63" s="1" t="s">
        <v>453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454</v>
      </c>
      <c r="B64" s="1">
        <v>0.0</v>
      </c>
      <c r="C64" s="1">
        <v>0.0</v>
      </c>
      <c r="D64" s="1" t="s">
        <v>455</v>
      </c>
      <c r="E64" s="1" t="s">
        <v>456</v>
      </c>
      <c r="F64" s="1" t="s">
        <v>457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458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459</v>
      </c>
      <c r="B66" s="1">
        <v>0.0</v>
      </c>
      <c r="C66" s="1">
        <v>0.0</v>
      </c>
      <c r="D66" s="1" t="s">
        <v>460</v>
      </c>
      <c r="E66" s="1" t="s">
        <v>461</v>
      </c>
      <c r="F66" s="1" t="s">
        <v>462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463</v>
      </c>
      <c r="B67" s="1">
        <v>0.0</v>
      </c>
      <c r="C67" s="1">
        <v>0.0</v>
      </c>
      <c r="D67" s="1" t="s">
        <v>464</v>
      </c>
      <c r="E67" s="1" t="s">
        <v>465</v>
      </c>
      <c r="F67" s="1" t="s">
        <v>466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467</v>
      </c>
      <c r="B68" s="1">
        <v>0.0</v>
      </c>
      <c r="C68" s="1">
        <v>0.0</v>
      </c>
      <c r="D68" s="1" t="s">
        <v>468</v>
      </c>
      <c r="E68" s="1" t="s">
        <v>469</v>
      </c>
      <c r="F68" s="1" t="s">
        <v>200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470</v>
      </c>
      <c r="B69" s="1">
        <v>0.0</v>
      </c>
      <c r="C69" s="1">
        <v>0.0</v>
      </c>
      <c r="D69" s="1" t="s">
        <v>471</v>
      </c>
      <c r="E69" s="1" t="s">
        <v>472</v>
      </c>
      <c r="F69" s="1" t="s">
        <v>473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474</v>
      </c>
      <c r="B70" s="1">
        <v>0.0</v>
      </c>
      <c r="C70" s="1">
        <v>0.0</v>
      </c>
      <c r="D70" s="1" t="s">
        <v>475</v>
      </c>
      <c r="E70" s="1" t="s">
        <v>476</v>
      </c>
      <c r="F70" s="1" t="s">
        <v>477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478</v>
      </c>
      <c r="B71" s="1">
        <v>0.0</v>
      </c>
      <c r="C71" s="1">
        <v>0.0</v>
      </c>
      <c r="D71" s="1" t="s">
        <v>479</v>
      </c>
      <c r="E71" s="1" t="s">
        <v>480</v>
      </c>
      <c r="F71" s="1" t="s">
        <v>481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482</v>
      </c>
      <c r="B72" s="1">
        <v>0.0</v>
      </c>
      <c r="C72" s="1">
        <v>0.0</v>
      </c>
      <c r="D72" s="1" t="s">
        <v>479</v>
      </c>
      <c r="E72" s="1" t="s">
        <v>480</v>
      </c>
      <c r="F72" s="1" t="s">
        <v>481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483</v>
      </c>
      <c r="B73" s="1">
        <v>0.0</v>
      </c>
      <c r="C73" s="1">
        <v>0.0</v>
      </c>
      <c r="D73" s="1" t="s">
        <v>484</v>
      </c>
      <c r="E73" s="1" t="s">
        <v>485</v>
      </c>
      <c r="F73" s="1" t="s">
        <v>486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487</v>
      </c>
      <c r="B74" s="1">
        <v>0.0</v>
      </c>
      <c r="C74" s="1">
        <v>0.0</v>
      </c>
      <c r="D74" s="1" t="s">
        <v>488</v>
      </c>
      <c r="E74" s="1" t="s">
        <v>489</v>
      </c>
      <c r="F74" s="1" t="s">
        <v>490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491</v>
      </c>
      <c r="B75" s="1">
        <v>0.0</v>
      </c>
      <c r="C75" s="1">
        <v>0.0</v>
      </c>
      <c r="D75" s="1" t="s">
        <v>492</v>
      </c>
      <c r="E75" s="1" t="s">
        <v>493</v>
      </c>
      <c r="F75" s="1" t="s">
        <v>494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495</v>
      </c>
      <c r="B76" s="1">
        <v>0.0</v>
      </c>
      <c r="C76" s="1">
        <v>0.0</v>
      </c>
      <c r="D76" s="1" t="s">
        <v>496</v>
      </c>
      <c r="E76" s="1" t="s">
        <v>497</v>
      </c>
      <c r="F76" s="1" t="s">
        <v>498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499</v>
      </c>
      <c r="B77" s="1">
        <v>0.0</v>
      </c>
      <c r="C77" s="1">
        <v>0.0</v>
      </c>
      <c r="D77" s="1" t="s">
        <v>500</v>
      </c>
      <c r="E77" s="1" t="s">
        <v>501</v>
      </c>
      <c r="F77" s="1" t="s">
        <v>502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503</v>
      </c>
      <c r="B78" s="1">
        <v>0.0</v>
      </c>
      <c r="C78" s="1">
        <v>0.0</v>
      </c>
      <c r="D78" s="1" t="s">
        <v>504</v>
      </c>
      <c r="E78" s="1" t="s">
        <v>505</v>
      </c>
      <c r="F78" s="1" t="s">
        <v>506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507</v>
      </c>
      <c r="B79" s="1">
        <v>0.0</v>
      </c>
      <c r="C79" s="1">
        <v>0.0</v>
      </c>
      <c r="D79" s="1" t="s">
        <v>508</v>
      </c>
      <c r="E79" s="1" t="s">
        <v>509</v>
      </c>
      <c r="F79" s="1" t="s">
        <v>510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511</v>
      </c>
      <c r="B80" s="1">
        <v>0.0</v>
      </c>
      <c r="C80" s="1">
        <v>0.0</v>
      </c>
      <c r="D80" s="1" t="s">
        <v>512</v>
      </c>
      <c r="E80" s="1" t="s">
        <v>513</v>
      </c>
      <c r="F80" s="1" t="s">
        <v>514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515</v>
      </c>
      <c r="B81" s="1">
        <v>0.0</v>
      </c>
      <c r="C81" s="1">
        <v>0.0</v>
      </c>
      <c r="D81" s="1" t="s">
        <v>516</v>
      </c>
      <c r="E81" s="1" t="s">
        <v>517</v>
      </c>
      <c r="F81" s="1" t="s">
        <v>518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519</v>
      </c>
      <c r="B82" s="1">
        <v>0.0</v>
      </c>
      <c r="C82" s="1">
        <v>0.0</v>
      </c>
      <c r="D82" s="1" t="s">
        <v>520</v>
      </c>
      <c r="E82" s="1">
        <v>0.0</v>
      </c>
      <c r="F82" s="1">
        <v>0.0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521</v>
      </c>
      <c r="B83" s="1">
        <v>0.0</v>
      </c>
      <c r="C83" s="1">
        <v>0.0</v>
      </c>
      <c r="D83" s="1">
        <v>0.0</v>
      </c>
      <c r="E83" s="1" t="s">
        <v>522</v>
      </c>
      <c r="F83" s="1" t="s">
        <v>523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524</v>
      </c>
      <c r="B84" s="1">
        <v>0.0</v>
      </c>
      <c r="C84" s="1">
        <v>0.0</v>
      </c>
      <c r="D84" s="1">
        <v>0.0</v>
      </c>
      <c r="E84" s="1" t="s">
        <v>525</v>
      </c>
      <c r="F84" s="1" t="s">
        <v>526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527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528</v>
      </c>
      <c r="B86" s="1">
        <v>0.0</v>
      </c>
      <c r="C86" s="1">
        <v>0.0</v>
      </c>
      <c r="D86" s="1">
        <v>0.0</v>
      </c>
      <c r="E86" s="1" t="s">
        <v>529</v>
      </c>
      <c r="F86" s="1" t="s">
        <v>530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531</v>
      </c>
      <c r="B87" s="1">
        <v>0.0</v>
      </c>
      <c r="C87" s="1">
        <v>0.0</v>
      </c>
      <c r="D87" s="1">
        <v>0.0</v>
      </c>
      <c r="E87" s="1" t="s">
        <v>532</v>
      </c>
      <c r="F87" s="1" t="s">
        <v>533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534</v>
      </c>
      <c r="B88" s="1">
        <v>0.0</v>
      </c>
      <c r="C88" s="1">
        <v>0.0</v>
      </c>
      <c r="D88" s="1">
        <v>0.0</v>
      </c>
      <c r="E88" s="1" t="s">
        <v>535</v>
      </c>
      <c r="F88" s="1" t="s">
        <v>536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537</v>
      </c>
      <c r="B89" s="1">
        <v>0.0</v>
      </c>
      <c r="C89" s="1">
        <v>0.0</v>
      </c>
      <c r="D89" s="1">
        <v>0.0</v>
      </c>
      <c r="E89" s="1" t="s">
        <v>538</v>
      </c>
      <c r="F89" s="1" t="s">
        <v>539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540</v>
      </c>
      <c r="B90" s="1">
        <v>0.0</v>
      </c>
      <c r="C90" s="1">
        <v>0.0</v>
      </c>
      <c r="D90" s="1">
        <v>0.0</v>
      </c>
      <c r="E90" s="1" t="s">
        <v>541</v>
      </c>
      <c r="F90" s="1" t="s">
        <v>542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543</v>
      </c>
      <c r="B91" s="1">
        <v>0.0</v>
      </c>
      <c r="C91" s="1">
        <v>0.0</v>
      </c>
      <c r="D91" s="1">
        <v>0.0</v>
      </c>
      <c r="E91" s="1" t="s">
        <v>544</v>
      </c>
      <c r="F91" s="1" t="s">
        <v>545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546</v>
      </c>
      <c r="B92" s="1">
        <v>0.0</v>
      </c>
      <c r="C92" s="1">
        <v>0.0</v>
      </c>
      <c r="D92" s="1">
        <v>0.0</v>
      </c>
      <c r="E92" s="1" t="s">
        <v>544</v>
      </c>
      <c r="F92" s="1" t="s">
        <v>545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547</v>
      </c>
      <c r="B93" s="1">
        <v>0.0</v>
      </c>
      <c r="C93" s="1">
        <v>0.0</v>
      </c>
      <c r="D93" s="1">
        <v>0.0</v>
      </c>
      <c r="E93" s="1" t="s">
        <v>548</v>
      </c>
      <c r="F93" s="1" t="s">
        <v>549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550</v>
      </c>
      <c r="B94" s="1">
        <v>0.0</v>
      </c>
      <c r="C94" s="1">
        <v>0.0</v>
      </c>
      <c r="D94" s="1">
        <v>0.0</v>
      </c>
      <c r="E94" s="1" t="s">
        <v>551</v>
      </c>
      <c r="F94" s="1" t="s">
        <v>552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553</v>
      </c>
      <c r="B95" s="1">
        <v>0.0</v>
      </c>
      <c r="C95" s="1">
        <v>0.0</v>
      </c>
      <c r="D95" s="1">
        <v>0.0</v>
      </c>
      <c r="E95" s="1" t="s">
        <v>554</v>
      </c>
      <c r="F95" s="1" t="s">
        <v>555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556</v>
      </c>
      <c r="B96" s="1">
        <v>0.0</v>
      </c>
      <c r="C96" s="1">
        <v>0.0</v>
      </c>
      <c r="D96" s="1">
        <v>0.0</v>
      </c>
      <c r="E96" s="1" t="s">
        <v>557</v>
      </c>
      <c r="F96" s="1" t="s">
        <v>558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559</v>
      </c>
      <c r="B97" s="1">
        <v>0.0</v>
      </c>
      <c r="C97" s="1">
        <v>0.0</v>
      </c>
      <c r="D97" s="1">
        <v>0.0</v>
      </c>
      <c r="E97" s="1" t="s">
        <v>560</v>
      </c>
      <c r="F97" s="1" t="s">
        <v>561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562</v>
      </c>
      <c r="B98" s="1">
        <v>0.0</v>
      </c>
      <c r="C98" s="1">
        <v>0.0</v>
      </c>
      <c r="D98" s="1">
        <v>0.0</v>
      </c>
      <c r="E98" s="1" t="s">
        <v>563</v>
      </c>
      <c r="F98" s="1" t="s">
        <v>564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565</v>
      </c>
      <c r="B99" s="1">
        <v>0.0</v>
      </c>
      <c r="C99" s="1">
        <v>0.0</v>
      </c>
      <c r="D99" s="1">
        <v>0.0</v>
      </c>
      <c r="E99" s="1" t="s">
        <v>566</v>
      </c>
      <c r="F99" s="1" t="s">
        <v>567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568</v>
      </c>
      <c r="B100" s="1">
        <v>0.0</v>
      </c>
      <c r="C100" s="1">
        <v>0.0</v>
      </c>
      <c r="D100" s="1">
        <v>0.0</v>
      </c>
      <c r="E100" s="1" t="s">
        <v>569</v>
      </c>
      <c r="F100" s="1" t="s">
        <v>570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571</v>
      </c>
      <c r="B101" s="1">
        <v>0.0</v>
      </c>
      <c r="C101" s="1">
        <v>0.0</v>
      </c>
      <c r="D101" s="1">
        <v>0.0</v>
      </c>
      <c r="E101" s="1" t="s">
        <v>572</v>
      </c>
      <c r="F101" s="1" t="s">
        <v>557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573</v>
      </c>
      <c r="B102" s="1">
        <v>0.0</v>
      </c>
      <c r="C102" s="1">
        <v>0.0</v>
      </c>
      <c r="D102" s="1">
        <v>0.0</v>
      </c>
      <c r="E102" s="1" t="s">
        <v>574</v>
      </c>
      <c r="F102" s="1">
        <v>0.0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575</v>
      </c>
      <c r="B103" s="1">
        <v>0.0</v>
      </c>
      <c r="C103" s="1">
        <v>0.0</v>
      </c>
      <c r="D103" s="1">
        <v>0.0</v>
      </c>
      <c r="E103" s="1">
        <v>0.0</v>
      </c>
      <c r="F103" s="1" t="s">
        <v>576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577</v>
      </c>
      <c r="B104" s="1">
        <v>0.0</v>
      </c>
      <c r="C104" s="1">
        <v>0.0</v>
      </c>
      <c r="D104" s="1">
        <v>0.0</v>
      </c>
      <c r="E104" s="1">
        <v>0.0</v>
      </c>
      <c r="F104" s="1" t="s">
        <v>578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579</v>
      </c>
      <c r="C1" s="1" t="s">
        <v>580</v>
      </c>
      <c r="D1" s="1" t="s">
        <v>581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582</v>
      </c>
      <c r="B2" s="1" t="s">
        <v>583</v>
      </c>
      <c r="C2" s="1" t="s">
        <v>584</v>
      </c>
      <c r="D2" s="1" t="s">
        <v>585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586</v>
      </c>
      <c r="B3" s="1" t="s">
        <v>587</v>
      </c>
      <c r="C3" s="1" t="s">
        <v>588</v>
      </c>
      <c r="D3" s="1" t="s">
        <v>589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590</v>
      </c>
      <c r="B4" s="1" t="s">
        <v>591</v>
      </c>
      <c r="C4" s="1" t="s">
        <v>592</v>
      </c>
      <c r="D4" s="1" t="s">
        <v>593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586</v>
      </c>
      <c r="B5" s="1" t="s">
        <v>587</v>
      </c>
      <c r="C5" s="1" t="s">
        <v>594</v>
      </c>
      <c r="D5" s="1" t="s">
        <v>595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596</v>
      </c>
      <c r="B6" s="1" t="s">
        <v>597</v>
      </c>
      <c r="C6" s="1" t="s">
        <v>598</v>
      </c>
      <c r="D6" s="1" t="s">
        <v>599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600</v>
      </c>
      <c r="B7" s="1" t="s">
        <v>601</v>
      </c>
      <c r="C7" s="1" t="s">
        <v>602</v>
      </c>
      <c r="D7" s="1" t="s">
        <v>603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604</v>
      </c>
      <c r="B8" s="1" t="s">
        <v>605</v>
      </c>
      <c r="C8" s="1" t="s">
        <v>606</v>
      </c>
      <c r="D8" s="1" t="s">
        <v>607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608</v>
      </c>
      <c r="B9" s="1" t="s">
        <v>609</v>
      </c>
      <c r="C9" s="1" t="s">
        <v>610</v>
      </c>
      <c r="D9" s="1" t="s">
        <v>611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612</v>
      </c>
      <c r="B10" s="1" t="s">
        <v>613</v>
      </c>
      <c r="C10" s="1" t="s">
        <v>614</v>
      </c>
      <c r="D10" s="1" t="s">
        <v>615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616</v>
      </c>
      <c r="B11" s="1" t="s">
        <v>617</v>
      </c>
      <c r="C11" s="1" t="s">
        <v>618</v>
      </c>
      <c r="D11" s="1" t="s">
        <v>619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620</v>
      </c>
      <c r="B12" s="1" t="s">
        <v>621</v>
      </c>
      <c r="C12" s="1" t="s">
        <v>622</v>
      </c>
      <c r="D12" s="1" t="s">
        <v>623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624</v>
      </c>
      <c r="B13" s="1" t="s">
        <v>625</v>
      </c>
      <c r="C13" s="1" t="s">
        <v>626</v>
      </c>
      <c r="D13" s="1" t="s">
        <v>627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628</v>
      </c>
      <c r="B14" s="1" t="s">
        <v>629</v>
      </c>
      <c r="C14" s="1" t="s">
        <v>629</v>
      </c>
      <c r="D14" s="1" t="s">
        <v>629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630</v>
      </c>
      <c r="B15" s="1" t="s">
        <v>587</v>
      </c>
      <c r="C15" s="1" t="s">
        <v>587</v>
      </c>
      <c r="D15" s="1" t="s">
        <v>587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631</v>
      </c>
      <c r="B16" s="1" t="s">
        <v>587</v>
      </c>
      <c r="C16" s="1" t="s">
        <v>587</v>
      </c>
      <c r="D16" s="1" t="s">
        <v>587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632</v>
      </c>
      <c r="B17" s="1" t="s">
        <v>633</v>
      </c>
      <c r="C17" s="1" t="s">
        <v>147</v>
      </c>
      <c r="D17" s="1" t="s">
        <v>634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635</v>
      </c>
      <c r="B18" s="1" t="s">
        <v>587</v>
      </c>
      <c r="C18" s="1" t="s">
        <v>587</v>
      </c>
      <c r="D18" s="1" t="s">
        <v>587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636</v>
      </c>
      <c r="B19" s="1" t="s">
        <v>637</v>
      </c>
      <c r="C19" s="1" t="s">
        <v>638</v>
      </c>
      <c r="D19" s="1" t="s">
        <v>639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640</v>
      </c>
      <c r="B20" s="1" t="s">
        <v>641</v>
      </c>
      <c r="C20" s="1" t="s">
        <v>642</v>
      </c>
      <c r="D20" s="1" t="s">
        <v>643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644</v>
      </c>
      <c r="B21" s="1" t="s">
        <v>645</v>
      </c>
      <c r="C21" s="1" t="s">
        <v>646</v>
      </c>
      <c r="D21" s="1" t="s">
        <v>647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648</v>
      </c>
      <c r="B22" s="1" t="s">
        <v>649</v>
      </c>
      <c r="C22" s="1" t="s">
        <v>650</v>
      </c>
      <c r="D22" s="1" t="s">
        <v>651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652</v>
      </c>
      <c r="B23" s="1" t="s">
        <v>653</v>
      </c>
      <c r="C23" s="1" t="s">
        <v>654</v>
      </c>
      <c r="D23" s="1" t="s">
        <v>655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656</v>
      </c>
      <c r="B24" s="1" t="s">
        <v>657</v>
      </c>
      <c r="C24" s="1" t="s">
        <v>658</v>
      </c>
      <c r="D24" s="1" t="s">
        <v>659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660</v>
      </c>
      <c r="B25" s="1" t="s">
        <v>661</v>
      </c>
      <c r="C25" s="1" t="s">
        <v>662</v>
      </c>
      <c r="D25" s="1" t="s">
        <v>663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664</v>
      </c>
      <c r="B26" s="1" t="s">
        <v>665</v>
      </c>
      <c r="C26" s="1" t="s">
        <v>666</v>
      </c>
      <c r="D26" s="1" t="s">
        <v>667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668</v>
      </c>
      <c r="B2" s="1" t="s">
        <v>669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670</v>
      </c>
      <c r="B3" s="1" t="s">
        <v>671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672</v>
      </c>
      <c r="B4" s="1" t="s">
        <v>673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674</v>
      </c>
      <c r="B5" s="1" t="s">
        <v>675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676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677</v>
      </c>
      <c r="B7" s="1" t="s">
        <v>678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679</v>
      </c>
      <c r="B8" s="4" t="s">
        <v>680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681</v>
      </c>
      <c r="B9" s="1" t="s">
        <v>682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683</v>
      </c>
      <c r="B10" s="1" t="s">
        <v>684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685</v>
      </c>
      <c r="B11" s="1" t="s">
        <v>682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686</v>
      </c>
      <c r="B12" s="1" t="s">
        <v>687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688</v>
      </c>
      <c r="B13" s="1" t="s">
        <v>689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690</v>
      </c>
      <c r="B14" s="1" t="s">
        <v>687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691</v>
      </c>
      <c r="B15" s="1" t="s">
        <v>692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693</v>
      </c>
      <c r="B16" s="1">
        <v>54.0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694</v>
      </c>
      <c r="B17" s="1" t="s">
        <v>695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696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697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698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699</v>
      </c>
      <c r="B21" s="1">
        <v>3.5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700</v>
      </c>
      <c r="B22" s="1">
        <v>3.75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701</v>
      </c>
      <c r="B23" s="1">
        <v>3.32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702</v>
      </c>
      <c r="B24" s="1">
        <v>3.75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703</v>
      </c>
      <c r="B25" s="1">
        <v>3.5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704</v>
      </c>
      <c r="B26" s="1">
        <v>3.75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705</v>
      </c>
      <c r="B27" s="1">
        <v>3.32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706</v>
      </c>
      <c r="B28" s="1">
        <v>3.75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707</v>
      </c>
      <c r="B29" s="1">
        <v>-0.436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708</v>
      </c>
      <c r="B30" s="1">
        <v>7.5454545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709</v>
      </c>
      <c r="B31" s="1">
        <v>30065.0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710</v>
      </c>
      <c r="B32" s="1">
        <v>30065.0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711</v>
      </c>
      <c r="B33" s="1">
        <v>37783.0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712</v>
      </c>
      <c r="B34" s="1">
        <v>59480.0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713</v>
      </c>
      <c r="B35" s="1">
        <v>59480.0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714</v>
      </c>
      <c r="B36" s="1">
        <v>3.03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715</v>
      </c>
      <c r="B37" s="1">
        <v>3.45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716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717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718</v>
      </c>
      <c r="B40" s="1">
        <v>2.1051322E7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719</v>
      </c>
      <c r="B41" s="1">
        <v>2.19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720</v>
      </c>
      <c r="B42" s="1">
        <v>7.55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721</v>
      </c>
      <c r="B43" s="1">
        <v>0.81437004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722</v>
      </c>
      <c r="B44" s="1">
        <v>3.07466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723</v>
      </c>
      <c r="B45" s="1">
        <v>4.14703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724</v>
      </c>
      <c r="B46" s="1" t="s">
        <v>725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726</v>
      </c>
      <c r="B47" s="1">
        <v>1.4813654E7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727</v>
      </c>
      <c r="B48" s="1">
        <v>-0.42223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728</v>
      </c>
      <c r="B49" s="1">
        <v>407893.0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729</v>
      </c>
      <c r="B50" s="1">
        <v>6340760.0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730</v>
      </c>
      <c r="B51" s="1">
        <v>9533.0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731</v>
      </c>
      <c r="B52" s="1">
        <v>7892.0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732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733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734</v>
      </c>
      <c r="B55" s="1">
        <v>0.0015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735</v>
      </c>
      <c r="B56" s="1">
        <v>0.7429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736</v>
      </c>
      <c r="B57" s="1">
        <v>0.013890001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737</v>
      </c>
      <c r="B58" s="1">
        <v>0.61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738</v>
      </c>
      <c r="B59" s="1">
        <v>0.0069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739</v>
      </c>
      <c r="B60" s="1">
        <v>6340760.0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740</v>
      </c>
      <c r="B61" s="1">
        <v>-0.998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741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742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743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744</v>
      </c>
      <c r="B65" s="1">
        <v>-1.0914662E7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745</v>
      </c>
      <c r="B66" s="1">
        <v>-9.98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746</v>
      </c>
      <c r="B67" s="1">
        <v>0.44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747</v>
      </c>
      <c r="B68" s="1" t="s">
        <v>748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749</v>
      </c>
      <c r="B69" s="1">
        <v>1.7218656E9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750</v>
      </c>
      <c r="B70" s="1">
        <v>0.573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751</v>
      </c>
      <c r="B71" s="1">
        <v>-2.437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752</v>
      </c>
      <c r="B72" s="1">
        <v>-0.14871794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753</v>
      </c>
      <c r="B73" s="1">
        <v>0.22263205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754</v>
      </c>
      <c r="B74" s="1" t="s">
        <v>755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756</v>
      </c>
      <c r="B75" s="1" t="s">
        <v>757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758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759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760</v>
      </c>
      <c r="B78" s="1" t="s">
        <v>761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762</v>
      </c>
      <c r="B79" s="1" t="s">
        <v>763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764</v>
      </c>
      <c r="B80" s="1">
        <v>1.6317126E9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765</v>
      </c>
      <c r="B81" s="1" t="s">
        <v>766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767</v>
      </c>
      <c r="B82" s="1" t="s">
        <v>768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769</v>
      </c>
      <c r="B83" s="1" t="s">
        <v>770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771</v>
      </c>
      <c r="B84" s="1" t="s">
        <v>772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773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774</v>
      </c>
      <c r="B86" s="1">
        <v>3.32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775</v>
      </c>
      <c r="B87" s="1" t="s">
        <v>776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777</v>
      </c>
      <c r="B88" s="1">
        <v>306811.0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778</v>
      </c>
      <c r="B89" s="1">
        <v>0.143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779</v>
      </c>
      <c r="B90" s="1">
        <v>-6079775.0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780</v>
      </c>
      <c r="B91" s="1">
        <v>8944506.0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781</v>
      </c>
      <c r="B92" s="1">
        <v>0.2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782</v>
      </c>
      <c r="B93" s="1">
        <v>0.232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783</v>
      </c>
      <c r="B94" s="1">
        <v>2.5849824E7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784</v>
      </c>
      <c r="B95" s="1">
        <v>14.662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785</v>
      </c>
      <c r="B96" s="1">
        <v>-0.70327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786</v>
      </c>
      <c r="B97" s="1">
        <v>-1875488.0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787</v>
      </c>
      <c r="B98" s="1">
        <v>-4840095.0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788</v>
      </c>
      <c r="B99" s="1">
        <v>0.207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789</v>
      </c>
      <c r="B100" s="1">
        <v>0.06718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790</v>
      </c>
      <c r="B101" s="1">
        <v>-0.2352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791</v>
      </c>
      <c r="B102" s="1">
        <v>-0.20536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792</v>
      </c>
      <c r="B103" s="1" t="s">
        <v>725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793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60</v>
      </c>
      <c r="B3" s="1">
        <v>0.0</v>
      </c>
      <c r="C3" s="1">
        <v>3.0</v>
      </c>
      <c r="D3" s="1">
        <v>-6.0</v>
      </c>
      <c r="E3" s="1">
        <v>-9.0</v>
      </c>
      <c r="F3" s="1">
        <v>-3.0</v>
      </c>
      <c r="G3" s="1">
        <f>IF(F3*FORECAST(G2,B3:F3,B2:F2)&gt;0,FORECAST(G2,B3:F3,B2:F2),F3)*$X$1</f>
        <v>-8.4</v>
      </c>
      <c r="H3" s="1">
        <f>IF(G3*FORECAST(H2,B3:G3,B2:G2)&gt;0,FORECAST(H2,B3:G3,B2:G2),G3)*$X$1</f>
        <v>-10.2</v>
      </c>
      <c r="I3" s="1">
        <f>IF(H3*FORECAST(I2,B3:H3,B2:H2)&gt;0,FORECAST(I2,B3:H3,B2:H2),H3)*$X$1</f>
        <v>-12</v>
      </c>
      <c r="J3" s="1">
        <f>IF(I3*FORECAST(J2,B3:I3,B2:I2)&gt;0,FORECAST(J2,B3:I3,B2:I2),I3)*$X$1</f>
        <v>-13.8</v>
      </c>
      <c r="K3" s="1">
        <f>IF(J3*FORECAST(K2,B3:J3,B2:J2)&gt;0,FORECAST(K2,B3:J3,B2:J2),J3)*$X$1</f>
        <v>-15.6</v>
      </c>
      <c r="L3" s="1">
        <f>IF(K3*FORECAST(L2,B3:K3,B2:K2)&gt;0,FORECAST(L2,B3:K3,B2:K2),K3)*$X$1</f>
        <v>-17.4</v>
      </c>
      <c r="M3" s="1">
        <f>IF(L3*FORECAST(M2,B3:L3,B2:L2)&gt;0,FORECAST(M2,B3:L3,B2:L2),L3)*$X$1</f>
        <v>-19.2</v>
      </c>
      <c r="N3" s="5">
        <f>IF(M3*FORECAST(N2,B3:M3,B2:M2)&gt;0,FORECAST(N2,B3:M3,B2:M2),M3)*$X$1</f>
        <v>-21</v>
      </c>
      <c r="O3" s="5">
        <f>IF(N3*FORECAST(O2,B3:N3,B2:N2)&gt;0,FORECAST(O2,B3:N3,B2:N2),N3)*$X$1</f>
        <v>-22.8</v>
      </c>
      <c r="P3" s="5">
        <f>IF(O3*FORECAST(P2,B3:O3,B2:O2)&gt;0,FORECAST(P2,B3:O3,B2:O2),O3)*$X$1</f>
        <v>-24.6</v>
      </c>
      <c r="Q3" s="5">
        <f>IF(P3*FORECAST(Q2,B3:P3,B2:P2)&gt;0,FORECAST(Q2,B3:P3,B2:P2),P3)*$X$1</f>
        <v>-26.4</v>
      </c>
      <c r="R3" s="5">
        <f>IF(Q3*FORECAST(R2,B3:Q3,B2:Q2)&gt;0,FORECAST(R2,B3:Q3,B2:Q2),Q3)*$X$1</f>
        <v>-28.2</v>
      </c>
      <c r="S3" s="2"/>
      <c r="T3" s="2"/>
      <c r="U3" s="2"/>
      <c r="V3" s="2"/>
      <c r="W3" s="2"/>
      <c r="X3" s="2"/>
      <c r="Y3" s="2"/>
      <c r="Z3" s="2"/>
    </row>
    <row r="4">
      <c r="A4" s="3" t="s">
        <v>109</v>
      </c>
      <c r="B4" s="1">
        <v>60.0</v>
      </c>
      <c r="C4" s="1">
        <v>66.0</v>
      </c>
      <c r="D4" s="1">
        <v>-16.0</v>
      </c>
      <c r="E4" s="1">
        <v>-63.0</v>
      </c>
      <c r="F4" s="1">
        <v>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794</v>
      </c>
      <c r="B5" s="1">
        <v>39.0</v>
      </c>
      <c r="C5" s="1">
        <v>50.0</v>
      </c>
      <c r="D5" s="1">
        <v>1.0</v>
      </c>
      <c r="E5" s="1">
        <v>1.0</v>
      </c>
      <c r="F5" s="1">
        <v>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795</v>
      </c>
      <c r="L7" s="1">
        <f>IF(R3*FORECAST(R2,B3:R3,B2:R2)&gt;0,FORECAST(R2,B3:R3,B2:R2),Q3)*$X$1 * (1+0.02)/(0.0781-0.02)</f>
        <v>-495.0774527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796</v>
      </c>
      <c r="L8" s="6">
        <f t="array" ref="L8">NPV(0.0781,H3:R3)</f>
        <v>-128.6979015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797</v>
      </c>
      <c r="L9" s="6">
        <f t="array" ref="L9">NPV(0.0781,H16:R16)</f>
        <v>-216.482922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798</v>
      </c>
      <c r="L10" s="6">
        <f>L8 + L9</f>
        <v>-345.1808235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799</v>
      </c>
      <c r="L12" s="6">
        <f>L10 - L11</f>
        <v>-351.1808235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800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-351.1808235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(1+0.02)/(0.0781-0.02)</f>
        <v>-495.0774527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-70.0</v>
      </c>
      <c r="C3" s="1">
        <v>-7.0</v>
      </c>
      <c r="D3" s="1">
        <v>-9.0</v>
      </c>
      <c r="E3" s="1">
        <v>-17.0</v>
      </c>
      <c r="F3" s="1">
        <v>-10.0</v>
      </c>
      <c r="G3" s="1">
        <f>IF(F3*FORECAST(G2,B3:F3,B2:F2)&gt;0,FORECAST(G2,B3:F3,B2:F2),F3)*$X$1</f>
        <v>-10</v>
      </c>
      <c r="H3" s="1">
        <f>IF(G3*FORECAST(H2,B3:G3,B2:G2)&gt;0,FORECAST(H2,B3:G3,B2:G2),G3)*$X$1</f>
        <v>-10</v>
      </c>
      <c r="I3" s="1">
        <f>IF(H3*FORECAST(I2,B3:H3,B2:H2)&gt;0,FORECAST(I2,B3:H3,B2:H2),H3)*$X$1</f>
        <v>-10</v>
      </c>
      <c r="J3" s="1">
        <f>IF(I3*FORECAST(J2,B3:I3,B2:I2)&gt;0,FORECAST(J2,B3:I3,B2:I2),I3)*$X$1</f>
        <v>-10</v>
      </c>
      <c r="K3" s="1">
        <f>IF(J3*FORECAST(K2,B3:J3,B2:J2)&gt;0,FORECAST(K2,B3:J3,B2:J2),J3)*$X$1</f>
        <v>-10</v>
      </c>
      <c r="L3" s="1">
        <f>IF(K3*FORECAST(L2,B3:K3,B2:K2)&gt;0,FORECAST(L2,B3:K3,B2:K2),K3)*$X$1</f>
        <v>-10</v>
      </c>
      <c r="M3" s="1">
        <f>IF(L3*FORECAST(M2,B3:L3,B2:L2)&gt;0,FORECAST(M2,B3:L3,B2:L2),L3)*$X$1</f>
        <v>-10</v>
      </c>
      <c r="N3" s="5">
        <f>IF(M3*FORECAST(N2,B3:M3,B2:M2)&gt;0,FORECAST(N2,B3:M3,B2:M2),M3)*$X$1</f>
        <v>-0.2272727273</v>
      </c>
      <c r="O3" s="5">
        <f>IF(N3*FORECAST(O2,B3:N3,B2:N2)&gt;0,FORECAST(O2,B3:N3,B2:N2),N3)*$X$1</f>
        <v>-0.2272727273</v>
      </c>
      <c r="P3" s="5">
        <f>IF(O3*FORECAST(P2,B3:O3,B2:O2)&gt;0,FORECAST(P2,B3:O3,B2:O2),O3)*$X$1</f>
        <v>-0.2272727273</v>
      </c>
      <c r="Q3" s="5">
        <f>IF(P3*FORECAST(Q2,B3:P3,B2:P2)&gt;0,FORECAST(Q2,B3:P3,B2:P2),P3)*$X$1</f>
        <v>-0.2272727273</v>
      </c>
      <c r="R3" s="5">
        <f>IF(Q3*FORECAST(R2,B3:Q3,B2:Q2)&gt;0,FORECAST(R2,B3:Q3,B2:Q2),Q3)*$X$1</f>
        <v>-0.2272727273</v>
      </c>
      <c r="S3" s="2"/>
      <c r="T3" s="2"/>
      <c r="U3" s="2"/>
      <c r="V3" s="2"/>
      <c r="W3" s="2"/>
      <c r="X3" s="2"/>
      <c r="Y3" s="2"/>
      <c r="Z3" s="2"/>
    </row>
    <row r="4">
      <c r="A4" s="3" t="s">
        <v>109</v>
      </c>
      <c r="B4" s="1">
        <v>60.0</v>
      </c>
      <c r="C4" s="1">
        <v>66.0</v>
      </c>
      <c r="D4" s="1">
        <v>-16.0</v>
      </c>
      <c r="E4" s="1">
        <v>-63.0</v>
      </c>
      <c r="F4" s="1">
        <v>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794</v>
      </c>
      <c r="B5" s="1">
        <v>39.0</v>
      </c>
      <c r="C5" s="1">
        <v>50.0</v>
      </c>
      <c r="D5" s="1">
        <v>1.0</v>
      </c>
      <c r="E5" s="1">
        <v>1.0</v>
      </c>
      <c r="F5" s="1">
        <v>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795</v>
      </c>
      <c r="L7" s="1">
        <f>IF(R3*FORECAST(R2,B3:R3,B2:R2)&gt;0,FORECAST(R2,B3:R3,B2:R2),Q3)*$X$1 * (1+0.02)/(0.0781-0.02)</f>
        <v>-3.989985918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796</v>
      </c>
      <c r="L8" s="6">
        <f t="array" ref="L8">NPV(0.0781,H3:R3)</f>
        <v>-47.07728657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797</v>
      </c>
      <c r="L9" s="6">
        <f t="array" ref="L9">NPV(0.0781,H16:R16)</f>
        <v>-1.7447044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798</v>
      </c>
      <c r="L10" s="6">
        <f>L8 + L9</f>
        <v>-48.82199097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799</v>
      </c>
      <c r="L12" s="6">
        <f>L10 - L11</f>
        <v>-54.82199097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800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-54.82199097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(1+0.02)/(0.0781-0.02)</f>
        <v>-3.989985918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