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<sst xmlns="http://schemas.openxmlformats.org/spreadsheetml/2006/main" count="1640" uniqueCount="1416">
  <si>
    <t>ticker</t>
  </si>
  <si>
    <t>EYE</t>
  </si>
  <si>
    <t>nombre</t>
  </si>
  <si>
    <t>NATIONAL VISION HOLDINGS</t>
  </si>
  <si>
    <t>empresa</t>
  </si>
  <si>
    <t>Other Specialty Retailers</t>
  </si>
  <si>
    <t>Open</t>
  </si>
  <si>
    <t>Target Price</t>
  </si>
  <si>
    <t>Upside</t>
  </si>
  <si>
    <t>199.50%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</si>
  <si>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</si>
  <si>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</si>
  <si>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</si>
  <si>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</si>
  <si>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</si>
  <si>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</si>
  <si>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</si>
  <si>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</si>
  <si>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</si>
  <si>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</si>
  <si>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</si>
  <si>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</si>
  <si>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-14.65%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</si>
  <si>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</si>
  <si>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</si>
  <si>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</si>
  <si>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</si>
  <si>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</si>
  <si>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</si>
  <si>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</si>
  <si>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</si>
  <si>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</si>
  <si>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</si>
  <si>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</si>
  <si>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</si>
  <si>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</si>
  <si>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</si>
  <si>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</si>
  <si>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</si>
  <si>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</si>
  <si>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</si>
  <si>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</si>
  <si>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</si>
  <si>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</si>
  <si>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</si>
  <si>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</si>
  <si>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</si>
  <si>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</si>
  <si>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</si>
  <si>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</si>
  <si>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</si>
  <si>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</si>
  <si>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</si>
  <si>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</si>
  <si>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</si>
  <si>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</si>
  <si>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</si>
  <si>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</si>
  <si>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</si>
  <si>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</si>
  <si>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</si>
  <si>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</si>
  <si>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</si>
  <si>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</si>
  <si>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</si>
  <si>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</si>
  <si>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</si>
  <si>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</si>
  <si>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</si>
  <si>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</si>
  <si>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</si>
  <si>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</si>
  <si>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</si>
  <si>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</si>
  <si>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</si>
  <si>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</si>
  <si>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</si>
  <si>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</si>
  <si>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</si>
  <si>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</si>
  <si>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</si>
  <si>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</si>
  <si>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</si>
  <si>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</si>
  <si>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</si>
  <si>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</si>
  <si>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</si>
  <si>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</si>
  <si>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</si>
  <si>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</si>
  <si>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</si>
  <si>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</si>
  <si>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</si>
  <si>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</si>
  <si>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</si>
  <si>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</si>
  <si>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</si>
  <si>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</si>
  <si>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</si>
  <si>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</si>
  <si>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</si>
  <si>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</si>
  <si>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</si>
  <si>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</si>
  <si>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</si>
  <si>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</si>
  <si>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</si>
  <si>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</si>
  <si>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</si>
  <si>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</si>
  <si>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6.89</t>
  </si>
  <si>
    <t>7.15</t>
  </si>
  <si>
    <t>8.84</t>
  </si>
  <si>
    <t>9.51</t>
  </si>
  <si>
    <t>9.74</t>
  </si>
  <si>
    <t>11.16</t>
  </si>
  <si>
    <t>11.37</t>
  </si>
  <si>
    <t>11.41</t>
  </si>
  <si>
    <t>10.59</t>
  </si>
  <si>
    <t>Tangible Book Value</t>
  </si>
  <si>
    <t>Tangible Book Value Per Share</t>
  </si>
  <si>
    <t>-13.24</t>
  </si>
  <si>
    <t>-12.69</t>
  </si>
  <si>
    <t>-5.98</t>
  </si>
  <si>
    <t>-4.34</t>
  </si>
  <si>
    <t>-3.75</t>
  </si>
  <si>
    <t>-1.98</t>
  </si>
  <si>
    <t>-1.65</t>
  </si>
  <si>
    <t>-1.92</t>
  </si>
  <si>
    <t>-1.9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</si>
  <si>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</si>
  <si>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</si>
  <si>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</si>
  <si>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</si>
  <si>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</si>
  <si>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</si>
  <si>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</si>
  <si>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</si>
  <si>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</si>
  <si>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</si>
  <si>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Assets under Capital Lease - Gross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</si>
  <si>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</si>
  <si>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</si>
  <si>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</si>
  <si>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</si>
  <si>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</si>
  <si>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</si>
  <si>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</si>
  <si>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</si>
  <si>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</si>
  <si>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</si>
  <si>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</si>
  <si>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</si>
  <si>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</si>
  <si>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</si>
  <si>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EBT, Excl. Unusual Items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</si>
  <si>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</si>
  <si>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</si>
  <si>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</si>
  <si>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</si>
  <si>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</si>
  <si>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</si>
  <si>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</si>
  <si>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</si>
  <si>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</si>
  <si>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</si>
  <si>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</si>
  <si>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</si>
  <si>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</si>
  <si>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</si>
  <si>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</si>
  <si>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-0.54</t>
  </si>
  <si>
    <t>0.06</t>
  </si>
  <si>
    <t>0.26</t>
  </si>
  <si>
    <t>0.77</t>
  </si>
  <si>
    <t>0.31</t>
  </si>
  <si>
    <t>0.42</t>
  </si>
  <si>
    <t>0.45</t>
  </si>
  <si>
    <t>1.57</t>
  </si>
  <si>
    <t>0.53</t>
  </si>
  <si>
    <t>-0.84</t>
  </si>
  <si>
    <t>Basic EPS - Continuing Operations</t>
  </si>
  <si>
    <t>Basic Weighted Average Shares Outstanding</t>
  </si>
  <si>
    <t>Net EPS - Diluted</t>
  </si>
  <si>
    <t>0.74</t>
  </si>
  <si>
    <t>0.3</t>
  </si>
  <si>
    <t>0.4</t>
  </si>
  <si>
    <t>0.44</t>
  </si>
  <si>
    <t>1.43</t>
  </si>
  <si>
    <t>0.52</t>
  </si>
  <si>
    <t>Diluted EPS - Continuing Operations</t>
  </si>
  <si>
    <t>Diluted Weighted Average Shares Outstanding</t>
  </si>
  <si>
    <t>Normalized Basic EPS</t>
  </si>
  <si>
    <t>-0.03</t>
  </si>
  <si>
    <t>0.15</t>
  </si>
  <si>
    <t>0.38</t>
  </si>
  <si>
    <t>0.19</t>
  </si>
  <si>
    <t>0.39</t>
  </si>
  <si>
    <t>0.49</t>
  </si>
  <si>
    <t>1.17</t>
  </si>
  <si>
    <t>0.5</t>
  </si>
  <si>
    <t>0.17</t>
  </si>
  <si>
    <t>Normalized Diluted EPS</t>
  </si>
  <si>
    <t>0.18</t>
  </si>
  <si>
    <t>0.47</t>
  </si>
  <si>
    <t>0.99</t>
  </si>
  <si>
    <t>Payout Ratio</t>
  </si>
  <si>
    <t>373.16</t>
  </si>
  <si>
    <t>EBITDA</t>
  </si>
  <si>
    <t>EBITA</t>
  </si>
  <si>
    <t>EBIT</t>
  </si>
  <si>
    <t>EBITDAR</t>
  </si>
  <si>
    <t>Total Revenues (As Reported)</t>
  </si>
  <si>
    <t>Effective Tax Rate - (Ratio)</t>
  </si>
  <si>
    <t>30.82</t>
  </si>
  <si>
    <t>32.83</t>
  </si>
  <si>
    <t>45.93</t>
  </si>
  <si>
    <t>-538.78</t>
  </si>
  <si>
    <t>-385.89</t>
  </si>
  <si>
    <t>-7.57</t>
  </si>
  <si>
    <t>6.21</t>
  </si>
  <si>
    <t>14.12</t>
  </si>
  <si>
    <t>30.74</t>
  </si>
  <si>
    <t>-6.7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</si>
  <si>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</si>
  <si>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</si>
  <si>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</si>
  <si>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</si>
  <si>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</si>
  <si>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</si>
  <si>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</si>
  <si>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</si>
  <si>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</si>
  <si>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</si>
  <si>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</si>
  <si>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</si>
  <si>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</si>
  <si>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</si>
  <si>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</si>
  <si>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</si>
  <si>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3.11</t>
  </si>
  <si>
    <t>3.18</t>
  </si>
  <si>
    <t>2.36</t>
  </si>
  <si>
    <t>2.85</t>
  </si>
  <si>
    <t>3.22</t>
  </si>
  <si>
    <t>4.82</t>
  </si>
  <si>
    <t>1.77</t>
  </si>
  <si>
    <t>Return on Total Capital</t>
  </si>
  <si>
    <t>4.09</t>
  </si>
  <si>
    <t>4.11</t>
  </si>
  <si>
    <t>2.98</t>
  </si>
  <si>
    <t>3.44</t>
  </si>
  <si>
    <t>3.8</t>
  </si>
  <si>
    <t>5.77</t>
  </si>
  <si>
    <t>2.13</t>
  </si>
  <si>
    <t>1.22</t>
  </si>
  <si>
    <t>Return On Equity %</t>
  </si>
  <si>
    <t>3.75</t>
  </si>
  <si>
    <t>8.63</t>
  </si>
  <si>
    <t>3.38</t>
  </si>
  <si>
    <t>4.32</t>
  </si>
  <si>
    <t>4.31</t>
  </si>
  <si>
    <t>4.61</t>
  </si>
  <si>
    <t>-7.62</t>
  </si>
  <si>
    <t>Return on Common Equity</t>
  </si>
  <si>
    <t>Margin Analysis</t>
  </si>
  <si>
    <t>Gross Profit Margin %</t>
  </si>
  <si>
    <t>51.38</t>
  </si>
  <si>
    <t>53.78</t>
  </si>
  <si>
    <t>54.46</t>
  </si>
  <si>
    <t>53.69</t>
  </si>
  <si>
    <t>53.57</t>
  </si>
  <si>
    <t>53.23</t>
  </si>
  <si>
    <t>53.66</t>
  </si>
  <si>
    <t>56.49</t>
  </si>
  <si>
    <t>53.85</t>
  </si>
  <si>
    <t>52.93</t>
  </si>
  <si>
    <t>SG&amp;A Margin</t>
  </si>
  <si>
    <t>44.02</t>
  </si>
  <si>
    <t>44.62</t>
  </si>
  <si>
    <t>43.83</t>
  </si>
  <si>
    <t>43.48</t>
  </si>
  <si>
    <t>44.73</t>
  </si>
  <si>
    <t>43.18</t>
  </si>
  <si>
    <t>41.85</t>
  </si>
  <si>
    <t>43.21</t>
  </si>
  <si>
    <t>45.57</t>
  </si>
  <si>
    <t>46.62</t>
  </si>
  <si>
    <t>EBITDA Margin %</t>
  </si>
  <si>
    <t>7.2</t>
  </si>
  <si>
    <t>9.04</t>
  </si>
  <si>
    <t>10.55</t>
  </si>
  <si>
    <t>10.21</t>
  </si>
  <si>
    <t>8.82</t>
  </si>
  <si>
    <t>9.95</t>
  </si>
  <si>
    <t>11.92</t>
  </si>
  <si>
    <t>13.25</t>
  </si>
  <si>
    <t>8.22</t>
  </si>
  <si>
    <t>6.29</t>
  </si>
  <si>
    <t>EBITA Margin %</t>
  </si>
  <si>
    <t>3.99</t>
  </si>
  <si>
    <t>5.88</t>
  </si>
  <si>
    <t>7.03</t>
  </si>
  <si>
    <t>6.38</t>
  </si>
  <si>
    <t>4.47</t>
  </si>
  <si>
    <t>5.32</t>
  </si>
  <si>
    <t>8.94</t>
  </si>
  <si>
    <t>3.61</t>
  </si>
  <si>
    <t>1.92</t>
  </si>
  <si>
    <t>EBIT Margin %</t>
  </si>
  <si>
    <t>3.16</t>
  </si>
  <si>
    <t>5.02</t>
  </si>
  <si>
    <t>6.26</t>
  </si>
  <si>
    <t>4.89</t>
  </si>
  <si>
    <t>6.57</t>
  </si>
  <si>
    <t>8.58</t>
  </si>
  <si>
    <t>3.24</t>
  </si>
  <si>
    <t>1.67</t>
  </si>
  <si>
    <t>Income From Continuing Operations Margin %</t>
  </si>
  <si>
    <t>-2.56</t>
  </si>
  <si>
    <t>0.34</t>
  </si>
  <si>
    <t>1.23</t>
  </si>
  <si>
    <t>3.33</t>
  </si>
  <si>
    <t>1.54</t>
  </si>
  <si>
    <t>1.9</t>
  </si>
  <si>
    <t>2.12</t>
  </si>
  <si>
    <t>6.17</t>
  </si>
  <si>
    <t>2.1</t>
  </si>
  <si>
    <t>-3.1</t>
  </si>
  <si>
    <t>Net Income Margin %</t>
  </si>
  <si>
    <t>Net Avail. For Common Margin %</t>
  </si>
  <si>
    <t>Normalized Net Income Margin</t>
  </si>
  <si>
    <t>-0.16</t>
  </si>
  <si>
    <t>1.8</t>
  </si>
  <si>
    <t>0.83</t>
  </si>
  <si>
    <t>0.91</t>
  </si>
  <si>
    <t>1.78</t>
  </si>
  <si>
    <t>2.29</t>
  </si>
  <si>
    <t>4.59</t>
  </si>
  <si>
    <t>2.01</t>
  </si>
  <si>
    <t>0.62</t>
  </si>
  <si>
    <t>Levered Free Cash Flow Margin</t>
  </si>
  <si>
    <t>-0.45</t>
  </si>
  <si>
    <t>-0.46</t>
  </si>
  <si>
    <t>-1.8</t>
  </si>
  <si>
    <t>1.98</t>
  </si>
  <si>
    <t>8.21</t>
  </si>
  <si>
    <t>5.52</t>
  </si>
  <si>
    <t>-0.26</t>
  </si>
  <si>
    <t>2.61</t>
  </si>
  <si>
    <t>Unlevered Free Cash Flow Margin</t>
  </si>
  <si>
    <t>1.27</t>
  </si>
  <si>
    <t>1.42</t>
  </si>
  <si>
    <t>-0.41</t>
  </si>
  <si>
    <t>9.28</t>
  </si>
  <si>
    <t>6.08</t>
  </si>
  <si>
    <t>2.88</t>
  </si>
  <si>
    <t>Asset Turnover</t>
  </si>
  <si>
    <t>0.8</t>
  </si>
  <si>
    <t>0.88</t>
  </si>
  <si>
    <t>0.95</t>
  </si>
  <si>
    <t>0.93</t>
  </si>
  <si>
    <t>0.78</t>
  </si>
  <si>
    <t>0.9</t>
  </si>
  <si>
    <t>0.87</t>
  </si>
  <si>
    <t>Fixed Assets Turnover</t>
  </si>
  <si>
    <t>5.16</t>
  </si>
  <si>
    <t>4.91</t>
  </si>
  <si>
    <t>4.68</t>
  </si>
  <si>
    <t>2.45</t>
  </si>
  <si>
    <t>3.01</t>
  </si>
  <si>
    <t>2.78</t>
  </si>
  <si>
    <t>2.81</t>
  </si>
  <si>
    <t>Receivables Turnover (Average Receivables)</t>
  </si>
  <si>
    <t>40.27</t>
  </si>
  <si>
    <t>38.1</t>
  </si>
  <si>
    <t>35.42</t>
  </si>
  <si>
    <t>39.96</t>
  </si>
  <si>
    <t>38.34</t>
  </si>
  <si>
    <t>42.21</t>
  </si>
  <si>
    <t>35.36</t>
  </si>
  <si>
    <t>31.38</t>
  </si>
  <si>
    <t>Inventory Turnover (Average Inventory)</t>
  </si>
  <si>
    <t>6.72</t>
  </si>
  <si>
    <t>6.62</t>
  </si>
  <si>
    <t>6.64</t>
  </si>
  <si>
    <t>7.7</t>
  </si>
  <si>
    <t>7.5</t>
  </si>
  <si>
    <t>8.24</t>
  </si>
  <si>
    <t>Short Term Liquidity</t>
  </si>
  <si>
    <t>Current Ratio</t>
  </si>
  <si>
    <t>0.76</t>
  </si>
  <si>
    <t>1.01</t>
  </si>
  <si>
    <t>0.86</t>
  </si>
  <si>
    <t>1.72</t>
  </si>
  <si>
    <t>1.5</t>
  </si>
  <si>
    <t>1.38</t>
  </si>
  <si>
    <t>Quick Ratio</t>
  </si>
  <si>
    <t>0.21</t>
  </si>
  <si>
    <t>0.2</t>
  </si>
  <si>
    <t>0.23</t>
  </si>
  <si>
    <t>0.32</t>
  </si>
  <si>
    <t>1.32</t>
  </si>
  <si>
    <t>1.05</t>
  </si>
  <si>
    <t>0.61</t>
  </si>
  <si>
    <t>Operating Cash Flow to Current Liabilities</t>
  </si>
  <si>
    <t>0.43</t>
  </si>
  <si>
    <t>0.6</t>
  </si>
  <si>
    <t>0.71</t>
  </si>
  <si>
    <t>0.75</t>
  </si>
  <si>
    <t>0.35</t>
  </si>
  <si>
    <t>Days Sales Outstanding (Average Receivables)</t>
  </si>
  <si>
    <t>9.55</t>
  </si>
  <si>
    <t>10.28</t>
  </si>
  <si>
    <t>9.11</t>
  </si>
  <si>
    <t>9.68</t>
  </si>
  <si>
    <t>8.62</t>
  </si>
  <si>
    <t>10.29</t>
  </si>
  <si>
    <t>11.6</t>
  </si>
  <si>
    <t>Days Outstanding Inventory (Average Inventory)</t>
  </si>
  <si>
    <t>54.15</t>
  </si>
  <si>
    <t>50.92</t>
  </si>
  <si>
    <t>52.84</t>
  </si>
  <si>
    <t>54.97</t>
  </si>
  <si>
    <t>55.85</t>
  </si>
  <si>
    <t>47.26</t>
  </si>
  <si>
    <t>48.53</t>
  </si>
  <si>
    <t>44.2</t>
  </si>
  <si>
    <t>Average Days Payable Outstanding</t>
  </si>
  <si>
    <t>23.92</t>
  </si>
  <si>
    <t>21.32</t>
  </si>
  <si>
    <t>19.56</t>
  </si>
  <si>
    <t>18.78</t>
  </si>
  <si>
    <t>25.22</t>
  </si>
  <si>
    <t>25.64</t>
  </si>
  <si>
    <t>25.5</t>
  </si>
  <si>
    <t>24.23</t>
  </si>
  <si>
    <t>Cash Conversion Cycle (Average Days)</t>
  </si>
  <si>
    <t>39.27</t>
  </si>
  <si>
    <t>39.15</t>
  </si>
  <si>
    <t>43.56</t>
  </si>
  <si>
    <t>45.29</t>
  </si>
  <si>
    <t>40.31</t>
  </si>
  <si>
    <t>30.25</t>
  </si>
  <si>
    <t>33.33</t>
  </si>
  <si>
    <t>31.56</t>
  </si>
  <si>
    <t>Long Term Solvency</t>
  </si>
  <si>
    <t>Total Debt/Equity</t>
  </si>
  <si>
    <t>193.62</t>
  </si>
  <si>
    <t>187.58</t>
  </si>
  <si>
    <t>88.75</t>
  </si>
  <si>
    <t>78.68</t>
  </si>
  <si>
    <t>123.82</t>
  </si>
  <si>
    <t>116.26</t>
  </si>
  <si>
    <t>105.46</t>
  </si>
  <si>
    <t>111.29</t>
  </si>
  <si>
    <t>111.34</t>
  </si>
  <si>
    <t>Total Debt / Total Capital</t>
  </si>
  <si>
    <t>65.94</t>
  </si>
  <si>
    <t>65.23</t>
  </si>
  <si>
    <t>47.02</t>
  </si>
  <si>
    <t>44.04</t>
  </si>
  <si>
    <t>55.32</t>
  </si>
  <si>
    <t>53.76</t>
  </si>
  <si>
    <t>51.33</t>
  </si>
  <si>
    <t>52.67</t>
  </si>
  <si>
    <t>52.68</t>
  </si>
  <si>
    <t>LT Debt/Equity</t>
  </si>
  <si>
    <t>191.8</t>
  </si>
  <si>
    <t>183.72</t>
  </si>
  <si>
    <t>86.59</t>
  </si>
  <si>
    <t>77.24</t>
  </si>
  <si>
    <t>114.54</t>
  </si>
  <si>
    <t>108.86</t>
  </si>
  <si>
    <t>98.15</t>
  </si>
  <si>
    <t>102.26</t>
  </si>
  <si>
    <t>99.78</t>
  </si>
  <si>
    <t>Long-Term Debt / Total Capital</t>
  </si>
  <si>
    <t>65.32</t>
  </si>
  <si>
    <t>63.89</t>
  </si>
  <si>
    <t>45.88</t>
  </si>
  <si>
    <t>43.23</t>
  </si>
  <si>
    <t>51.17</t>
  </si>
  <si>
    <t>50.34</t>
  </si>
  <si>
    <t>47.77</t>
  </si>
  <si>
    <t>48.4</t>
  </si>
  <si>
    <t>47.21</t>
  </si>
  <si>
    <t>Total Liabilities / Total Assets</t>
  </si>
  <si>
    <t>73.83</t>
  </si>
  <si>
    <t>73.75</t>
  </si>
  <si>
    <t>58.35</t>
  </si>
  <si>
    <t>55.27</t>
  </si>
  <si>
    <t>61.8</t>
  </si>
  <si>
    <t>61.15</t>
  </si>
  <si>
    <t>59.62</t>
  </si>
  <si>
    <t>60.67</t>
  </si>
  <si>
    <t>61.82</t>
  </si>
  <si>
    <t>EBIT / Interest Expense</t>
  </si>
  <si>
    <t>1.36</t>
  </si>
  <si>
    <t>1.63</t>
  </si>
  <si>
    <t>2.53</t>
  </si>
  <si>
    <t>2.33</t>
  </si>
  <si>
    <t>6.97</t>
  </si>
  <si>
    <t>140.6</t>
  </si>
  <si>
    <t>2.48</t>
  </si>
  <si>
    <t>EBITDA / Interest Expense</t>
  </si>
  <si>
    <t>3.23</t>
  </si>
  <si>
    <t>2.34</t>
  </si>
  <si>
    <t>3.62</t>
  </si>
  <si>
    <t>8.08</t>
  </si>
  <si>
    <t>6.39</t>
  </si>
  <si>
    <t>15.1</t>
  </si>
  <si>
    <t>617.38</t>
  </si>
  <si>
    <t>18.54</t>
  </si>
  <si>
    <t>(EBITDA - Capex) / Interest Expense</t>
  </si>
  <si>
    <t>0.48</t>
  </si>
  <si>
    <t>0.79</t>
  </si>
  <si>
    <t>5.04</t>
  </si>
  <si>
    <t>4.8</t>
  </si>
  <si>
    <t>371.61</t>
  </si>
  <si>
    <t>10.54</t>
  </si>
  <si>
    <t>Total Debt / EBITDA</t>
  </si>
  <si>
    <t>7.78</t>
  </si>
  <si>
    <t>5.97</t>
  </si>
  <si>
    <t>4.17</t>
  </si>
  <si>
    <t>3.57</t>
  </si>
  <si>
    <t>3.41</t>
  </si>
  <si>
    <t>3.52</t>
  </si>
  <si>
    <t>3.47</t>
  </si>
  <si>
    <t>Net Debt / EBITDA</t>
  </si>
  <si>
    <t>7.72</t>
  </si>
  <si>
    <t>5.93</t>
  </si>
  <si>
    <t>4.14</t>
  </si>
  <si>
    <t>4.19</t>
  </si>
  <si>
    <t>3.43</t>
  </si>
  <si>
    <t>2.2</t>
  </si>
  <si>
    <t>1.73</t>
  </si>
  <si>
    <t>2.71</t>
  </si>
  <si>
    <t>2.89</t>
  </si>
  <si>
    <t>Total Debt / (EBITDA - Capex)</t>
  </si>
  <si>
    <t>39.49</t>
  </si>
  <si>
    <t>20.83</t>
  </si>
  <si>
    <t>12.39</t>
  </si>
  <si>
    <t>18.79</t>
  </si>
  <si>
    <t>5.73</t>
  </si>
  <si>
    <t>4.54</t>
  </si>
  <si>
    <t>3.35</t>
  </si>
  <si>
    <t>5.84</t>
  </si>
  <si>
    <t>6.11</t>
  </si>
  <si>
    <t>Net Debt / (EBITDA - Capex)</t>
  </si>
  <si>
    <t>39.19</t>
  </si>
  <si>
    <t>20.7</t>
  </si>
  <si>
    <t>12.3</t>
  </si>
  <si>
    <t>18.24</t>
  </si>
  <si>
    <t>5.5</t>
  </si>
  <si>
    <t>2.93</t>
  </si>
  <si>
    <t>2.3</t>
  </si>
  <si>
    <t>4.5</t>
  </si>
  <si>
    <t>5.08</t>
  </si>
  <si>
    <t>Growth Over Prior Year</t>
  </si>
  <si>
    <t>Total Revenues, 1 Yr. Growth %</t>
  </si>
  <si>
    <t>13.92</t>
  </si>
  <si>
    <t>12.58</t>
  </si>
  <si>
    <t>14.97</t>
  </si>
  <si>
    <t>11.75</t>
  </si>
  <si>
    <t>12.2</t>
  </si>
  <si>
    <t>-0.73</t>
  </si>
  <si>
    <t>21.48</t>
  </si>
  <si>
    <t>-3.56</t>
  </si>
  <si>
    <t>6.04</t>
  </si>
  <si>
    <t>Gross Profit, 1 Yr. Growth %</t>
  </si>
  <si>
    <t>19.24</t>
  </si>
  <si>
    <t>13.34</t>
  </si>
  <si>
    <t>11.5</t>
  </si>
  <si>
    <t>11.48</t>
  </si>
  <si>
    <t>0.08</t>
  </si>
  <si>
    <t>27.89</t>
  </si>
  <si>
    <t>-8.08</t>
  </si>
  <si>
    <t>4.24</t>
  </si>
  <si>
    <t>EBITDA, 1 Yr. Growth %</t>
  </si>
  <si>
    <t>43.03</t>
  </si>
  <si>
    <t>31.34</t>
  </si>
  <si>
    <t>10.68</t>
  </si>
  <si>
    <t>26.46</t>
  </si>
  <si>
    <t>18.92</t>
  </si>
  <si>
    <t>39.03</t>
  </si>
  <si>
    <t>-40.15</t>
  </si>
  <si>
    <t>-18.84</t>
  </si>
  <si>
    <t>EBITA, 1 Yr. Growth %</t>
  </si>
  <si>
    <t>68.07</t>
  </si>
  <si>
    <t>34.56</t>
  </si>
  <si>
    <t>4.38</t>
  </si>
  <si>
    <t>-18.05</t>
  </si>
  <si>
    <t>33.47</t>
  </si>
  <si>
    <t>30.69</t>
  </si>
  <si>
    <t>63.06</t>
  </si>
  <si>
    <t>-61.04</t>
  </si>
  <si>
    <t>-43.63</t>
  </si>
  <si>
    <t>EBIT, 1 Yr. Growth %</t>
  </si>
  <si>
    <t>80.81</t>
  </si>
  <si>
    <t>40.57</t>
  </si>
  <si>
    <t>5.92</t>
  </si>
  <si>
    <t>-19.8</t>
  </si>
  <si>
    <t>37.51</t>
  </si>
  <si>
    <t>33.36</t>
  </si>
  <si>
    <t>67.4</t>
  </si>
  <si>
    <t>-63.6</t>
  </si>
  <si>
    <t>-45.22</t>
  </si>
  <si>
    <t>Earnings From Cont. Operations, 1 Yr. Growth %</t>
  </si>
  <si>
    <t>-115.12</t>
  </si>
  <si>
    <t>308.02</t>
  </si>
  <si>
    <t>210.48</t>
  </si>
  <si>
    <t>-45.17</t>
  </si>
  <si>
    <t>38.66</t>
  </si>
  <si>
    <t>10.61</t>
  </si>
  <si>
    <t>253.51</t>
  </si>
  <si>
    <t>-67.15</t>
  </si>
  <si>
    <t>-256.45</t>
  </si>
  <si>
    <t>Net Income, 1 Yr. Growth %</t>
  </si>
  <si>
    <t>Normalized Net Income, 1 Yr. Growth %</t>
  </si>
  <si>
    <t>-644.74</t>
  </si>
  <si>
    <t>162.76</t>
  </si>
  <si>
    <t>-46.87</t>
  </si>
  <si>
    <t>46.61</t>
  </si>
  <si>
    <t>118.55</t>
  </si>
  <si>
    <t>27.48</t>
  </si>
  <si>
    <t>162.25</t>
  </si>
  <si>
    <t>-57.8</t>
  </si>
  <si>
    <t>-67.06</t>
  </si>
  <si>
    <t>Diluted EPS Before Extra, 1 Yr. Growth %</t>
  </si>
  <si>
    <t>-111.21</t>
  </si>
  <si>
    <t>333.33</t>
  </si>
  <si>
    <t>184.62</t>
  </si>
  <si>
    <t>-57.14</t>
  </si>
  <si>
    <t>225.6</t>
  </si>
  <si>
    <t>-63.7</t>
  </si>
  <si>
    <t>-261.83</t>
  </si>
  <si>
    <t>Accounts Receivable, 1 Yr. Growth %</t>
  </si>
  <si>
    <t>16.29</t>
  </si>
  <si>
    <t>26.04</t>
  </si>
  <si>
    <t>15.58</t>
  </si>
  <si>
    <t>-14.53</t>
  </si>
  <si>
    <t>24.54</t>
  </si>
  <si>
    <t>-1.04</t>
  </si>
  <si>
    <t>31.42</t>
  </si>
  <si>
    <t>10.39</t>
  </si>
  <si>
    <t>Inventory, 1 Yr. Growth %</t>
  </si>
  <si>
    <t>16.06</t>
  </si>
  <si>
    <t>4.69</t>
  </si>
  <si>
    <t>27.29</t>
  </si>
  <si>
    <t>9.94</t>
  </si>
  <si>
    <t>-12.76</t>
  </si>
  <si>
    <t>11.14</t>
  </si>
  <si>
    <t>-2.64</t>
  </si>
  <si>
    <t>Net Property, Plant and Equip., 1 Yr. Growth %</t>
  </si>
  <si>
    <t>23.75</t>
  </si>
  <si>
    <t>18.61</t>
  </si>
  <si>
    <t>17.48</t>
  </si>
  <si>
    <t>101.3</t>
  </si>
  <si>
    <t>-4.68</t>
  </si>
  <si>
    <t>2.92</t>
  </si>
  <si>
    <t>Total Assets, 1 Yr. Growth %</t>
  </si>
  <si>
    <t>3.76</t>
  </si>
  <si>
    <t>22.35</t>
  </si>
  <si>
    <t>14.8</t>
  </si>
  <si>
    <t>-1.73</t>
  </si>
  <si>
    <t>-0.08</t>
  </si>
  <si>
    <t>-5.18</t>
  </si>
  <si>
    <t>Tangible Book Value, 1 Yr. Growth %</t>
  </si>
  <si>
    <t>-3.97</t>
  </si>
  <si>
    <t>-37.38</t>
  </si>
  <si>
    <t>-24.81</t>
  </si>
  <si>
    <t>-12.04</t>
  </si>
  <si>
    <t>-46.04</t>
  </si>
  <si>
    <t>-16.73</t>
  </si>
  <si>
    <t>13.05</t>
  </si>
  <si>
    <t>-1.83</t>
  </si>
  <si>
    <t>Common Equity, 1 Yr. Growth %</t>
  </si>
  <si>
    <t>4.05</t>
  </si>
  <si>
    <t>64.12</t>
  </si>
  <si>
    <t>13.53</t>
  </si>
  <si>
    <t>4.48</t>
  </si>
  <si>
    <t>16.75</t>
  </si>
  <si>
    <t>2.15</t>
  </si>
  <si>
    <t>-2.69</t>
  </si>
  <si>
    <t>-7.96</t>
  </si>
  <si>
    <t>Cash From Operations, 1 Yr. Growth %</t>
  </si>
  <si>
    <t>69.64</t>
  </si>
  <si>
    <t>17.39</t>
  </si>
  <si>
    <t>-7.52</t>
  </si>
  <si>
    <t>18.14</t>
  </si>
  <si>
    <t>54.82</t>
  </si>
  <si>
    <t>42.34</t>
  </si>
  <si>
    <t>10.2</t>
  </si>
  <si>
    <t>-53.97</t>
  </si>
  <si>
    <t>45.16</t>
  </si>
  <si>
    <t>Capital Expenditures, 1 Yr. Growth %</t>
  </si>
  <si>
    <t>48.32</t>
  </si>
  <si>
    <t>16.68</t>
  </si>
  <si>
    <t>3.55</t>
  </si>
  <si>
    <t>12.09</t>
  </si>
  <si>
    <t>-3.03</t>
  </si>
  <si>
    <t>-24.18</t>
  </si>
  <si>
    <t>24.33</t>
  </si>
  <si>
    <t>18.88</t>
  </si>
  <si>
    <t>1.08</t>
  </si>
  <si>
    <t>Levered Free Cash Flow, 1 Yr. Growth %</t>
  </si>
  <si>
    <t>36.45</t>
  </si>
  <si>
    <t>278.46</t>
  </si>
  <si>
    <t>-223.22</t>
  </si>
  <si>
    <t>311.32</t>
  </si>
  <si>
    <t>-16.2</t>
  </si>
  <si>
    <t>-104.51</t>
  </si>
  <si>
    <t>412.94</t>
  </si>
  <si>
    <t>Unlevered Free Cash Flow, 1 Yr. Growth %</t>
  </si>
  <si>
    <t>23.39</t>
  </si>
  <si>
    <t>-134.09</t>
  </si>
  <si>
    <t>-946.45</t>
  </si>
  <si>
    <t>195.83</t>
  </si>
  <si>
    <t>-18.56</t>
  </si>
  <si>
    <t>-106.49</t>
  </si>
  <si>
    <t>683.48</t>
  </si>
  <si>
    <t>Compound Annual Growth Rate Over Two Years</t>
  </si>
  <si>
    <t>Total Revenues, 2 Yr. CAGR %</t>
  </si>
  <si>
    <t>13.77</t>
  </si>
  <si>
    <t>13.35</t>
  </si>
  <si>
    <t>11.97</t>
  </si>
  <si>
    <t>5.54</t>
  </si>
  <si>
    <t>9.82</t>
  </si>
  <si>
    <t>1.12</t>
  </si>
  <si>
    <t>Gross Profit, 2 Yr. CAGR %</t>
  </si>
  <si>
    <t>16.59</t>
  </si>
  <si>
    <t>13.67</t>
  </si>
  <si>
    <t>12.42</t>
  </si>
  <si>
    <t>11.49</t>
  </si>
  <si>
    <t>5.63</t>
  </si>
  <si>
    <t>13.13</t>
  </si>
  <si>
    <t>8.42</t>
  </si>
  <si>
    <t>-2.12</t>
  </si>
  <si>
    <t>EBITDA, 2 Yr. CAGR %</t>
  </si>
  <si>
    <t>37.06</t>
  </si>
  <si>
    <t>20.11</t>
  </si>
  <si>
    <t>11.33</t>
  </si>
  <si>
    <t>22.64</t>
  </si>
  <si>
    <t>27.42</t>
  </si>
  <si>
    <t>-8.78</t>
  </si>
  <si>
    <t>-30.31</t>
  </si>
  <si>
    <t>EBITA, 2 Yr. CAGR %</t>
  </si>
  <si>
    <t>50.39</t>
  </si>
  <si>
    <t>18.51</t>
  </si>
  <si>
    <t>-7.34</t>
  </si>
  <si>
    <t>32.07</t>
  </si>
  <si>
    <t>43.84</t>
  </si>
  <si>
    <t>-20.3</t>
  </si>
  <si>
    <t>-53.14</t>
  </si>
  <si>
    <t>EBIT, 2 Yr. CAGR %</t>
  </si>
  <si>
    <t>59.43</t>
  </si>
  <si>
    <t>22.02</t>
  </si>
  <si>
    <t>-8.13</t>
  </si>
  <si>
    <t>47.11</t>
  </si>
  <si>
    <t>-21.94</t>
  </si>
  <si>
    <t>-55.34</t>
  </si>
  <si>
    <t>Earnings From Cont. Operations, 2 Yr. CAGR %</t>
  </si>
  <si>
    <t>-21.45</t>
  </si>
  <si>
    <t>255.92</t>
  </si>
  <si>
    <t>33.14</t>
  </si>
  <si>
    <t>-12.8</t>
  </si>
  <si>
    <t>23.84</t>
  </si>
  <si>
    <t>97.74</t>
  </si>
  <si>
    <t>7.76</t>
  </si>
  <si>
    <t>-28.32</t>
  </si>
  <si>
    <t>Net Income, 2 Yr. CAGR %</t>
  </si>
  <si>
    <t>Normalized Net Income, 2 Yr. CAGR %</t>
  </si>
  <si>
    <t>278.33</t>
  </si>
  <si>
    <t>18.16</t>
  </si>
  <si>
    <t>-16.29</t>
  </si>
  <si>
    <t>66.91</t>
  </si>
  <si>
    <t>76.32</t>
  </si>
  <si>
    <t>5.19</t>
  </si>
  <si>
    <t>-62.72</t>
  </si>
  <si>
    <t>Diluted EPS Before Extra, 2 Yr. CAGR %</t>
  </si>
  <si>
    <t>-30.3</t>
  </si>
  <si>
    <t>251.19</t>
  </si>
  <si>
    <t>14.21</t>
  </si>
  <si>
    <t>-24.41</t>
  </si>
  <si>
    <t>21.11</t>
  </si>
  <si>
    <t>89.25</t>
  </si>
  <si>
    <t>8.71</t>
  </si>
  <si>
    <t>-23.36</t>
  </si>
  <si>
    <t>Accounts Receivable, 2 Yr. CAGR %</t>
  </si>
  <si>
    <t>21.07</t>
  </si>
  <si>
    <t>-0.61</t>
  </si>
  <si>
    <t>3.17</t>
  </si>
  <si>
    <t>11.02</t>
  </si>
  <si>
    <t>14.04</t>
  </si>
  <si>
    <t>20.45</t>
  </si>
  <si>
    <t>Inventory, 2 Yr. CAGR %</t>
  </si>
  <si>
    <t>10.23</t>
  </si>
  <si>
    <t>15.44</t>
  </si>
  <si>
    <t>18.3</t>
  </si>
  <si>
    <t>-2.07</t>
  </si>
  <si>
    <t>-1.54</t>
  </si>
  <si>
    <t>5.2</t>
  </si>
  <si>
    <t>-1.53</t>
  </si>
  <si>
    <t>Net Property, Plant and Equip., 2 Yr. CAGR %</t>
  </si>
  <si>
    <t>21.15</t>
  </si>
  <si>
    <t>17.68</t>
  </si>
  <si>
    <t>38.52</t>
  </si>
  <si>
    <t>-0.95</t>
  </si>
  <si>
    <t>4.39</t>
  </si>
  <si>
    <t>4.72</t>
  </si>
  <si>
    <t>Total Assets, 2 Yr. CAGR %</t>
  </si>
  <si>
    <t>3.6</t>
  </si>
  <si>
    <t>13.36</t>
  </si>
  <si>
    <t>-0.91</t>
  </si>
  <si>
    <t>-2.66</t>
  </si>
  <si>
    <t>Tangible Book Value, 2 Yr. CAGR %</t>
  </si>
  <si>
    <t>-22.45</t>
  </si>
  <si>
    <t>-18.68</t>
  </si>
  <si>
    <t>-31.1</t>
  </si>
  <si>
    <t>-32.97</t>
  </si>
  <si>
    <t>-2.98</t>
  </si>
  <si>
    <t>5.35</t>
  </si>
  <si>
    <t>Common Equity, 2 Yr. CAGR %</t>
  </si>
  <si>
    <t>30.68</t>
  </si>
  <si>
    <t>35.98</t>
  </si>
  <si>
    <t>8.91</t>
  </si>
  <si>
    <t>10.44</t>
  </si>
  <si>
    <t>9.21</t>
  </si>
  <si>
    <t>-0.3</t>
  </si>
  <si>
    <t>-5.36</t>
  </si>
  <si>
    <t>Cash From Operations, 2 Yr. CAGR %</t>
  </si>
  <si>
    <t>41.12</t>
  </si>
  <si>
    <t>4.2</t>
  </si>
  <si>
    <t>4.53</t>
  </si>
  <si>
    <t>35.24</t>
  </si>
  <si>
    <t>48.45</t>
  </si>
  <si>
    <t>25.24</t>
  </si>
  <si>
    <t>-28.78</t>
  </si>
  <si>
    <t>-18.25</t>
  </si>
  <si>
    <t>Capital Expenditures, 2 Yr. CAGR %</t>
  </si>
  <si>
    <t>31.55</t>
  </si>
  <si>
    <t>9.92</t>
  </si>
  <si>
    <t>7.74</t>
  </si>
  <si>
    <t>4.26</t>
  </si>
  <si>
    <t>-14.26</t>
  </si>
  <si>
    <t>-2.91</t>
  </si>
  <si>
    <t>21.57</t>
  </si>
  <si>
    <t>9.62</t>
  </si>
  <si>
    <t>Levered Free Cash Flow, 2 Yr. CAGR %</t>
  </si>
  <si>
    <t>126.33</t>
  </si>
  <si>
    <t>115.95</t>
  </si>
  <si>
    <t>124.32</t>
  </si>
  <si>
    <t>86.35</t>
  </si>
  <si>
    <t>-80.55</t>
  </si>
  <si>
    <t>-31.78</t>
  </si>
  <si>
    <t>Unlevered Free Cash Flow, 2 Yr. CAGR %</t>
  </si>
  <si>
    <t>-35.21</t>
  </si>
  <si>
    <t>69.84</t>
  </si>
  <si>
    <t>400.41</t>
  </si>
  <si>
    <t>55.08</t>
  </si>
  <si>
    <t>-77.01</t>
  </si>
  <si>
    <t>-31.68</t>
  </si>
  <si>
    <t>Compound Annual Growth Rate Over Three Years</t>
  </si>
  <si>
    <t>Total Revenues, 3 Yr. CAGR %</t>
  </si>
  <si>
    <t>13.82</t>
  </si>
  <si>
    <t>13.09</t>
  </si>
  <si>
    <t>12.96</t>
  </si>
  <si>
    <t>7.57</t>
  </si>
  <si>
    <t>Gross Profit, 3 Yr. CAGR %</t>
  </si>
  <si>
    <t>15.5</t>
  </si>
  <si>
    <t>12.94</t>
  </si>
  <si>
    <t>12.11</t>
  </si>
  <si>
    <t>7.55</t>
  </si>
  <si>
    <t>5.57</t>
  </si>
  <si>
    <t>7.01</t>
  </si>
  <si>
    <t>EBITDA, 3 Yr. CAGR %</t>
  </si>
  <si>
    <t>27.87</t>
  </si>
  <si>
    <t>11.68</t>
  </si>
  <si>
    <t>11.04</t>
  </si>
  <si>
    <t>13.81</t>
  </si>
  <si>
    <t>26.66</t>
  </si>
  <si>
    <t>-12.27</t>
  </si>
  <si>
    <t>EBITA, 3 Yr. CAGR %</t>
  </si>
  <si>
    <t>33.15</t>
  </si>
  <si>
    <t>3.19</t>
  </si>
  <si>
    <t>4.64</t>
  </si>
  <si>
    <t>12.65</t>
  </si>
  <si>
    <t>39.37</t>
  </si>
  <si>
    <t>-6.93</t>
  </si>
  <si>
    <t>-28.99</t>
  </si>
  <si>
    <t>EBIT, 3 Yr. CAGR %</t>
  </si>
  <si>
    <t>39.11</t>
  </si>
  <si>
    <t>4.77</t>
  </si>
  <si>
    <t>5.1</t>
  </si>
  <si>
    <t>13.73</t>
  </si>
  <si>
    <t>42.8</t>
  </si>
  <si>
    <t>-7.65</t>
  </si>
  <si>
    <t>-30.63</t>
  </si>
  <si>
    <t>Earnings From Cont. Operations, 3 Yr. CAGR %</t>
  </si>
  <si>
    <t>24.2</t>
  </si>
  <si>
    <t>34.96</t>
  </si>
  <si>
    <t>-5.61</t>
  </si>
  <si>
    <t>75.68</t>
  </si>
  <si>
    <t>8.7</t>
  </si>
  <si>
    <t>Net Income, 3 Yr. CAGR %</t>
  </si>
  <si>
    <t>Normalized Net Income, 3 Yr. CAGR %</t>
  </si>
  <si>
    <t>96.65</t>
  </si>
  <si>
    <t>19.75</t>
  </si>
  <si>
    <t>15.26</t>
  </si>
  <si>
    <t>59.85</t>
  </si>
  <si>
    <t>89.4</t>
  </si>
  <si>
    <t>9.47</t>
  </si>
  <si>
    <t>-28.56</t>
  </si>
  <si>
    <t>Diluted EPS Before Extra, 3 Yr. CAGR %</t>
  </si>
  <si>
    <t>11.4</t>
  </si>
  <si>
    <t>20.26</t>
  </si>
  <si>
    <t>-14.34</t>
  </si>
  <si>
    <t>68.4</t>
  </si>
  <si>
    <t>9.14</t>
  </si>
  <si>
    <t>24.13</t>
  </si>
  <si>
    <t>Accounts Receivable, 3 Yr. CAGR %</t>
  </si>
  <si>
    <t>19.21</t>
  </si>
  <si>
    <t>7.58</t>
  </si>
  <si>
    <t>1.75</t>
  </si>
  <si>
    <t>17.44</t>
  </si>
  <si>
    <t>12.81</t>
  </si>
  <si>
    <t>Inventory, 3 Yr. CAGR %</t>
  </si>
  <si>
    <t>15.64</t>
  </si>
  <si>
    <t>13.58</t>
  </si>
  <si>
    <t>6.88</t>
  </si>
  <si>
    <t>-1.16</t>
  </si>
  <si>
    <t>2.52</t>
  </si>
  <si>
    <t>Net Property, Plant and Equip., 3 Yr. CAGR %</t>
  </si>
  <si>
    <t>19.67</t>
  </si>
  <si>
    <t>40.74</t>
  </si>
  <si>
    <t>31.12</t>
  </si>
  <si>
    <t>25.46</t>
  </si>
  <si>
    <t>1.28</t>
  </si>
  <si>
    <t>4.12</t>
  </si>
  <si>
    <t>Total Assets, 3 Yr. CAGR %</t>
  </si>
  <si>
    <t>4.03</t>
  </si>
  <si>
    <t>9.91</t>
  </si>
  <si>
    <t>13.83</t>
  </si>
  <si>
    <t>11.34</t>
  </si>
  <si>
    <t>4.07</t>
  </si>
  <si>
    <t>-2.35</t>
  </si>
  <si>
    <t>Tangible Book Value, 3 Yr. CAGR %</t>
  </si>
  <si>
    <t>-22.96</t>
  </si>
  <si>
    <t>-25.19</t>
  </si>
  <si>
    <t>-29.07</t>
  </si>
  <si>
    <t>-26.61</t>
  </si>
  <si>
    <t>-20.21</t>
  </si>
  <si>
    <t>-2.6</t>
  </si>
  <si>
    <t>Common Equity, 3 Yr. CAGR %</t>
  </si>
  <si>
    <t>24.38</t>
  </si>
  <si>
    <t>24.55</t>
  </si>
  <si>
    <t>11.46</t>
  </si>
  <si>
    <t>7.61</t>
  </si>
  <si>
    <t>5.09</t>
  </si>
  <si>
    <t>-2.92</t>
  </si>
  <si>
    <t>Cash From Operations, 3 Yr. CAGR %</t>
  </si>
  <si>
    <t>22.58</t>
  </si>
  <si>
    <t>8.65</t>
  </si>
  <si>
    <t>19.15</t>
  </si>
  <si>
    <t>37.57</t>
  </si>
  <si>
    <t>34.41</t>
  </si>
  <si>
    <t>-10.29</t>
  </si>
  <si>
    <t>-9.7</t>
  </si>
  <si>
    <t>Capital Expenditures, 3 Yr. CAGR %</t>
  </si>
  <si>
    <t>21.46</t>
  </si>
  <si>
    <t>10.64</t>
  </si>
  <si>
    <t>4.02</t>
  </si>
  <si>
    <t>-6.24</t>
  </si>
  <si>
    <t>-2.95</t>
  </si>
  <si>
    <t>3.87</t>
  </si>
  <si>
    <t>14.32</t>
  </si>
  <si>
    <t>Levered Free Cash Flow, 3 Yr. CAGR %</t>
  </si>
  <si>
    <t>84.8</t>
  </si>
  <si>
    <t>167.68</t>
  </si>
  <si>
    <t>60.16</t>
  </si>
  <si>
    <t>-46.08</t>
  </si>
  <si>
    <t>-25.95</t>
  </si>
  <si>
    <t>Unlevered Free Cash Flow, 3 Yr. CAGR %</t>
  </si>
  <si>
    <t>52.57</t>
  </si>
  <si>
    <t>104.35</t>
  </si>
  <si>
    <t>171.12</t>
  </si>
  <si>
    <t>-46.16</t>
  </si>
  <si>
    <t>-26.67</t>
  </si>
  <si>
    <t>Compound Annual Growth Rate Over Five Years</t>
  </si>
  <si>
    <t>Total Revenues, 5 Yr. CAGR %</t>
  </si>
  <si>
    <t>13.08</t>
  </si>
  <si>
    <t>10.01</t>
  </si>
  <si>
    <t>11.69</t>
  </si>
  <si>
    <t>7.84</t>
  </si>
  <si>
    <t>6.71</t>
  </si>
  <si>
    <t>Gross Profit, 5 Yr. CAGR %</t>
  </si>
  <si>
    <t>13.88</t>
  </si>
  <si>
    <t>9.96</t>
  </si>
  <si>
    <t>12.52</t>
  </si>
  <si>
    <t>7.9</t>
  </si>
  <si>
    <t>6.45</t>
  </si>
  <si>
    <t>EBITDA, 5 Yr. CAGR %</t>
  </si>
  <si>
    <t>20.62</t>
  </si>
  <si>
    <t>15.94</t>
  </si>
  <si>
    <t>17.08</t>
  </si>
  <si>
    <t>EBITA, 5 Yr. CAGR %</t>
  </si>
  <si>
    <t>19.78</t>
  </si>
  <si>
    <t>13.9</t>
  </si>
  <si>
    <t>18.37</t>
  </si>
  <si>
    <t>-2.87</t>
  </si>
  <si>
    <t>-9.88</t>
  </si>
  <si>
    <t>EBIT, 5 Yr. CAGR %</t>
  </si>
  <si>
    <t>23.38</t>
  </si>
  <si>
    <t>16.09</t>
  </si>
  <si>
    <t>19.71</t>
  </si>
  <si>
    <t>-3.2</t>
  </si>
  <si>
    <t>-10.3</t>
  </si>
  <si>
    <t>Earnings From Cont. Operations, 5 Yr. CAGR %</t>
  </si>
  <si>
    <t>6.52</t>
  </si>
  <si>
    <t>58.58</t>
  </si>
  <si>
    <t>57.24</t>
  </si>
  <si>
    <t>-0.48</t>
  </si>
  <si>
    <t>22.74</t>
  </si>
  <si>
    <t>Net Income, 5 Yr. CAGR %</t>
  </si>
  <si>
    <t>Normalized Net Income, 5 Yr. CAGR %</t>
  </si>
  <si>
    <t>82.86</t>
  </si>
  <si>
    <t>36.76</t>
  </si>
  <si>
    <t>36.62</t>
  </si>
  <si>
    <t>33.26</t>
  </si>
  <si>
    <t>-1.14</t>
  </si>
  <si>
    <t>Diluted EPS Before Extra, 5 Yr. CAGR %</t>
  </si>
  <si>
    <t>-5.66</t>
  </si>
  <si>
    <t>48.96</t>
  </si>
  <si>
    <t>44.17</t>
  </si>
  <si>
    <t>-5.77</t>
  </si>
  <si>
    <t>22.91</t>
  </si>
  <si>
    <t>Accounts Receivable, 5 Yr. CAGR %</t>
  </si>
  <si>
    <t>9.86</t>
  </si>
  <si>
    <t>8.85</t>
  </si>
  <si>
    <t>Inventory, 5 Yr. CAGR %</t>
  </si>
  <si>
    <t>8.2</t>
  </si>
  <si>
    <t>7.27</t>
  </si>
  <si>
    <t>6.2</t>
  </si>
  <si>
    <t>0.66</t>
  </si>
  <si>
    <t>Net Property, Plant and Equip., 5 Yr. CAGR %</t>
  </si>
  <si>
    <t>26.88</t>
  </si>
  <si>
    <t>22.29</t>
  </si>
  <si>
    <t>19.69</t>
  </si>
  <si>
    <t>16.72</t>
  </si>
  <si>
    <t>Total Assets, 5 Yr. CAGR %</t>
  </si>
  <si>
    <t>9.6</t>
  </si>
  <si>
    <t>8.41</t>
  </si>
  <si>
    <t>7.69</t>
  </si>
  <si>
    <t>5.51</t>
  </si>
  <si>
    <t>Tangible Book Value, 5 Yr. CAGR %</t>
  </si>
  <si>
    <t>-26.33</t>
  </si>
  <si>
    <t>-28.4</t>
  </si>
  <si>
    <t>-19.6</t>
  </si>
  <si>
    <t>-15.19</t>
  </si>
  <si>
    <t>Common Equity, 5 Yr. CAGR %</t>
  </si>
  <si>
    <t>18.17</t>
  </si>
  <si>
    <t>6.6</t>
  </si>
  <si>
    <t>2.22</t>
  </si>
  <si>
    <t>Cash From Operations, 5 Yr. CAGR %</t>
  </si>
  <si>
    <t>27.5</t>
  </si>
  <si>
    <t>23.1</t>
  </si>
  <si>
    <t>21.55</t>
  </si>
  <si>
    <t>5.72</t>
  </si>
  <si>
    <t>10.17</t>
  </si>
  <si>
    <t>Capital Expenditures, 5 Yr. CAGR %</t>
  </si>
  <si>
    <t>14.26</t>
  </si>
  <si>
    <t>-0.09</t>
  </si>
  <si>
    <t>1.19</t>
  </si>
  <si>
    <t>1.89</t>
  </si>
  <si>
    <t>Levered Free Cash Flow, 5 Yr. CAGR %</t>
  </si>
  <si>
    <t>84.18</t>
  </si>
  <si>
    <t>-6.71</t>
  </si>
  <si>
    <t>14.76</t>
  </si>
  <si>
    <t>Unlevered Free Cash Flow, 5 Yr. CAGR %</t>
  </si>
  <si>
    <t>52.92</t>
  </si>
  <si>
    <t>-15.11</t>
  </si>
  <si>
    <t>57.36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</si>
  <si>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</si>
  <si>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</si>
  <si>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</si>
  <si>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</si>
  <si>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</si>
  <si>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</si>
  <si>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</si>
  <si>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</si>
  <si>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</si>
  <si>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2,548</t>
  </si>
  <si>
    <t>3,716</t>
  </si>
  <si>
    <t>4,015</t>
  </si>
  <si>
    <t>3,059</t>
  </si>
  <si>
    <t>1,638</t>
  </si>
  <si>
    <t>828.4</t>
  </si>
  <si>
    <t>-</t>
  </si>
  <si>
    <t>Change</t>
  </si>
  <si>
    <t>45.8%</t>
  </si>
  <si>
    <t>8.06%</t>
  </si>
  <si>
    <t>-23.82%</t>
  </si>
  <si>
    <t>-46.46%</t>
  </si>
  <si>
    <t>-49.41%</t>
  </si>
  <si>
    <t>0%</t>
  </si>
  <si>
    <t>Enterprise Value (EV)
                                    1</t>
  </si>
  <si>
    <t>3,079</t>
  </si>
  <si>
    <t>3,997</t>
  </si>
  <si>
    <t>4,673</t>
  </si>
  <si>
    <t>3,832</t>
  </si>
  <si>
    <t>2,411</t>
  </si>
  <si>
    <t>1,589</t>
  </si>
  <si>
    <t>1,539</t>
  </si>
  <si>
    <t>1,479</t>
  </si>
  <si>
    <t>29.83%</t>
  </si>
  <si>
    <t>16.9%</t>
  </si>
  <si>
    <t>-17.99%</t>
  </si>
  <si>
    <t>-37.08%</t>
  </si>
  <si>
    <t>-34.12%</t>
  </si>
  <si>
    <t>-3.15%</t>
  </si>
  <si>
    <t>-3.87%</t>
  </si>
  <si>
    <t>P/E ratio</t>
  </si>
  <si>
    <t>80.5x</t>
  </si>
  <si>
    <t>104x</t>
  </si>
  <si>
    <t>34x</t>
  </si>
  <si>
    <t>74.5x</t>
  </si>
  <si>
    <t>-24.9x</t>
  </si>
  <si>
    <t>-125x</t>
  </si>
  <si>
    <t>27.3x</t>
  </si>
  <si>
    <t>58.9x</t>
  </si>
  <si>
    <t>PBR</t>
  </si>
  <si>
    <t>3.31x</t>
  </si>
  <si>
    <t>4.11x</t>
  </si>
  <si>
    <t>4.27x</t>
  </si>
  <si>
    <t>3.4x</t>
  </si>
  <si>
    <t>1.98x</t>
  </si>
  <si>
    <t>0.99x</t>
  </si>
  <si>
    <t>0.96x</t>
  </si>
  <si>
    <t>0.91x</t>
  </si>
  <si>
    <t>PEG</t>
  </si>
  <si>
    <t>10.4x</t>
  </si>
  <si>
    <t>0x</t>
  </si>
  <si>
    <t>-1.2x</t>
  </si>
  <si>
    <t>1.4x</t>
  </si>
  <si>
    <t>-0x</t>
  </si>
  <si>
    <t>-1.1x</t>
  </si>
  <si>
    <t>Capitalization / Revenue</t>
  </si>
  <si>
    <t>1.48x</t>
  </si>
  <si>
    <t>2.17x</t>
  </si>
  <si>
    <t>1.93x</t>
  </si>
  <si>
    <t>1.53x</t>
  </si>
  <si>
    <t>0.77x</t>
  </si>
  <si>
    <t>0.45x</t>
  </si>
  <si>
    <t>0.44x</t>
  </si>
  <si>
    <t>0.42x</t>
  </si>
  <si>
    <t>EV / Revenue</t>
  </si>
  <si>
    <t>1.79x</t>
  </si>
  <si>
    <t>2.34x</t>
  </si>
  <si>
    <t>2.25x</t>
  </si>
  <si>
    <t>1.91x</t>
  </si>
  <si>
    <t>1.13x</t>
  </si>
  <si>
    <t>0.87x</t>
  </si>
  <si>
    <t>0.82x</t>
  </si>
  <si>
    <t>0.75x</t>
  </si>
  <si>
    <t>EV / EBITDA</t>
  </si>
  <si>
    <t>15.3x</t>
  </si>
  <si>
    <t>18.3x</t>
  </si>
  <si>
    <t>15.9x</t>
  </si>
  <si>
    <t>21.3x</t>
  </si>
  <si>
    <t>14.6x</t>
  </si>
  <si>
    <t>9.46x</t>
  </si>
  <si>
    <t>8.64x</t>
  </si>
  <si>
    <t>EV / EBIT</t>
  </si>
  <si>
    <t>27.1x</t>
  </si>
  <si>
    <t>29.8x</t>
  </si>
  <si>
    <t>22.8x</t>
  </si>
  <si>
    <t>43.6x</t>
  </si>
  <si>
    <t>33.3x</t>
  </si>
  <si>
    <t>27x</t>
  </si>
  <si>
    <t>24.1x</t>
  </si>
  <si>
    <t>20.6x</t>
  </si>
  <si>
    <t>EV / FCF</t>
  </si>
  <si>
    <t>48.3x</t>
  </si>
  <si>
    <t>25.3x</t>
  </si>
  <si>
    <t>28.6x</t>
  </si>
  <si>
    <t>678x</t>
  </si>
  <si>
    <t>41.4x</t>
  </si>
  <si>
    <t>114x</t>
  </si>
  <si>
    <t>47.6x</t>
  </si>
  <si>
    <t>FCF Yield</t>
  </si>
  <si>
    <t>2.07%</t>
  </si>
  <si>
    <t>3.96%</t>
  </si>
  <si>
    <t>3.5%</t>
  </si>
  <si>
    <t>0.15%</t>
  </si>
  <si>
    <t>2.42%</t>
  </si>
  <si>
    <t>0.88%</t>
  </si>
  <si>
    <t>2.1%</t>
  </si>
  <si>
    <t>Dividend per Share
                                    2</t>
  </si>
  <si>
    <t>Rate of return</t>
  </si>
  <si>
    <t>EPS
                                    2</t>
  </si>
  <si>
    <t>-0.084</t>
  </si>
  <si>
    <t>0.385</t>
  </si>
  <si>
    <t>0.1785</t>
  </si>
  <si>
    <t>Distribution rate</t>
  </si>
  <si>
    <t>Net sales
                                    1</t>
  </si>
  <si>
    <t>1,724</t>
  </si>
  <si>
    <t>1,712</t>
  </si>
  <si>
    <t>2,080</t>
  </si>
  <si>
    <t>2,005</t>
  </si>
  <si>
    <t>2,126</t>
  </si>
  <si>
    <t>1,831</t>
  </si>
  <si>
    <t>1,887</t>
  </si>
  <si>
    <t>1,972</t>
  </si>
  <si>
    <t>EBITDA
                                    1</t>
  </si>
  <si>
    <t>200.7</t>
  </si>
  <si>
    <t>218.3</t>
  </si>
  <si>
    <t>294.4</t>
  </si>
  <si>
    <t>180.3</t>
  </si>
  <si>
    <t>165.3</t>
  </si>
  <si>
    <t>152.5</t>
  </si>
  <si>
    <t>162.6</t>
  </si>
  <si>
    <t>171.3</t>
  </si>
  <si>
    <t>EBIT
                                    1</t>
  </si>
  <si>
    <t>113.4</t>
  </si>
  <si>
    <t>134.1</t>
  </si>
  <si>
    <t>204.7</t>
  </si>
  <si>
    <t>87.8</t>
  </si>
  <si>
    <t>72.32</t>
  </si>
  <si>
    <t>58.76</t>
  </si>
  <si>
    <t>63.75</t>
  </si>
  <si>
    <t>71.71</t>
  </si>
  <si>
    <t>Net income
                                    1</t>
  </si>
  <si>
    <t>32.8</t>
  </si>
  <si>
    <t>36.28</t>
  </si>
  <si>
    <t>128.2</t>
  </si>
  <si>
    <t>42.12</t>
  </si>
  <si>
    <t>-65.9</t>
  </si>
  <si>
    <t>-6.436</t>
  </si>
  <si>
    <t>30.6</t>
  </si>
  <si>
    <t>14.45</t>
  </si>
  <si>
    <t>Net Debt
                                    1</t>
  </si>
  <si>
    <t>530.4</t>
  </si>
  <si>
    <t>281.5</t>
  </si>
  <si>
    <t>657.5</t>
  </si>
  <si>
    <t>773.4</t>
  </si>
  <si>
    <t>773.6</t>
  </si>
  <si>
    <t>760.1</t>
  </si>
  <si>
    <t>710.1</t>
  </si>
  <si>
    <t>650.5</t>
  </si>
  <si>
    <t>Reference price
                                    2</t>
  </si>
  <si>
    <t>32.21</t>
  </si>
  <si>
    <t>45.86</t>
  </si>
  <si>
    <t>48.55</t>
  </si>
  <si>
    <t>38.76</t>
  </si>
  <si>
    <t>20.93</t>
  </si>
  <si>
    <t>10.52</t>
  </si>
  <si>
    <t>Nbr of stocks (in thousands)</t>
  </si>
  <si>
    <t>79,118</t>
  </si>
  <si>
    <t>81,020</t>
  </si>
  <si>
    <t>82,701</t>
  </si>
  <si>
    <t>78,912</t>
  </si>
  <si>
    <t>78,246</t>
  </si>
  <si>
    <t>78,750</t>
  </si>
  <si>
    <t>Announcement Date</t>
  </si>
  <si>
    <t>2/26/20</t>
  </si>
  <si>
    <t>3/3/21</t>
  </si>
  <si>
    <t>2/28/22</t>
  </si>
  <si>
    <t>3/1/23</t>
  </si>
  <si>
    <t>2/27/24</t>
  </si>
  <si>
    <t>address1</t>
  </si>
  <si>
    <t>Building 2200</t>
  </si>
  <si>
    <t>address2</t>
  </si>
  <si>
    <t>2435 Commerce Avenue</t>
  </si>
  <si>
    <t>city</t>
  </si>
  <si>
    <t>Duluth</t>
  </si>
  <si>
    <t>state</t>
  </si>
  <si>
    <t>GA</t>
  </si>
  <si>
    <t>zip</t>
  </si>
  <si>
    <t>30096</t>
  </si>
  <si>
    <t>country</t>
  </si>
  <si>
    <t>phone</t>
  </si>
  <si>
    <t>770 822 3600</t>
  </si>
  <si>
    <t>website</t>
  </si>
  <si>
    <t>https://www.nationalvision.com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</si>
  <si>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</si>
  <si>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</si>
  <si>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</si>
  <si>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</si>
  <si>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</si>
  <si>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</si>
  <si>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</si>
  <si>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</si>
  <si>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</si>
  <si>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</si>
  <si>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</si>
  <si>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National Vision Holdings, Inc., through its subsidiaries, operates as an optical retailer in the United States. The company operates in two segments, Owned &amp; Host and Legacy. It offers eyeglasses and contact lenses, and optical accessory products; provides eye exams through its America's Best, Eyeglass World, Vista Optical, Fred Meyer, and Vista Optical military, as well as Vision Center branded stores; and offers health maintenance organization and optometric services. National Vision Holdings, Inc. was founded in 1990 and is headquartered in Duluth, Georgia.</t>
  </si>
  <si>
    <t>fullTimeEmployees</t>
  </si>
  <si>
    <t>companyOfficers</t>
  </si>
  <si>
    <t>[{'maxAge': 1, 'name': 'Mr. L. Reade Fahs', 'age': 63, 'title': 'CEO &amp; Director', 'yearBorn': 1961, 'fiscalYear': 2023, 'totalPay': 2617431, 'exercisedValue': 0, 'unexercisedValue': 0}, {'maxAge': 1, 'name': 'Ms. Melissa  Rasmussen CPA', 'age': 47, 'title': 'Senior VP &amp; CFO', 'yearBorn': 1977, 'fiscalYear': 2023, 'totalPay': 803117, 'exercisedValue': 0, 'unexercisedValue': 0}, {'maxAge': 1, 'name': 'Mr. Jared  Brandman J.D.', 'age': 47, 'title': 'Senior VP, General Counsel &amp; Secretary', 'yearBorn': 1977, 'fiscalYear': 2023, 'totalPay': 854797, 'exercisedValue': 0, 'unexercisedValue': 211160}, {'maxAge': 1, 'name': 'Mr. Bill  Clark', 'age': 49, 'title': 'Senior VP &amp; Chief People Officer', 'yearBorn': 1975, 'fiscalYear': 2023, 'totalPay': 783313, 'exercisedValue': 0, 'unexercisedValue': 0}, {'maxAge': 1, 'name': 'Mr. Alex  Wilkes', 'title': 'President', 'fiscalYear': 2023, 'exercisedValue': 0, 'unexercisedValue': 0}, {'maxAge': 1, 'name': 'Mr. Ravi  Acharya', 'age': 49, 'title': 'Chief Technology Officer &amp; Senior VP', 'yearBorn': 1975, 'fiscalYear': 2023, 'exercisedValue': 0, 'unexercisedValue': 0}, {'maxAge': 1, 'name': 'Tamara  Gonzalez', 'title': 'Vice President of Investor Relations', 'fiscalYear': 2023, 'exercisedValue': 0, 'unexercisedValue': 0}, {'maxAge': 1, 'name': 'Mr. Joe  VanDette', 'age': 46, 'title': 'Senior VP &amp; Chief Marketing Officer', 'yearBorn': 1978, 'fiscalYear': 2023, 'totalPay': 442081, 'exercisedValue': 0, 'unexercisedValue': 0}, {'maxAge': 1, 'name': 'Ms. Jacqueline  Grove', 'title': 'Senior VP of Talent, Development, Culture, Diversity, Equity &amp; Inclusion and Philanthropy', 'fiscalYear': 2023, 'exercisedValue': 0, 'unexercisedValue': 0}, {'maxAge': 1, 'name': 'Mr. Paul  Myrick', 'age': 59, 'title': 'Senior Vice President of Real Estate', 'yearBorn': 1965,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</si>
  <si>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</si>
  <si>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</si>
  <si>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</si>
  <si>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</si>
  <si>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</si>
  <si>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</si>
  <si>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</si>
  <si>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</si>
  <si>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</si>
  <si>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</si>
  <si>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</si>
  <si>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</si>
  <si>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</si>
  <si>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</si>
  <si>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</si>
  <si>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</si>
  <si>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</si>
  <si>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</si>
  <si>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</si>
  <si>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</si>
  <si>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</si>
  <si>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</si>
  <si>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</si>
  <si>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</si>
  <si>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</si>
  <si>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</si>
  <si>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</si>
  <si>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</si>
  <si>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</si>
  <si>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</si>
  <si>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</si>
  <si>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</si>
  <si>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</si>
  <si>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</si>
  <si>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</si>
  <si>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</si>
  <si>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</si>
  <si>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</si>
  <si>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</si>
  <si>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</si>
  <si>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</si>
  <si>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</si>
  <si>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</si>
  <si>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</si>
  <si>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</si>
  <si>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</si>
  <si>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</si>
  <si>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</si>
  <si>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</si>
  <si>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</si>
  <si>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</si>
  <si>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</si>
  <si>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</si>
  <si>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</si>
  <si>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</si>
  <si>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</si>
  <si>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</si>
  <si>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</si>
  <si>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</si>
  <si>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</si>
  <si>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</si>
  <si>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</si>
  <si>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</si>
  <si>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</si>
  <si>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</si>
  <si>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</si>
  <si>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</si>
  <si>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</si>
  <si>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</si>
  <si>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National Vision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</si>
  <si>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</si>
  <si>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</si>
  <si>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</si>
  <si>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</si>
  <si>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</si>
  <si>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</si>
  <si>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</si>
  <si>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eaa2d12d-8afc-3f0e-8440-64ec4770f054</t>
  </si>
  <si>
    <t>messageBoardId</t>
  </si>
  <si>
    <t>finmb_319122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</si>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</sst>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tionalvis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30.87821338923867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8.28447936E8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10.675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20.363523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-23.0</v>
      </c>
      <c r="C2" s="1">
        <v>3.0</v>
      </c>
      <c r="D2" s="1">
        <v>14.0</v>
      </c>
      <c r="E2" s="1">
        <v>45.0</v>
      </c>
      <c r="F2" s="1">
        <v>23.0</v>
      </c>
      <c r="G2" s="1">
        <v>32.0</v>
      </c>
      <c r="H2" s="1">
        <v>36.0</v>
      </c>
      <c r="I2" s="1">
        <v>128.0</v>
      </c>
      <c r="J2" s="1">
        <v>42.0</v>
      </c>
      <c r="K2" s="1">
        <v>-65.0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30.0</v>
      </c>
      <c r="C3" s="1">
        <v>33.0</v>
      </c>
      <c r="D3" s="1">
        <v>42.0</v>
      </c>
      <c r="E3" s="1">
        <v>52.0</v>
      </c>
      <c r="F3" s="1">
        <v>66.0</v>
      </c>
      <c r="G3" s="1">
        <v>79.0</v>
      </c>
      <c r="H3" s="1">
        <v>84.0</v>
      </c>
      <c r="I3" s="1">
        <v>89.0</v>
      </c>
      <c r="J3" s="1">
        <v>92.0</v>
      </c>
      <c r="K3" s="1">
        <v>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7.0</v>
      </c>
      <c r="C4" s="1">
        <v>9.0</v>
      </c>
      <c r="D4" s="1">
        <v>9.0</v>
      </c>
      <c r="E4" s="1">
        <v>8.0</v>
      </c>
      <c r="F4" s="1">
        <v>7.0</v>
      </c>
      <c r="G4" s="1">
        <v>7.0</v>
      </c>
      <c r="H4" s="1">
        <v>7.0</v>
      </c>
      <c r="I4" s="1">
        <v>7.0</v>
      </c>
      <c r="J4" s="1">
        <v>7.0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37.0</v>
      </c>
      <c r="C5" s="1">
        <v>42.0</v>
      </c>
      <c r="D5" s="1">
        <v>51.0</v>
      </c>
      <c r="E5" s="1">
        <v>61.0</v>
      </c>
      <c r="F5" s="1">
        <v>74.0</v>
      </c>
      <c r="G5" s="1">
        <v>87.0</v>
      </c>
      <c r="H5" s="1">
        <v>91.0</v>
      </c>
      <c r="I5" s="1">
        <v>97.0</v>
      </c>
      <c r="J5" s="1">
        <v>99.0</v>
      </c>
      <c r="K5" s="1">
        <v>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3.0</v>
      </c>
      <c r="C6" s="1">
        <v>6.0</v>
      </c>
      <c r="D6" s="1">
        <v>3.0</v>
      </c>
      <c r="E6" s="1">
        <v>11.0</v>
      </c>
      <c r="F6" s="1">
        <v>2.0</v>
      </c>
      <c r="G6" s="1">
        <v>1.0</v>
      </c>
      <c r="H6" s="1">
        <v>11.0</v>
      </c>
      <c r="I6" s="1">
        <v>4.0</v>
      </c>
      <c r="J6" s="1">
        <v>3.0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-6.0</v>
      </c>
      <c r="D7" s="1">
        <v>-3.0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1.0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4.0</v>
      </c>
      <c r="C9" s="1">
        <v>7.0</v>
      </c>
      <c r="D9" s="1">
        <v>7.0</v>
      </c>
      <c r="E9" s="1">
        <v>3.0</v>
      </c>
      <c r="F9" s="1">
        <v>17.0</v>
      </c>
      <c r="G9" s="1">
        <v>8.0</v>
      </c>
      <c r="H9" s="1">
        <v>22.0</v>
      </c>
      <c r="I9" s="1">
        <v>4.0</v>
      </c>
      <c r="J9" s="1">
        <v>5.0</v>
      </c>
      <c r="K9" s="1">
        <v>82.0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7.0</v>
      </c>
      <c r="C10" s="1">
        <v>6.0</v>
      </c>
      <c r="D10" s="1">
        <v>4.0</v>
      </c>
      <c r="E10" s="1">
        <v>5.0</v>
      </c>
      <c r="F10" s="1">
        <v>20.0</v>
      </c>
      <c r="G10" s="1">
        <v>12.0</v>
      </c>
      <c r="H10" s="1">
        <v>10.0</v>
      </c>
      <c r="I10" s="1">
        <v>14.0</v>
      </c>
      <c r="J10" s="1">
        <v>13.0</v>
      </c>
      <c r="K10" s="1">
        <v>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8.0</v>
      </c>
      <c r="F11" s="1">
        <v>7.0</v>
      </c>
      <c r="G11" s="1">
        <v>8.0</v>
      </c>
      <c r="H11" s="1">
        <v>67.0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-12.0</v>
      </c>
      <c r="C12" s="1">
        <v>2.0</v>
      </c>
      <c r="D12" s="1">
        <v>12.0</v>
      </c>
      <c r="E12" s="1">
        <v>-33.0</v>
      </c>
      <c r="F12" s="1">
        <v>-13.0</v>
      </c>
      <c r="G12" s="1">
        <v>17.0</v>
      </c>
      <c r="H12" s="1">
        <v>10.0</v>
      </c>
      <c r="I12" s="1">
        <v>15.0</v>
      </c>
      <c r="J12" s="1">
        <v>-86.0</v>
      </c>
      <c r="K12" s="1">
        <v>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-6.0</v>
      </c>
      <c r="C13" s="1">
        <v>-3.0</v>
      </c>
      <c r="D13" s="1">
        <v>-5.0</v>
      </c>
      <c r="E13" s="1">
        <v>-16.0</v>
      </c>
      <c r="F13" s="1">
        <v>-14.0</v>
      </c>
      <c r="G13" s="1">
        <v>-6.0</v>
      </c>
      <c r="H13" s="1">
        <v>-13.0</v>
      </c>
      <c r="I13" s="1">
        <v>1.0</v>
      </c>
      <c r="J13" s="1">
        <v>-24.0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-7.0</v>
      </c>
      <c r="C14" s="1">
        <v>-8.0</v>
      </c>
      <c r="D14" s="1">
        <v>-12.0</v>
      </c>
      <c r="E14" s="1">
        <v>-9.0</v>
      </c>
      <c r="F14" s="1">
        <v>-28.0</v>
      </c>
      <c r="G14" s="1">
        <v>-15.0</v>
      </c>
      <c r="H14" s="1">
        <v>11.0</v>
      </c>
      <c r="I14" s="1">
        <v>-14.0</v>
      </c>
      <c r="J14" s="1">
        <v>-1.0</v>
      </c>
      <c r="K14" s="1">
        <v>-45.0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5.0</v>
      </c>
      <c r="C15" s="1">
        <v>-8.0</v>
      </c>
      <c r="D15" s="1">
        <v>5.0</v>
      </c>
      <c r="E15" s="1">
        <v>-3.0</v>
      </c>
      <c r="F15" s="1">
        <v>7.0</v>
      </c>
      <c r="G15" s="1">
        <v>-2.0</v>
      </c>
      <c r="H15" s="1">
        <v>24.0</v>
      </c>
      <c r="I15" s="1">
        <v>-53.0</v>
      </c>
      <c r="J15" s="1">
        <v>94.0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6.0</v>
      </c>
      <c r="F16" s="1">
        <v>3.0</v>
      </c>
      <c r="G16" s="1">
        <v>5.0</v>
      </c>
      <c r="H16" s="1">
        <v>2.0</v>
      </c>
      <c r="I16" s="1">
        <v>6.0</v>
      </c>
      <c r="J16" s="1">
        <v>6.0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38.0</v>
      </c>
      <c r="C17" s="1">
        <v>24.0</v>
      </c>
      <c r="D17" s="1">
        <v>14.0</v>
      </c>
      <c r="E17" s="1">
        <v>10.0</v>
      </c>
      <c r="F17" s="1">
        <v>5.0</v>
      </c>
      <c r="G17" s="1">
        <v>17.0</v>
      </c>
      <c r="H17" s="1">
        <v>27.0</v>
      </c>
      <c r="I17" s="1">
        <v>2.0</v>
      </c>
      <c r="J17" s="1">
        <v>-25.0</v>
      </c>
      <c r="K17" s="1">
        <v>29.0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49.0</v>
      </c>
      <c r="C18" s="1">
        <v>83.0</v>
      </c>
      <c r="D18" s="1">
        <v>97.0</v>
      </c>
      <c r="E18" s="1">
        <v>90.0</v>
      </c>
      <c r="F18" s="1">
        <v>107.0</v>
      </c>
      <c r="G18" s="1">
        <v>165.0</v>
      </c>
      <c r="H18" s="1">
        <v>235.0</v>
      </c>
      <c r="I18" s="1">
        <v>259.0</v>
      </c>
      <c r="J18" s="1">
        <v>119.0</v>
      </c>
      <c r="K18" s="1">
        <v>173.0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-52.0</v>
      </c>
      <c r="C19" s="1">
        <v>-77.0</v>
      </c>
      <c r="D19" s="1">
        <v>-90.0</v>
      </c>
      <c r="E19" s="1">
        <v>-93.0</v>
      </c>
      <c r="F19" s="1">
        <v>-104.0</v>
      </c>
      <c r="G19" s="1">
        <v>-101.0</v>
      </c>
      <c r="H19" s="1">
        <v>-76.0</v>
      </c>
      <c r="I19" s="1">
        <v>-95.0</v>
      </c>
      <c r="J19" s="1">
        <v>-114.0</v>
      </c>
      <c r="K19" s="1">
        <v>-115.0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-3.0</v>
      </c>
      <c r="C20" s="1">
        <v>-2.0</v>
      </c>
      <c r="D20" s="1">
        <v>-1.0</v>
      </c>
      <c r="E20" s="1">
        <v>-1.0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-37.0</v>
      </c>
      <c r="C21" s="1">
        <v>-4.0</v>
      </c>
      <c r="D21" s="1">
        <v>-63.0</v>
      </c>
      <c r="E21" s="1">
        <v>-10.0</v>
      </c>
      <c r="F21" s="1">
        <v>27.0</v>
      </c>
      <c r="G21" s="1">
        <v>69.0</v>
      </c>
      <c r="H21" s="1">
        <v>41.0</v>
      </c>
      <c r="I21" s="1">
        <v>2.0</v>
      </c>
      <c r="J21" s="1">
        <v>2.0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-55.0</v>
      </c>
      <c r="C22" s="1">
        <v>-80.0</v>
      </c>
      <c r="D22" s="1">
        <v>-91.0</v>
      </c>
      <c r="E22" s="1">
        <v>-94.0</v>
      </c>
      <c r="F22" s="1">
        <v>-104.0</v>
      </c>
      <c r="G22" s="1">
        <v>-101.0</v>
      </c>
      <c r="H22" s="1">
        <v>-76.0</v>
      </c>
      <c r="I22" s="1">
        <v>-92.0</v>
      </c>
      <c r="J22" s="1">
        <v>-111.0</v>
      </c>
      <c r="K22" s="1">
        <v>-116.0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12.0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624.0</v>
      </c>
      <c r="C24" s="1">
        <v>148.0</v>
      </c>
      <c r="D24" s="1">
        <v>0.0</v>
      </c>
      <c r="E24" s="1">
        <v>175.0</v>
      </c>
      <c r="F24" s="1">
        <v>200.0</v>
      </c>
      <c r="G24" s="1">
        <v>567.0</v>
      </c>
      <c r="H24" s="1">
        <v>549.0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636.0</v>
      </c>
      <c r="C25" s="1">
        <v>148.0</v>
      </c>
      <c r="D25" s="1">
        <v>0.0</v>
      </c>
      <c r="E25" s="1">
        <v>175.0</v>
      </c>
      <c r="F25" s="1">
        <v>200.0</v>
      </c>
      <c r="G25" s="1">
        <v>567.0</v>
      </c>
      <c r="H25" s="1">
        <v>549.0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-296.0</v>
      </c>
      <c r="C27" s="1">
        <v>-6.0</v>
      </c>
      <c r="D27" s="1">
        <v>-7.0</v>
      </c>
      <c r="E27" s="1">
        <v>-368.0</v>
      </c>
      <c r="F27" s="1">
        <v>-206.0</v>
      </c>
      <c r="G27" s="1">
        <v>-595.0</v>
      </c>
      <c r="H27" s="1">
        <v>-372.0</v>
      </c>
      <c r="I27" s="1">
        <v>-172.0</v>
      </c>
      <c r="J27" s="1">
        <v>-3.0</v>
      </c>
      <c r="K27" s="1">
        <v>-107.0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-308.0</v>
      </c>
      <c r="C28" s="1">
        <v>-6.0</v>
      </c>
      <c r="D28" s="1">
        <v>-7.0</v>
      </c>
      <c r="E28" s="1">
        <v>-368.0</v>
      </c>
      <c r="F28" s="1">
        <v>-206.0</v>
      </c>
      <c r="G28" s="1">
        <v>-595.0</v>
      </c>
      <c r="H28" s="1">
        <v>-372.0</v>
      </c>
      <c r="I28" s="1">
        <v>-172.0</v>
      </c>
      <c r="J28" s="1">
        <v>-3.0</v>
      </c>
      <c r="K28" s="1">
        <v>-107.0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429.0</v>
      </c>
      <c r="C29" s="1">
        <v>1.0</v>
      </c>
      <c r="D29" s="1">
        <v>91.0</v>
      </c>
      <c r="E29" s="1">
        <v>373.0</v>
      </c>
      <c r="F29" s="1">
        <v>19.0</v>
      </c>
      <c r="G29" s="1">
        <v>14.0</v>
      </c>
      <c r="H29" s="1">
        <v>13.0</v>
      </c>
      <c r="I29" s="1">
        <v>11.0</v>
      </c>
      <c r="J29" s="1">
        <v>3.0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-644.0</v>
      </c>
      <c r="C30" s="1">
        <v>0.0</v>
      </c>
      <c r="D30" s="1">
        <v>-18.0</v>
      </c>
      <c r="E30" s="1">
        <v>0.0</v>
      </c>
      <c r="F30" s="1">
        <v>-1.0</v>
      </c>
      <c r="G30" s="1">
        <v>-25.0</v>
      </c>
      <c r="H30" s="1">
        <v>-68.0</v>
      </c>
      <c r="I30" s="1">
        <v>-73.0</v>
      </c>
      <c r="J30" s="1">
        <v>-84.0</v>
      </c>
      <c r="K30" s="1">
        <v>-28.0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-146.0</v>
      </c>
      <c r="D31" s="1">
        <v>0.0</v>
      </c>
      <c r="E31" s="1">
        <v>-171.0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-146.0</v>
      </c>
      <c r="D32" s="1">
        <v>0.0</v>
      </c>
      <c r="E32" s="1">
        <v>-171.0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-106.0</v>
      </c>
      <c r="C33" s="1">
        <v>-2.0</v>
      </c>
      <c r="D33" s="1">
        <v>-19.0</v>
      </c>
      <c r="E33" s="1">
        <v>-5.0</v>
      </c>
      <c r="F33" s="1">
        <v>-1.0</v>
      </c>
      <c r="G33" s="1">
        <v>-2.0</v>
      </c>
      <c r="H33" s="1">
        <v>-12.0</v>
      </c>
      <c r="I33" s="1">
        <v>-90.0</v>
      </c>
      <c r="J33" s="1">
        <v>0.0</v>
      </c>
      <c r="K33" s="1">
        <v>-3.0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7.0</v>
      </c>
      <c r="C34" s="1">
        <v>-4.0</v>
      </c>
      <c r="D34" s="1">
        <v>-6.0</v>
      </c>
      <c r="E34" s="1">
        <v>3.0</v>
      </c>
      <c r="F34" s="1">
        <v>10.0</v>
      </c>
      <c r="G34" s="1">
        <v>-42.0</v>
      </c>
      <c r="H34" s="1">
        <v>176.0</v>
      </c>
      <c r="I34" s="1">
        <v>-234.0</v>
      </c>
      <c r="J34" s="1">
        <v>-84.0</v>
      </c>
      <c r="K34" s="1">
        <v>-137.0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40.0</v>
      </c>
      <c r="C35" s="1">
        <v>-1.0</v>
      </c>
      <c r="D35" s="1">
        <v>-65.0</v>
      </c>
      <c r="E35" s="1">
        <v>-73.0</v>
      </c>
      <c r="F35" s="1">
        <v>12.0</v>
      </c>
      <c r="G35" s="1">
        <v>22.0</v>
      </c>
      <c r="H35" s="1">
        <v>335.0</v>
      </c>
      <c r="I35" s="1">
        <v>-68.0</v>
      </c>
      <c r="J35" s="1">
        <v>-76.0</v>
      </c>
      <c r="K35" s="1">
        <v>-79.0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28.0</v>
      </c>
      <c r="C37" s="1">
        <v>33.0</v>
      </c>
      <c r="D37" s="1">
        <v>34.0</v>
      </c>
      <c r="E37" s="1">
        <v>47.0</v>
      </c>
      <c r="F37" s="1">
        <v>33.0</v>
      </c>
      <c r="G37" s="1">
        <v>33.0</v>
      </c>
      <c r="H37" s="1">
        <v>30.0</v>
      </c>
      <c r="I37" s="1">
        <v>24.0</v>
      </c>
      <c r="J37" s="1">
        <v>16.0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79.0</v>
      </c>
      <c r="C38" s="1">
        <v>36.0</v>
      </c>
      <c r="D38" s="1">
        <v>-41.0</v>
      </c>
      <c r="E38" s="1">
        <v>2.0</v>
      </c>
      <c r="F38" s="1">
        <v>1.0</v>
      </c>
      <c r="G38" s="1">
        <v>68.0</v>
      </c>
      <c r="H38" s="1">
        <v>89.0</v>
      </c>
      <c r="I38" s="1">
        <v>10.0</v>
      </c>
      <c r="J38" s="1">
        <v>7.0</v>
      </c>
      <c r="K38" s="1">
        <v>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-5.0</v>
      </c>
      <c r="E39" s="1">
        <v>-6.0</v>
      </c>
      <c r="F39" s="1">
        <v>-27.0</v>
      </c>
      <c r="G39" s="1">
        <v>34.0</v>
      </c>
      <c r="H39" s="1">
        <v>140.0</v>
      </c>
      <c r="I39" s="1">
        <v>115.0</v>
      </c>
      <c r="J39" s="1">
        <v>-5.0</v>
      </c>
      <c r="K39" s="1">
        <v>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15.0</v>
      </c>
      <c r="E40" s="1">
        <v>19.0</v>
      </c>
      <c r="F40" s="1">
        <v>-6.0</v>
      </c>
      <c r="G40" s="1">
        <v>53.0</v>
      </c>
      <c r="H40" s="1">
        <v>159.0</v>
      </c>
      <c r="I40" s="1">
        <v>126.0</v>
      </c>
      <c r="J40" s="1">
        <v>-8.0</v>
      </c>
      <c r="K40" s="1">
        <v>61.0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0.0</v>
      </c>
      <c r="C41" s="1">
        <v>0.0</v>
      </c>
      <c r="D41" s="1">
        <v>-2.0</v>
      </c>
      <c r="E41" s="1">
        <v>3.0</v>
      </c>
      <c r="F41" s="1">
        <v>35.0</v>
      </c>
      <c r="G41" s="1">
        <v>-2.0</v>
      </c>
      <c r="H41" s="1">
        <v>-63.0</v>
      </c>
      <c r="I41" s="1">
        <v>1.0</v>
      </c>
      <c r="J41" s="1">
        <v>48.0</v>
      </c>
      <c r="K41" s="1">
        <v>-32.0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329.0</v>
      </c>
      <c r="C42" s="1">
        <v>142.0</v>
      </c>
      <c r="D42" s="1">
        <v>-7.0</v>
      </c>
      <c r="E42" s="1">
        <v>-193.0</v>
      </c>
      <c r="F42" s="1">
        <v>-6.0</v>
      </c>
      <c r="G42" s="1">
        <v>-28.0</v>
      </c>
      <c r="H42" s="1">
        <v>176.0</v>
      </c>
      <c r="I42" s="1">
        <v>-172.0</v>
      </c>
      <c r="J42" s="1">
        <v>-3.0</v>
      </c>
      <c r="K42" s="1">
        <v>-107.0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0.0</v>
      </c>
      <c r="C3" s="1">
        <v>5.0</v>
      </c>
      <c r="D3" s="1">
        <v>4.0</v>
      </c>
      <c r="E3" s="1">
        <v>4.0</v>
      </c>
      <c r="F3" s="1">
        <v>17.0</v>
      </c>
      <c r="G3" s="1">
        <v>39.0</v>
      </c>
      <c r="H3" s="1">
        <v>374.0</v>
      </c>
      <c r="I3" s="1">
        <v>306.0</v>
      </c>
      <c r="J3" s="1">
        <v>229.0</v>
      </c>
      <c r="K3" s="1">
        <v>150.0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5.0</v>
      </c>
      <c r="D5" s="1">
        <v>4.0</v>
      </c>
      <c r="E5" s="1">
        <v>4.0</v>
      </c>
      <c r="F5" s="1">
        <v>17.0</v>
      </c>
      <c r="G5" s="1">
        <v>39.0</v>
      </c>
      <c r="H5" s="1">
        <v>374.0</v>
      </c>
      <c r="I5" s="1">
        <v>306.0</v>
      </c>
      <c r="J5" s="1">
        <v>229.0</v>
      </c>
      <c r="K5" s="1">
        <v>155.0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27.0</v>
      </c>
      <c r="D6" s="1">
        <v>31.0</v>
      </c>
      <c r="E6" s="1">
        <v>40.0</v>
      </c>
      <c r="F6" s="1">
        <v>46.0</v>
      </c>
      <c r="G6" s="1">
        <v>39.0</v>
      </c>
      <c r="H6" s="1">
        <v>49.0</v>
      </c>
      <c r="I6" s="1">
        <v>49.0</v>
      </c>
      <c r="J6" s="1">
        <v>64.0</v>
      </c>
      <c r="K6" s="1">
        <v>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2.0</v>
      </c>
      <c r="D7" s="1">
        <v>2.0</v>
      </c>
      <c r="E7" s="1">
        <v>3.0</v>
      </c>
      <c r="F7" s="1">
        <v>5.0</v>
      </c>
      <c r="G7" s="1">
        <v>5.0</v>
      </c>
      <c r="H7" s="1">
        <v>9.0</v>
      </c>
      <c r="I7" s="1">
        <v>7.0</v>
      </c>
      <c r="J7" s="1">
        <v>16.0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29.0</v>
      </c>
      <c r="D8" s="1">
        <v>34.0</v>
      </c>
      <c r="E8" s="1">
        <v>43.0</v>
      </c>
      <c r="F8" s="1">
        <v>51.0</v>
      </c>
      <c r="G8" s="1">
        <v>45.0</v>
      </c>
      <c r="H8" s="1">
        <v>59.0</v>
      </c>
      <c r="I8" s="1">
        <v>56.0</v>
      </c>
      <c r="J8" s="1">
        <v>80.0</v>
      </c>
      <c r="K8" s="1">
        <v>87.0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75.0</v>
      </c>
      <c r="D9" s="1">
        <v>87.0</v>
      </c>
      <c r="E9" s="1">
        <v>91.0</v>
      </c>
      <c r="F9" s="1">
        <v>116.0</v>
      </c>
      <c r="G9" s="1">
        <v>128.0</v>
      </c>
      <c r="H9" s="1">
        <v>111.0</v>
      </c>
      <c r="I9" s="1">
        <v>124.0</v>
      </c>
      <c r="J9" s="1">
        <v>123.0</v>
      </c>
      <c r="K9" s="1">
        <v>120.0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17.0</v>
      </c>
      <c r="D10" s="1">
        <v>20.0</v>
      </c>
      <c r="E10" s="1">
        <v>23.0</v>
      </c>
      <c r="F10" s="1">
        <v>30.0</v>
      </c>
      <c r="G10" s="1">
        <v>22.0</v>
      </c>
      <c r="H10" s="1">
        <v>22.0</v>
      </c>
      <c r="I10" s="1">
        <v>28.0</v>
      </c>
      <c r="J10" s="1">
        <v>40.0</v>
      </c>
      <c r="K10" s="1">
        <v>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128.0</v>
      </c>
      <c r="D11" s="1">
        <v>147.0</v>
      </c>
      <c r="E11" s="1">
        <v>162.0</v>
      </c>
      <c r="F11" s="1">
        <v>215.0</v>
      </c>
      <c r="G11" s="1">
        <v>235.0</v>
      </c>
      <c r="H11" s="1">
        <v>567.0</v>
      </c>
      <c r="I11" s="1">
        <v>515.0</v>
      </c>
      <c r="J11" s="1">
        <v>474.0</v>
      </c>
      <c r="K11" s="1">
        <v>397.0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264.0</v>
      </c>
      <c r="D12" s="1">
        <v>355.0</v>
      </c>
      <c r="E12" s="1">
        <v>452.0</v>
      </c>
      <c r="F12" s="1">
        <v>568.0</v>
      </c>
      <c r="G12" s="1">
        <v>987.0</v>
      </c>
      <c r="H12" s="1">
        <v>1020.0</v>
      </c>
      <c r="I12" s="1">
        <v>1110.0</v>
      </c>
      <c r="J12" s="1">
        <v>1230.0</v>
      </c>
      <c r="K12" s="1">
        <v>1300.0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0.0</v>
      </c>
      <c r="C13" s="1">
        <v>-57.0</v>
      </c>
      <c r="D13" s="1">
        <v>-98.0</v>
      </c>
      <c r="E13" s="1">
        <v>-148.0</v>
      </c>
      <c r="F13" s="1">
        <v>-213.0</v>
      </c>
      <c r="G13" s="1">
        <v>-272.0</v>
      </c>
      <c r="H13" s="1">
        <v>-336.0</v>
      </c>
      <c r="I13" s="1">
        <v>-406.0</v>
      </c>
      <c r="J13" s="1">
        <v>-483.0</v>
      </c>
      <c r="K13" s="1">
        <v>-528.0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207.0</v>
      </c>
      <c r="D14" s="1">
        <v>256.0</v>
      </c>
      <c r="E14" s="1">
        <v>304.0</v>
      </c>
      <c r="F14" s="1">
        <v>355.0</v>
      </c>
      <c r="G14" s="1">
        <v>715.0</v>
      </c>
      <c r="H14" s="1">
        <v>681.0</v>
      </c>
      <c r="I14" s="1">
        <v>701.0</v>
      </c>
      <c r="J14" s="1">
        <v>743.0</v>
      </c>
      <c r="K14" s="1">
        <v>769.0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4.0</v>
      </c>
      <c r="D15" s="1">
        <v>3.0</v>
      </c>
      <c r="E15" s="1">
        <v>2.0</v>
      </c>
      <c r="F15" s="1">
        <v>1.0</v>
      </c>
      <c r="G15" s="1">
        <v>0.0</v>
      </c>
      <c r="H15" s="1">
        <v>0.0</v>
      </c>
      <c r="I15" s="1">
        <v>0.0</v>
      </c>
      <c r="J15" s="1">
        <v>0.0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797.0</v>
      </c>
      <c r="D16" s="1">
        <v>793.0</v>
      </c>
      <c r="E16" s="1">
        <v>793.0</v>
      </c>
      <c r="F16" s="1">
        <v>778.0</v>
      </c>
      <c r="G16" s="1">
        <v>778.0</v>
      </c>
      <c r="H16" s="1">
        <v>778.0</v>
      </c>
      <c r="I16" s="1">
        <v>778.0</v>
      </c>
      <c r="J16" s="1">
        <v>778.0</v>
      </c>
      <c r="K16" s="1">
        <v>718.0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332.0</v>
      </c>
      <c r="D17" s="1">
        <v>322.0</v>
      </c>
      <c r="E17" s="1">
        <v>313.0</v>
      </c>
      <c r="F17" s="1">
        <v>305.0</v>
      </c>
      <c r="G17" s="1">
        <v>297.0</v>
      </c>
      <c r="H17" s="1">
        <v>290.0</v>
      </c>
      <c r="I17" s="1">
        <v>283.0</v>
      </c>
      <c r="J17" s="1">
        <v>275.0</v>
      </c>
      <c r="K17" s="1">
        <v>261.0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1">
        <v>70.0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6.0</v>
      </c>
      <c r="D19" s="1">
        <v>9.0</v>
      </c>
      <c r="E19" s="1">
        <v>7.0</v>
      </c>
      <c r="F19" s="1">
        <v>6.0</v>
      </c>
      <c r="G19" s="1">
        <v>7.0</v>
      </c>
      <c r="H19" s="1">
        <v>17.0</v>
      </c>
      <c r="I19" s="1">
        <v>17.0</v>
      </c>
      <c r="J19" s="1">
        <v>21.0</v>
      </c>
      <c r="K19" s="1">
        <v>26.0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1480.0</v>
      </c>
      <c r="D20" s="1">
        <v>1530.0</v>
      </c>
      <c r="E20" s="1">
        <v>1580.0</v>
      </c>
      <c r="F20" s="1">
        <v>1660.0</v>
      </c>
      <c r="G20" s="1">
        <v>2029.0</v>
      </c>
      <c r="H20" s="1">
        <v>2330.0</v>
      </c>
      <c r="I20" s="1">
        <v>2290.0</v>
      </c>
      <c r="J20" s="1">
        <v>2290.0</v>
      </c>
      <c r="K20" s="1">
        <v>2170.0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33.0</v>
      </c>
      <c r="D22" s="1">
        <v>39.0</v>
      </c>
      <c r="E22" s="1">
        <v>35.0</v>
      </c>
      <c r="F22" s="1">
        <v>43.0</v>
      </c>
      <c r="G22" s="1">
        <v>40.0</v>
      </c>
      <c r="H22" s="1">
        <v>64.0</v>
      </c>
      <c r="I22" s="1">
        <v>64.0</v>
      </c>
      <c r="J22" s="1">
        <v>65.0</v>
      </c>
      <c r="K22" s="1">
        <v>67.0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36.0</v>
      </c>
      <c r="D23" s="1">
        <v>33.0</v>
      </c>
      <c r="E23" s="1">
        <v>36.0</v>
      </c>
      <c r="F23" s="1">
        <v>35.0</v>
      </c>
      <c r="G23" s="1">
        <v>42.0</v>
      </c>
      <c r="H23" s="1">
        <v>65.0</v>
      </c>
      <c r="I23" s="1">
        <v>77.0</v>
      </c>
      <c r="J23" s="1">
        <v>54.0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6.0</v>
      </c>
      <c r="D24" s="1">
        <v>14.0</v>
      </c>
      <c r="E24" s="1">
        <v>12.0</v>
      </c>
      <c r="F24" s="1">
        <v>8.0</v>
      </c>
      <c r="G24" s="1">
        <v>16.0</v>
      </c>
      <c r="H24" s="1">
        <v>5.0</v>
      </c>
      <c r="I24" s="1">
        <v>2.0</v>
      </c>
      <c r="J24" s="1">
        <v>0.0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53.0</v>
      </c>
      <c r="D25" s="1">
        <v>77.0</v>
      </c>
      <c r="E25" s="1">
        <v>1.0</v>
      </c>
      <c r="F25" s="1">
        <v>2.0</v>
      </c>
      <c r="G25" s="1">
        <v>55.0</v>
      </c>
      <c r="H25" s="1">
        <v>61.0</v>
      </c>
      <c r="I25" s="1">
        <v>64.0</v>
      </c>
      <c r="J25" s="1">
        <v>81.0</v>
      </c>
      <c r="K25" s="1">
        <v>88.0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70.0</v>
      </c>
      <c r="D27" s="1">
        <v>83.0</v>
      </c>
      <c r="E27" s="1">
        <v>90.0</v>
      </c>
      <c r="F27" s="1">
        <v>79.0</v>
      </c>
      <c r="G27" s="1">
        <v>83.0</v>
      </c>
      <c r="H27" s="1">
        <v>91.0</v>
      </c>
      <c r="I27" s="1">
        <v>95.0</v>
      </c>
      <c r="J27" s="1">
        <v>103.0</v>
      </c>
      <c r="K27" s="1">
        <v>111.0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20.0</v>
      </c>
      <c r="D28" s="1">
        <v>28.0</v>
      </c>
      <c r="E28" s="1">
        <v>34.0</v>
      </c>
      <c r="F28" s="1">
        <v>42.0</v>
      </c>
      <c r="G28" s="1">
        <v>33.0</v>
      </c>
      <c r="H28" s="1">
        <v>39.0</v>
      </c>
      <c r="I28" s="1">
        <v>39.0</v>
      </c>
      <c r="J28" s="1">
        <v>40.0</v>
      </c>
      <c r="K28" s="1">
        <v>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168.0</v>
      </c>
      <c r="D29" s="1">
        <v>200.0</v>
      </c>
      <c r="E29" s="1">
        <v>211.0</v>
      </c>
      <c r="F29" s="1">
        <v>212.0</v>
      </c>
      <c r="G29" s="1">
        <v>273.0</v>
      </c>
      <c r="H29" s="1">
        <v>329.0</v>
      </c>
      <c r="I29" s="1">
        <v>344.0</v>
      </c>
      <c r="J29" s="1">
        <v>344.0</v>
      </c>
      <c r="K29" s="1">
        <v>398.0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739.0</v>
      </c>
      <c r="D30" s="1">
        <v>736.0</v>
      </c>
      <c r="E30" s="1">
        <v>561.0</v>
      </c>
      <c r="F30" s="1">
        <v>552.0</v>
      </c>
      <c r="G30" s="1">
        <v>527.0</v>
      </c>
      <c r="H30" s="1">
        <v>632.0</v>
      </c>
      <c r="I30" s="1">
        <v>544.0</v>
      </c>
      <c r="J30" s="1">
        <v>546.0</v>
      </c>
      <c r="K30" s="1">
        <v>438.0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1.0</v>
      </c>
      <c r="D31" s="1">
        <v>1.0</v>
      </c>
      <c r="E31" s="1">
        <v>10.0</v>
      </c>
      <c r="F31" s="1">
        <v>21.0</v>
      </c>
      <c r="G31" s="1">
        <v>362.0</v>
      </c>
      <c r="H31" s="1">
        <v>355.0</v>
      </c>
      <c r="I31" s="1">
        <v>365.0</v>
      </c>
      <c r="J31" s="1">
        <v>375.0</v>
      </c>
      <c r="K31" s="1">
        <v>390.0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27.0</v>
      </c>
      <c r="D32" s="1">
        <v>29.0</v>
      </c>
      <c r="E32" s="1">
        <v>31.0</v>
      </c>
      <c r="F32" s="1">
        <v>20.0</v>
      </c>
      <c r="G32" s="1">
        <v>21.0</v>
      </c>
      <c r="H32" s="1">
        <v>20.0</v>
      </c>
      <c r="I32" s="1">
        <v>23.0</v>
      </c>
      <c r="J32" s="1">
        <v>21.0</v>
      </c>
      <c r="K32" s="1">
        <v>21.0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101.0</v>
      </c>
      <c r="D33" s="1">
        <v>111.0</v>
      </c>
      <c r="E33" s="1">
        <v>73.0</v>
      </c>
      <c r="F33" s="1">
        <v>61.0</v>
      </c>
      <c r="G33" s="1">
        <v>60.0</v>
      </c>
      <c r="H33" s="1">
        <v>80.0</v>
      </c>
      <c r="I33" s="1">
        <v>82.0</v>
      </c>
      <c r="J33" s="1">
        <v>93.0</v>
      </c>
      <c r="K33" s="1">
        <v>87.0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51.0</v>
      </c>
      <c r="D34" s="1">
        <v>50.0</v>
      </c>
      <c r="E34" s="1">
        <v>36.0</v>
      </c>
      <c r="F34" s="1">
        <v>50.0</v>
      </c>
      <c r="G34" s="1">
        <v>12.0</v>
      </c>
      <c r="H34" s="1">
        <v>9.0</v>
      </c>
      <c r="I34" s="1">
        <v>8.0</v>
      </c>
      <c r="J34" s="1">
        <v>8.0</v>
      </c>
      <c r="K34" s="1">
        <v>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1090.0</v>
      </c>
      <c r="D35" s="1">
        <v>1130.0</v>
      </c>
      <c r="E35" s="1">
        <v>924.0</v>
      </c>
      <c r="F35" s="1">
        <v>918.0</v>
      </c>
      <c r="G35" s="1">
        <v>1260.0</v>
      </c>
      <c r="H35" s="1">
        <v>1430.0</v>
      </c>
      <c r="I35" s="1">
        <v>1370.0</v>
      </c>
      <c r="J35" s="1">
        <v>1390.0</v>
      </c>
      <c r="K35" s="1">
        <v>1340.0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56.0</v>
      </c>
      <c r="D36" s="1">
        <v>56.0</v>
      </c>
      <c r="E36" s="1">
        <v>74.0</v>
      </c>
      <c r="F36" s="1">
        <v>78.0</v>
      </c>
      <c r="G36" s="1">
        <v>80.0</v>
      </c>
      <c r="H36" s="1">
        <v>82.0</v>
      </c>
      <c r="I36" s="1">
        <v>83.0</v>
      </c>
      <c r="J36" s="1">
        <v>84.0</v>
      </c>
      <c r="K36" s="1">
        <v>84.0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420.0</v>
      </c>
      <c r="D37" s="1">
        <v>425.0</v>
      </c>
      <c r="E37" s="1">
        <v>632.0</v>
      </c>
      <c r="F37" s="1">
        <v>673.0</v>
      </c>
      <c r="G37" s="1">
        <v>700.0</v>
      </c>
      <c r="H37" s="1">
        <v>796.0</v>
      </c>
      <c r="I37" s="1">
        <v>750.0</v>
      </c>
      <c r="J37" s="1">
        <v>767.0</v>
      </c>
      <c r="K37" s="1">
        <v>789.0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-23.0</v>
      </c>
      <c r="D38" s="1">
        <v>-8.0</v>
      </c>
      <c r="E38" s="1">
        <v>37.0</v>
      </c>
      <c r="F38" s="1">
        <v>74.0</v>
      </c>
      <c r="G38" s="1">
        <v>107.0</v>
      </c>
      <c r="H38" s="1">
        <v>143.0</v>
      </c>
      <c r="I38" s="1">
        <v>278.0</v>
      </c>
      <c r="J38" s="1">
        <v>321.0</v>
      </c>
      <c r="K38" s="1">
        <v>255.0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-23.0</v>
      </c>
      <c r="E39" s="1">
        <v>-23.0</v>
      </c>
      <c r="F39" s="1">
        <v>-2.0</v>
      </c>
      <c r="G39" s="1">
        <v>-27.0</v>
      </c>
      <c r="H39" s="1">
        <v>-28.0</v>
      </c>
      <c r="I39" s="1">
        <v>-102.0</v>
      </c>
      <c r="J39" s="1">
        <v>-186.0</v>
      </c>
      <c r="K39" s="1">
        <v>-215.0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0.0</v>
      </c>
      <c r="C40" s="1">
        <v>-11.0</v>
      </c>
      <c r="D40" s="1">
        <v>-14.0</v>
      </c>
      <c r="E40" s="1">
        <v>-9.0</v>
      </c>
      <c r="F40" s="1">
        <v>-2.0</v>
      </c>
      <c r="G40" s="1">
        <v>-3.0</v>
      </c>
      <c r="H40" s="1">
        <v>-4.0</v>
      </c>
      <c r="I40" s="1">
        <v>-1.0</v>
      </c>
      <c r="J40" s="1">
        <v>-1.0</v>
      </c>
      <c r="K40" s="1">
        <v>-41.0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386.0</v>
      </c>
      <c r="D41" s="1">
        <v>402.0</v>
      </c>
      <c r="E41" s="1">
        <v>660.0</v>
      </c>
      <c r="F41" s="1">
        <v>743.0</v>
      </c>
      <c r="G41" s="1">
        <v>776.0</v>
      </c>
      <c r="H41" s="1">
        <v>907.0</v>
      </c>
      <c r="I41" s="1">
        <v>926.0</v>
      </c>
      <c r="J41" s="1">
        <v>901.0</v>
      </c>
      <c r="K41" s="1">
        <v>829.0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386.0</v>
      </c>
      <c r="D42" s="1">
        <v>402.0</v>
      </c>
      <c r="E42" s="1">
        <v>660.0</v>
      </c>
      <c r="F42" s="1">
        <v>743.0</v>
      </c>
      <c r="G42" s="1">
        <v>776.0</v>
      </c>
      <c r="H42" s="1">
        <v>907.0</v>
      </c>
      <c r="I42" s="1">
        <v>926.0</v>
      </c>
      <c r="J42" s="1">
        <v>901.0</v>
      </c>
      <c r="K42" s="1">
        <v>829.0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1480.0</v>
      </c>
      <c r="D43" s="1">
        <v>1530.0</v>
      </c>
      <c r="E43" s="1">
        <v>1580.0</v>
      </c>
      <c r="F43" s="1">
        <v>1660.0</v>
      </c>
      <c r="G43" s="1">
        <v>2029.0</v>
      </c>
      <c r="H43" s="1">
        <v>2330.0</v>
      </c>
      <c r="I43" s="1">
        <v>2290.0</v>
      </c>
      <c r="J43" s="1">
        <v>2290.0</v>
      </c>
      <c r="K43" s="1">
        <v>2170.0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44.0</v>
      </c>
      <c r="C45" s="1">
        <v>56.0</v>
      </c>
      <c r="D45" s="1">
        <v>56.0</v>
      </c>
      <c r="E45" s="1">
        <v>74.0</v>
      </c>
      <c r="F45" s="1">
        <v>78.0</v>
      </c>
      <c r="G45" s="1">
        <v>80.0</v>
      </c>
      <c r="H45" s="1">
        <v>81.0</v>
      </c>
      <c r="I45" s="1">
        <v>81.0</v>
      </c>
      <c r="J45" s="1">
        <v>79.0</v>
      </c>
      <c r="K45" s="1">
        <v>78.0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44.0</v>
      </c>
      <c r="C46" s="1">
        <v>56.0</v>
      </c>
      <c r="D46" s="1">
        <v>56.0</v>
      </c>
      <c r="E46" s="1">
        <v>74.0</v>
      </c>
      <c r="F46" s="1">
        <v>78.0</v>
      </c>
      <c r="G46" s="1">
        <v>79.0</v>
      </c>
      <c r="H46" s="1">
        <v>81.0</v>
      </c>
      <c r="I46" s="1">
        <v>81.0</v>
      </c>
      <c r="J46" s="1">
        <v>78.0</v>
      </c>
      <c r="K46" s="1">
        <v>78.0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0.0</v>
      </c>
      <c r="C48" s="1">
        <v>-743.0</v>
      </c>
      <c r="D48" s="1">
        <v>-713.0</v>
      </c>
      <c r="E48" s="1">
        <v>-447.0</v>
      </c>
      <c r="F48" s="1">
        <v>-340.0</v>
      </c>
      <c r="G48" s="1">
        <v>-299.0</v>
      </c>
      <c r="H48" s="1">
        <v>-161.0</v>
      </c>
      <c r="I48" s="1">
        <v>-134.0</v>
      </c>
      <c r="J48" s="1">
        <v>-152.0</v>
      </c>
      <c r="K48" s="1">
        <v>-149.0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0.0</v>
      </c>
      <c r="C49" s="1" t="s">
        <v>121</v>
      </c>
      <c r="D49" s="1" t="s">
        <v>122</v>
      </c>
      <c r="E49" s="1" t="s">
        <v>123</v>
      </c>
      <c r="F49" s="1" t="s">
        <v>124</v>
      </c>
      <c r="G49" s="1" t="s">
        <v>125</v>
      </c>
      <c r="H49" s="1" t="s">
        <v>126</v>
      </c>
      <c r="I49" s="1" t="s">
        <v>127</v>
      </c>
      <c r="J49" s="1" t="s">
        <v>128</v>
      </c>
      <c r="K49" s="1" t="s">
        <v>129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0.0</v>
      </c>
      <c r="C50" s="1">
        <v>748.0</v>
      </c>
      <c r="D50" s="1">
        <v>754.0</v>
      </c>
      <c r="E50" s="1">
        <v>585.0</v>
      </c>
      <c r="F50" s="1">
        <v>585.0</v>
      </c>
      <c r="G50" s="1">
        <v>961.0</v>
      </c>
      <c r="H50" s="1">
        <v>1050.0</v>
      </c>
      <c r="I50" s="1">
        <v>977.0</v>
      </c>
      <c r="J50" s="1">
        <v>1000.0</v>
      </c>
      <c r="K50" s="1">
        <v>923.0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0.0</v>
      </c>
      <c r="C51" s="1">
        <v>742.0</v>
      </c>
      <c r="D51" s="1">
        <v>749.0</v>
      </c>
      <c r="E51" s="1">
        <v>581.0</v>
      </c>
      <c r="F51" s="1">
        <v>568.0</v>
      </c>
      <c r="G51" s="1">
        <v>922.0</v>
      </c>
      <c r="H51" s="1">
        <v>680.0</v>
      </c>
      <c r="I51" s="1">
        <v>671.0</v>
      </c>
      <c r="J51" s="1">
        <v>773.0</v>
      </c>
      <c r="K51" s="1">
        <v>768.0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430.0</v>
      </c>
      <c r="C52" s="1">
        <v>483.0</v>
      </c>
      <c r="D52" s="1">
        <v>558.0</v>
      </c>
      <c r="E52" s="1">
        <v>617.0</v>
      </c>
      <c r="F52" s="1">
        <v>717.0</v>
      </c>
      <c r="G52" s="1">
        <v>780.0</v>
      </c>
      <c r="H52" s="1">
        <v>839.0</v>
      </c>
      <c r="I52" s="1">
        <v>889.0</v>
      </c>
      <c r="J52" s="1">
        <v>963.0</v>
      </c>
      <c r="K52" s="1">
        <v>1060.0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0.0</v>
      </c>
      <c r="C53" s="1">
        <v>4.0</v>
      </c>
      <c r="D53" s="1">
        <v>3.0</v>
      </c>
      <c r="E53" s="1">
        <v>2.0</v>
      </c>
      <c r="F53" s="1">
        <v>1.0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0.0</v>
      </c>
      <c r="C54" s="1">
        <v>0.0</v>
      </c>
      <c r="D54" s="1">
        <v>6.0</v>
      </c>
      <c r="E54" s="1">
        <v>6.0</v>
      </c>
      <c r="F54" s="1">
        <v>6.0</v>
      </c>
      <c r="G54" s="1">
        <v>6.0</v>
      </c>
      <c r="H54" s="1">
        <v>6.0</v>
      </c>
      <c r="I54" s="1">
        <v>6.0</v>
      </c>
      <c r="J54" s="1">
        <v>6.0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0.0</v>
      </c>
      <c r="C55" s="1">
        <v>36.0</v>
      </c>
      <c r="D55" s="1">
        <v>42.0</v>
      </c>
      <c r="E55" s="1">
        <v>43.0</v>
      </c>
      <c r="F55" s="1">
        <v>59.0</v>
      </c>
      <c r="G55" s="1">
        <v>65.0</v>
      </c>
      <c r="H55" s="1">
        <v>55.0</v>
      </c>
      <c r="I55" s="1">
        <v>65.0</v>
      </c>
      <c r="J55" s="1">
        <v>64.0</v>
      </c>
      <c r="K55" s="1">
        <v>57.0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0.0</v>
      </c>
      <c r="C56" s="1">
        <v>38.0</v>
      </c>
      <c r="D56" s="1">
        <v>44.0</v>
      </c>
      <c r="E56" s="1">
        <v>47.0</v>
      </c>
      <c r="F56" s="1">
        <v>56.0</v>
      </c>
      <c r="G56" s="1">
        <v>62.0</v>
      </c>
      <c r="H56" s="1">
        <v>55.0</v>
      </c>
      <c r="I56" s="1">
        <v>58.0</v>
      </c>
      <c r="J56" s="1">
        <v>58.0</v>
      </c>
      <c r="K56" s="1">
        <v>62.0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0.0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0.0</v>
      </c>
      <c r="C58" s="1">
        <v>149.0</v>
      </c>
      <c r="D58" s="1">
        <v>198.0</v>
      </c>
      <c r="E58" s="1">
        <v>263.0</v>
      </c>
      <c r="F58" s="1">
        <v>312.0</v>
      </c>
      <c r="G58" s="1">
        <v>359.0</v>
      </c>
      <c r="H58" s="1">
        <v>393.0</v>
      </c>
      <c r="I58" s="1">
        <v>427.0</v>
      </c>
      <c r="J58" s="1">
        <v>481.0</v>
      </c>
      <c r="K58" s="1">
        <v>498.0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0.0</v>
      </c>
      <c r="C59" s="1">
        <v>0.0</v>
      </c>
      <c r="D59" s="1">
        <v>0.0</v>
      </c>
      <c r="E59" s="1">
        <v>1.0</v>
      </c>
      <c r="F59" s="1">
        <v>1.0</v>
      </c>
      <c r="G59" s="1">
        <v>1.0</v>
      </c>
      <c r="H59" s="1">
        <v>1.0</v>
      </c>
      <c r="I59" s="1">
        <v>1.0</v>
      </c>
      <c r="J59" s="1">
        <v>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0.0</v>
      </c>
      <c r="C60" s="1">
        <v>2.0</v>
      </c>
      <c r="D60" s="1">
        <v>3.0</v>
      </c>
      <c r="E60" s="1">
        <v>11.0</v>
      </c>
      <c r="F60" s="1">
        <v>25.0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0.0</v>
      </c>
      <c r="C61" s="1">
        <v>1.0</v>
      </c>
      <c r="D61" s="1">
        <v>1.0</v>
      </c>
      <c r="E61" s="1">
        <v>3.0</v>
      </c>
      <c r="F61" s="1">
        <v>2.0</v>
      </c>
      <c r="G61" s="1">
        <v>3.0</v>
      </c>
      <c r="H61" s="1">
        <v>43.0</v>
      </c>
      <c r="I61" s="1">
        <v>50.0</v>
      </c>
      <c r="J61" s="1">
        <v>51.0</v>
      </c>
      <c r="K61" s="1">
        <v>31.0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933.0</v>
      </c>
      <c r="C2" s="1">
        <v>1060.0</v>
      </c>
      <c r="D2" s="1">
        <v>1200.0</v>
      </c>
      <c r="E2" s="1">
        <v>1380.0</v>
      </c>
      <c r="F2" s="1">
        <v>1540.0</v>
      </c>
      <c r="G2" s="1">
        <v>1720.0</v>
      </c>
      <c r="H2" s="1">
        <v>1710.0</v>
      </c>
      <c r="I2" s="1">
        <v>2080.0</v>
      </c>
      <c r="J2" s="1">
        <v>2009.0</v>
      </c>
      <c r="K2" s="1">
        <v>2130.0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933.0</v>
      </c>
      <c r="C3" s="1">
        <v>1060.0</v>
      </c>
      <c r="D3" s="1">
        <v>1200.0</v>
      </c>
      <c r="E3" s="1">
        <v>1380.0</v>
      </c>
      <c r="F3" s="1">
        <v>1540.0</v>
      </c>
      <c r="G3" s="1">
        <v>1720.0</v>
      </c>
      <c r="H3" s="1">
        <v>1710.0</v>
      </c>
      <c r="I3" s="1">
        <v>2080.0</v>
      </c>
      <c r="J3" s="1">
        <v>2009.0</v>
      </c>
      <c r="K3" s="1">
        <v>2130.0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453.0</v>
      </c>
      <c r="C4" s="1">
        <v>491.0</v>
      </c>
      <c r="D4" s="1">
        <v>545.0</v>
      </c>
      <c r="E4" s="1">
        <v>637.0</v>
      </c>
      <c r="F4" s="1">
        <v>714.0</v>
      </c>
      <c r="G4" s="1">
        <v>807.0</v>
      </c>
      <c r="H4" s="1">
        <v>793.0</v>
      </c>
      <c r="I4" s="1">
        <v>905.0</v>
      </c>
      <c r="J4" s="1">
        <v>926.0</v>
      </c>
      <c r="K4" s="1">
        <v>1000.0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479.0</v>
      </c>
      <c r="C5" s="1">
        <v>571.0</v>
      </c>
      <c r="D5" s="1">
        <v>651.0</v>
      </c>
      <c r="E5" s="1">
        <v>738.0</v>
      </c>
      <c r="F5" s="1">
        <v>823.0</v>
      </c>
      <c r="G5" s="1">
        <v>918.0</v>
      </c>
      <c r="H5" s="1">
        <v>919.0</v>
      </c>
      <c r="I5" s="1">
        <v>1170.0</v>
      </c>
      <c r="J5" s="1">
        <v>1080.0</v>
      </c>
      <c r="K5" s="1">
        <v>1130.0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411.0</v>
      </c>
      <c r="C6" s="1">
        <v>474.0</v>
      </c>
      <c r="D6" s="1">
        <v>524.0</v>
      </c>
      <c r="E6" s="1">
        <v>598.0</v>
      </c>
      <c r="F6" s="1">
        <v>687.0</v>
      </c>
      <c r="G6" s="1">
        <v>744.0</v>
      </c>
      <c r="H6" s="1">
        <v>716.0</v>
      </c>
      <c r="I6" s="1">
        <v>898.0</v>
      </c>
      <c r="J6" s="1">
        <v>914.0</v>
      </c>
      <c r="K6" s="1">
        <v>991.0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80.0</v>
      </c>
      <c r="J7" s="1">
        <v>90.0</v>
      </c>
      <c r="K7" s="1">
        <v>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38.0</v>
      </c>
      <c r="C8" s="1">
        <v>44.0</v>
      </c>
      <c r="D8" s="1">
        <v>51.0</v>
      </c>
      <c r="E8" s="1">
        <v>61.0</v>
      </c>
      <c r="F8" s="1">
        <v>74.0</v>
      </c>
      <c r="G8" s="1">
        <v>87.0</v>
      </c>
      <c r="H8" s="1">
        <v>91.0</v>
      </c>
      <c r="I8" s="1">
        <v>97.0</v>
      </c>
      <c r="J8" s="1">
        <v>99.0</v>
      </c>
      <c r="K8" s="1">
        <v>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32.0</v>
      </c>
      <c r="C9" s="1">
        <v>1.0</v>
      </c>
      <c r="D9" s="1">
        <v>26.0</v>
      </c>
      <c r="E9" s="1">
        <v>-5.0</v>
      </c>
      <c r="F9" s="1">
        <v>18.0</v>
      </c>
      <c r="G9" s="1">
        <v>1.0</v>
      </c>
      <c r="H9" s="1">
        <v>-1.0</v>
      </c>
      <c r="I9" s="1">
        <v>-10.0</v>
      </c>
      <c r="J9" s="1">
        <v>14.0</v>
      </c>
      <c r="K9" s="1">
        <v>-16.0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450.0</v>
      </c>
      <c r="C10" s="1">
        <v>518.0</v>
      </c>
      <c r="D10" s="1">
        <v>576.0</v>
      </c>
      <c r="E10" s="1">
        <v>659.0</v>
      </c>
      <c r="F10" s="1">
        <v>762.0</v>
      </c>
      <c r="G10" s="1">
        <v>834.0</v>
      </c>
      <c r="H10" s="1">
        <v>806.0</v>
      </c>
      <c r="I10" s="1">
        <v>996.0</v>
      </c>
      <c r="J10" s="1">
        <v>1010.0</v>
      </c>
      <c r="K10" s="1">
        <v>1090.0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29.0</v>
      </c>
      <c r="C11" s="1">
        <v>53.0</v>
      </c>
      <c r="D11" s="1">
        <v>74.0</v>
      </c>
      <c r="E11" s="1">
        <v>79.0</v>
      </c>
      <c r="F11" s="1">
        <v>61.0</v>
      </c>
      <c r="G11" s="1">
        <v>84.0</v>
      </c>
      <c r="H11" s="1">
        <v>112.0</v>
      </c>
      <c r="I11" s="1">
        <v>178.0</v>
      </c>
      <c r="J11" s="1">
        <v>64.0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-31.0</v>
      </c>
      <c r="C12" s="1">
        <v>-39.0</v>
      </c>
      <c r="D12" s="1">
        <v>-39.0</v>
      </c>
      <c r="E12" s="1">
        <v>-60.0</v>
      </c>
      <c r="F12" s="1">
        <v>-37.0</v>
      </c>
      <c r="G12" s="1">
        <v>-33.0</v>
      </c>
      <c r="H12" s="1">
        <v>-48.0</v>
      </c>
      <c r="I12" s="1">
        <v>-25.0</v>
      </c>
      <c r="J12" s="1">
        <v>-46.0</v>
      </c>
      <c r="K12" s="1">
        <v>-14.0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-31.0</v>
      </c>
      <c r="C13" s="1">
        <v>-39.0</v>
      </c>
      <c r="D13" s="1">
        <v>-39.0</v>
      </c>
      <c r="E13" s="1">
        <v>-60.0</v>
      </c>
      <c r="F13" s="1">
        <v>-37.0</v>
      </c>
      <c r="G13" s="1">
        <v>-33.0</v>
      </c>
      <c r="H13" s="1">
        <v>-48.0</v>
      </c>
      <c r="I13" s="1">
        <v>-25.0</v>
      </c>
      <c r="J13" s="1">
        <v>-46.0</v>
      </c>
      <c r="K13" s="1">
        <v>-14.0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-30.0</v>
      </c>
      <c r="C14" s="1">
        <v>-90.0</v>
      </c>
      <c r="D14" s="1">
        <v>-1.0</v>
      </c>
      <c r="E14" s="1">
        <v>-1.0</v>
      </c>
      <c r="F14" s="1">
        <v>-1.0</v>
      </c>
      <c r="G14" s="1">
        <v>-1.0</v>
      </c>
      <c r="H14" s="1">
        <v>-1.0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-2.0</v>
      </c>
      <c r="C15" s="1">
        <v>13.0</v>
      </c>
      <c r="D15" s="1">
        <v>34.0</v>
      </c>
      <c r="E15" s="1">
        <v>18.0</v>
      </c>
      <c r="F15" s="1">
        <v>22.0</v>
      </c>
      <c r="G15" s="1">
        <v>49.0</v>
      </c>
      <c r="H15" s="1">
        <v>62.0</v>
      </c>
      <c r="I15" s="1">
        <v>153.0</v>
      </c>
      <c r="J15" s="1">
        <v>64.0</v>
      </c>
      <c r="K15" s="1">
        <v>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-27.0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-4.0</v>
      </c>
      <c r="C17" s="1">
        <v>-4.0</v>
      </c>
      <c r="D17" s="1">
        <v>-3.0</v>
      </c>
      <c r="E17" s="1">
        <v>0.0</v>
      </c>
      <c r="F17" s="1">
        <v>-15.0</v>
      </c>
      <c r="G17" s="1">
        <v>0.0</v>
      </c>
      <c r="H17" s="1">
        <v>0.0</v>
      </c>
      <c r="I17" s="1">
        <v>0.0</v>
      </c>
      <c r="J17" s="1">
        <v>0.0</v>
      </c>
      <c r="K17" s="1">
        <v>-60.0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1">
        <v>-1.0</v>
      </c>
      <c r="F18" s="1">
        <v>0.0</v>
      </c>
      <c r="G18" s="1">
        <v>0.0</v>
      </c>
      <c r="H18" s="1">
        <v>0.0</v>
      </c>
      <c r="I18" s="1">
        <v>2.0</v>
      </c>
      <c r="J18" s="1">
        <v>2.0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-47.0</v>
      </c>
      <c r="C19" s="1">
        <v>-2.0</v>
      </c>
      <c r="D19" s="1">
        <v>-3.0</v>
      </c>
      <c r="E19" s="1">
        <v>-3.0</v>
      </c>
      <c r="F19" s="1">
        <v>-2.0</v>
      </c>
      <c r="G19" s="1">
        <v>-8.0</v>
      </c>
      <c r="H19" s="1">
        <v>-22.0</v>
      </c>
      <c r="I19" s="1">
        <v>-4.0</v>
      </c>
      <c r="J19" s="1">
        <v>-5.0</v>
      </c>
      <c r="K19" s="1">
        <v>-22.0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0.0</v>
      </c>
      <c r="C20" s="1">
        <v>0.0</v>
      </c>
      <c r="D20" s="1">
        <v>0.0</v>
      </c>
      <c r="E20" s="1">
        <v>-7.0</v>
      </c>
      <c r="F20" s="1">
        <v>0.0</v>
      </c>
      <c r="G20" s="1">
        <v>0.0</v>
      </c>
      <c r="H20" s="1">
        <v>-4.0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-9.0</v>
      </c>
      <c r="H21" s="1">
        <v>2.0</v>
      </c>
      <c r="I21" s="1">
        <v>-1.0</v>
      </c>
      <c r="J21" s="1">
        <v>-60.0</v>
      </c>
      <c r="K21" s="1">
        <v>-59.0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-34.0</v>
      </c>
      <c r="C22" s="1">
        <v>5.0</v>
      </c>
      <c r="D22" s="1">
        <v>27.0</v>
      </c>
      <c r="E22" s="1">
        <v>7.0</v>
      </c>
      <c r="F22" s="1">
        <v>4.0</v>
      </c>
      <c r="G22" s="1">
        <v>30.0</v>
      </c>
      <c r="H22" s="1">
        <v>38.0</v>
      </c>
      <c r="I22" s="1">
        <v>149.0</v>
      </c>
      <c r="J22" s="1">
        <v>60.0</v>
      </c>
      <c r="K22" s="1">
        <v>-61.0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-10.0</v>
      </c>
      <c r="C23" s="1">
        <v>1.0</v>
      </c>
      <c r="D23" s="1">
        <v>12.0</v>
      </c>
      <c r="E23" s="1">
        <v>-38.0</v>
      </c>
      <c r="F23" s="1">
        <v>-18.0</v>
      </c>
      <c r="G23" s="1">
        <v>-2.0</v>
      </c>
      <c r="H23" s="1">
        <v>2.0</v>
      </c>
      <c r="I23" s="1">
        <v>21.0</v>
      </c>
      <c r="J23" s="1">
        <v>18.0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-23.0</v>
      </c>
      <c r="C24" s="1">
        <v>3.0</v>
      </c>
      <c r="D24" s="1">
        <v>14.0</v>
      </c>
      <c r="E24" s="1">
        <v>45.0</v>
      </c>
      <c r="F24" s="1">
        <v>23.0</v>
      </c>
      <c r="G24" s="1">
        <v>32.0</v>
      </c>
      <c r="H24" s="1">
        <v>36.0</v>
      </c>
      <c r="I24" s="1">
        <v>128.0</v>
      </c>
      <c r="J24" s="1">
        <v>42.0</v>
      </c>
      <c r="K24" s="1">
        <v>-65.0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-23.0</v>
      </c>
      <c r="C25" s="1">
        <v>3.0</v>
      </c>
      <c r="D25" s="1">
        <v>14.0</v>
      </c>
      <c r="E25" s="1">
        <v>45.0</v>
      </c>
      <c r="F25" s="1">
        <v>23.0</v>
      </c>
      <c r="G25" s="1">
        <v>32.0</v>
      </c>
      <c r="H25" s="1">
        <v>36.0</v>
      </c>
      <c r="I25" s="1">
        <v>128.0</v>
      </c>
      <c r="J25" s="1">
        <v>42.0</v>
      </c>
      <c r="K25" s="1">
        <v>-65.0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-23.0</v>
      </c>
      <c r="C26" s="1">
        <v>3.0</v>
      </c>
      <c r="D26" s="1">
        <v>14.0</v>
      </c>
      <c r="E26" s="1">
        <v>45.0</v>
      </c>
      <c r="F26" s="1">
        <v>23.0</v>
      </c>
      <c r="G26" s="1">
        <v>32.0</v>
      </c>
      <c r="H26" s="1">
        <v>36.0</v>
      </c>
      <c r="I26" s="1">
        <v>128.0</v>
      </c>
      <c r="J26" s="1">
        <v>42.0</v>
      </c>
      <c r="K26" s="1">
        <v>-65.0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-23.0</v>
      </c>
      <c r="C27" s="1">
        <v>3.0</v>
      </c>
      <c r="D27" s="1">
        <v>14.0</v>
      </c>
      <c r="E27" s="1">
        <v>45.0</v>
      </c>
      <c r="F27" s="1">
        <v>23.0</v>
      </c>
      <c r="G27" s="1">
        <v>32.0</v>
      </c>
      <c r="H27" s="1">
        <v>36.0</v>
      </c>
      <c r="I27" s="1">
        <v>128.0</v>
      </c>
      <c r="J27" s="1">
        <v>42.0</v>
      </c>
      <c r="K27" s="1">
        <v>-65.0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-23.0</v>
      </c>
      <c r="C28" s="1">
        <v>3.0</v>
      </c>
      <c r="D28" s="1">
        <v>14.0</v>
      </c>
      <c r="E28" s="1">
        <v>45.0</v>
      </c>
      <c r="F28" s="1">
        <v>23.0</v>
      </c>
      <c r="G28" s="1">
        <v>32.0</v>
      </c>
      <c r="H28" s="1">
        <v>36.0</v>
      </c>
      <c r="I28" s="1">
        <v>128.0</v>
      </c>
      <c r="J28" s="1">
        <v>42.0</v>
      </c>
      <c r="K28" s="1">
        <v>-65.0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171</v>
      </c>
      <c r="C30" s="1" t="s">
        <v>172</v>
      </c>
      <c r="D30" s="1" t="s">
        <v>173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44.0</v>
      </c>
      <c r="C32" s="1">
        <v>55.0</v>
      </c>
      <c r="D32" s="1">
        <v>56.0</v>
      </c>
      <c r="E32" s="1">
        <v>59.0</v>
      </c>
      <c r="F32" s="1">
        <v>75.0</v>
      </c>
      <c r="G32" s="1">
        <v>78.0</v>
      </c>
      <c r="H32" s="1">
        <v>80.0</v>
      </c>
      <c r="I32" s="1">
        <v>81.0</v>
      </c>
      <c r="J32" s="1">
        <v>79.0</v>
      </c>
      <c r="K32" s="1">
        <v>78.0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171</v>
      </c>
      <c r="C33" s="1" t="s">
        <v>172</v>
      </c>
      <c r="D33" s="1" t="s">
        <v>173</v>
      </c>
      <c r="E33" s="1" t="s">
        <v>184</v>
      </c>
      <c r="F33" s="1" t="s">
        <v>185</v>
      </c>
      <c r="G33" s="1" t="s">
        <v>186</v>
      </c>
      <c r="H33" s="1" t="s">
        <v>187</v>
      </c>
      <c r="I33" s="1" t="s">
        <v>188</v>
      </c>
      <c r="J33" s="1" t="s">
        <v>189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171</v>
      </c>
      <c r="C34" s="1" t="s">
        <v>172</v>
      </c>
      <c r="D34" s="1" t="s">
        <v>173</v>
      </c>
      <c r="E34" s="1" t="s">
        <v>184</v>
      </c>
      <c r="F34" s="1" t="s">
        <v>185</v>
      </c>
      <c r="G34" s="1" t="s">
        <v>186</v>
      </c>
      <c r="H34" s="1" t="s">
        <v>187</v>
      </c>
      <c r="I34" s="1" t="s">
        <v>188</v>
      </c>
      <c r="J34" s="1" t="s">
        <v>189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>
        <v>44.0</v>
      </c>
      <c r="C35" s="1">
        <v>55.0</v>
      </c>
      <c r="D35" s="1">
        <v>57.0</v>
      </c>
      <c r="E35" s="1">
        <v>62.0</v>
      </c>
      <c r="F35" s="1">
        <v>79.0</v>
      </c>
      <c r="G35" s="1">
        <v>81.0</v>
      </c>
      <c r="H35" s="1">
        <v>82.0</v>
      </c>
      <c r="I35" s="1">
        <v>96.0</v>
      </c>
      <c r="J35" s="1">
        <v>80.0</v>
      </c>
      <c r="K35" s="1">
        <v>78.0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193</v>
      </c>
      <c r="C36" s="1" t="s">
        <v>194</v>
      </c>
      <c r="D36" s="1" t="s">
        <v>195</v>
      </c>
      <c r="E36" s="1" t="s">
        <v>196</v>
      </c>
      <c r="F36" s="1" t="s">
        <v>196</v>
      </c>
      <c r="G36" s="1" t="s">
        <v>197</v>
      </c>
      <c r="H36" s="1" t="s">
        <v>198</v>
      </c>
      <c r="I36" s="1" t="s">
        <v>199</v>
      </c>
      <c r="J36" s="1" t="s">
        <v>200</v>
      </c>
      <c r="K36" s="1" t="s">
        <v>201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 t="s">
        <v>193</v>
      </c>
      <c r="C37" s="1" t="s">
        <v>194</v>
      </c>
      <c r="D37" s="1" t="s">
        <v>195</v>
      </c>
      <c r="E37" s="1" t="s">
        <v>203</v>
      </c>
      <c r="F37" s="1" t="s">
        <v>203</v>
      </c>
      <c r="G37" s="1" t="s">
        <v>195</v>
      </c>
      <c r="H37" s="1" t="s">
        <v>204</v>
      </c>
      <c r="I37" s="1" t="s">
        <v>205</v>
      </c>
      <c r="J37" s="1" t="s">
        <v>200</v>
      </c>
      <c r="K37" s="1" t="s">
        <v>201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206</v>
      </c>
      <c r="B38" s="1">
        <v>0.0</v>
      </c>
      <c r="C38" s="1">
        <v>0.0</v>
      </c>
      <c r="D38" s="1">
        <v>0.0</v>
      </c>
      <c r="E38" s="1" t="s">
        <v>207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>
        <v>67.0</v>
      </c>
      <c r="C40" s="1">
        <v>96.0</v>
      </c>
      <c r="D40" s="1">
        <v>126.0</v>
      </c>
      <c r="E40" s="1">
        <v>140.0</v>
      </c>
      <c r="F40" s="1">
        <v>136.0</v>
      </c>
      <c r="G40" s="1">
        <v>172.0</v>
      </c>
      <c r="H40" s="1">
        <v>204.0</v>
      </c>
      <c r="I40" s="1">
        <v>276.0</v>
      </c>
      <c r="J40" s="1">
        <v>165.0</v>
      </c>
      <c r="K40" s="1">
        <v>134.0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209</v>
      </c>
      <c r="B41" s="1">
        <v>37.0</v>
      </c>
      <c r="C41" s="1">
        <v>62.0</v>
      </c>
      <c r="D41" s="1">
        <v>84.0</v>
      </c>
      <c r="E41" s="1">
        <v>87.0</v>
      </c>
      <c r="F41" s="1">
        <v>68.0</v>
      </c>
      <c r="G41" s="1">
        <v>91.0</v>
      </c>
      <c r="H41" s="1">
        <v>120.0</v>
      </c>
      <c r="I41" s="1">
        <v>186.0</v>
      </c>
      <c r="J41" s="1">
        <v>72.0</v>
      </c>
      <c r="K41" s="1">
        <v>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210</v>
      </c>
      <c r="B42" s="1">
        <v>29.0</v>
      </c>
      <c r="C42" s="1">
        <v>53.0</v>
      </c>
      <c r="D42" s="1">
        <v>74.0</v>
      </c>
      <c r="E42" s="1">
        <v>79.0</v>
      </c>
      <c r="F42" s="1">
        <v>61.0</v>
      </c>
      <c r="G42" s="1">
        <v>84.0</v>
      </c>
      <c r="H42" s="1">
        <v>112.0</v>
      </c>
      <c r="I42" s="1">
        <v>178.0</v>
      </c>
      <c r="J42" s="1">
        <v>64.0</v>
      </c>
      <c r="K42" s="1">
        <v>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121.0</v>
      </c>
      <c r="C43" s="1">
        <v>156.0</v>
      </c>
      <c r="D43" s="1">
        <v>196.0</v>
      </c>
      <c r="E43" s="1">
        <v>218.0</v>
      </c>
      <c r="F43" s="1">
        <v>225.0</v>
      </c>
      <c r="G43" s="1">
        <v>269.0</v>
      </c>
      <c r="H43" s="1">
        <v>309.0</v>
      </c>
      <c r="I43" s="1">
        <v>387.0</v>
      </c>
      <c r="J43" s="1">
        <v>285.0</v>
      </c>
      <c r="K43" s="1">
        <v>266.0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933.0</v>
      </c>
      <c r="C44" s="1">
        <v>1060.0</v>
      </c>
      <c r="D44" s="1">
        <v>1200.0</v>
      </c>
      <c r="E44" s="1">
        <v>1380.0</v>
      </c>
      <c r="F44" s="1">
        <v>1540.0</v>
      </c>
      <c r="G44" s="1">
        <v>1720.0</v>
      </c>
      <c r="H44" s="1">
        <v>1710.0</v>
      </c>
      <c r="I44" s="1">
        <v>2080.0</v>
      </c>
      <c r="J44" s="1">
        <v>2009.0</v>
      </c>
      <c r="K44" s="1">
        <v>2130.0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1" t="s">
        <v>214</v>
      </c>
      <c r="C45" s="1" t="s">
        <v>215</v>
      </c>
      <c r="D45" s="1" t="s">
        <v>216</v>
      </c>
      <c r="E45" s="1" t="s">
        <v>217</v>
      </c>
      <c r="F45" s="1" t="s">
        <v>218</v>
      </c>
      <c r="G45" s="1" t="s">
        <v>219</v>
      </c>
      <c r="H45" s="1" t="s">
        <v>220</v>
      </c>
      <c r="I45" s="1" t="s">
        <v>221</v>
      </c>
      <c r="J45" s="1" t="s">
        <v>222</v>
      </c>
      <c r="K45" s="1" t="s">
        <v>223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2.0</v>
      </c>
      <c r="C46" s="1">
        <v>24.0</v>
      </c>
      <c r="D46" s="1">
        <v>1.0</v>
      </c>
      <c r="E46" s="1">
        <v>1.0</v>
      </c>
      <c r="F46" s="1">
        <v>55.0</v>
      </c>
      <c r="G46" s="1">
        <v>1.0</v>
      </c>
      <c r="H46" s="1">
        <v>2.0</v>
      </c>
      <c r="I46" s="1">
        <v>4.0</v>
      </c>
      <c r="J46" s="1">
        <v>7.0</v>
      </c>
      <c r="K46" s="1">
        <v>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2.0</v>
      </c>
      <c r="C47" s="1">
        <v>24.0</v>
      </c>
      <c r="D47" s="1">
        <v>1.0</v>
      </c>
      <c r="E47" s="1">
        <v>1.0</v>
      </c>
      <c r="F47" s="1">
        <v>55.0</v>
      </c>
      <c r="G47" s="1">
        <v>1.0</v>
      </c>
      <c r="H47" s="1">
        <v>2.0</v>
      </c>
      <c r="I47" s="1">
        <v>4.0</v>
      </c>
      <c r="J47" s="1">
        <v>7.0</v>
      </c>
      <c r="K47" s="1">
        <v>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>
        <v>-12.0</v>
      </c>
      <c r="C48" s="1">
        <v>1.0</v>
      </c>
      <c r="D48" s="1">
        <v>11.0</v>
      </c>
      <c r="E48" s="1">
        <v>-39.0</v>
      </c>
      <c r="F48" s="1">
        <v>-19.0</v>
      </c>
      <c r="G48" s="1">
        <v>-3.0</v>
      </c>
      <c r="H48" s="1">
        <v>-23.0</v>
      </c>
      <c r="I48" s="1">
        <v>16.0</v>
      </c>
      <c r="J48" s="1">
        <v>11.0</v>
      </c>
      <c r="K48" s="1">
        <v>-5.0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-12.0</v>
      </c>
      <c r="C49" s="1">
        <v>1.0</v>
      </c>
      <c r="D49" s="1">
        <v>11.0</v>
      </c>
      <c r="E49" s="1">
        <v>-39.0</v>
      </c>
      <c r="F49" s="1">
        <v>-19.0</v>
      </c>
      <c r="G49" s="1">
        <v>-3.0</v>
      </c>
      <c r="H49" s="1">
        <v>-23.0</v>
      </c>
      <c r="I49" s="1">
        <v>16.0</v>
      </c>
      <c r="J49" s="1">
        <v>11.0</v>
      </c>
      <c r="K49" s="1">
        <v>-5.0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-1.0</v>
      </c>
      <c r="C50" s="1">
        <v>8.0</v>
      </c>
      <c r="D50" s="1">
        <v>21.0</v>
      </c>
      <c r="E50" s="1">
        <v>11.0</v>
      </c>
      <c r="F50" s="1">
        <v>14.0</v>
      </c>
      <c r="G50" s="1">
        <v>30.0</v>
      </c>
      <c r="H50" s="1">
        <v>39.0</v>
      </c>
      <c r="I50" s="1">
        <v>95.0</v>
      </c>
      <c r="J50" s="1">
        <v>40.0</v>
      </c>
      <c r="K50" s="1">
        <v>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13.0</v>
      </c>
      <c r="H51" s="1">
        <v>21.0</v>
      </c>
      <c r="I51" s="1">
        <v>2.0</v>
      </c>
      <c r="J51" s="1">
        <v>2.0</v>
      </c>
      <c r="K51" s="1">
        <v>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58.0</v>
      </c>
      <c r="C53" s="1">
        <v>77.0</v>
      </c>
      <c r="D53" s="1">
        <v>85.0</v>
      </c>
      <c r="E53" s="1">
        <v>93.0</v>
      </c>
      <c r="F53" s="1">
        <v>108.0</v>
      </c>
      <c r="G53" s="1">
        <v>113.0</v>
      </c>
      <c r="H53" s="1">
        <v>86.0</v>
      </c>
      <c r="I53" s="1">
        <v>150.0</v>
      </c>
      <c r="J53" s="1">
        <v>141.0</v>
      </c>
      <c r="K53" s="1">
        <v>140.0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58.0</v>
      </c>
      <c r="C54" s="1">
        <v>77.0</v>
      </c>
      <c r="D54" s="1">
        <v>85.0</v>
      </c>
      <c r="E54" s="1">
        <v>93.0</v>
      </c>
      <c r="F54" s="1">
        <v>108.0</v>
      </c>
      <c r="G54" s="1">
        <v>113.0</v>
      </c>
      <c r="H54" s="1">
        <v>86.0</v>
      </c>
      <c r="I54" s="1">
        <v>150.0</v>
      </c>
      <c r="J54" s="1">
        <v>141.0</v>
      </c>
      <c r="K54" s="1">
        <v>140.0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53.0</v>
      </c>
      <c r="C55" s="1">
        <v>60.0</v>
      </c>
      <c r="D55" s="1">
        <v>69.0</v>
      </c>
      <c r="E55" s="1">
        <v>77.0</v>
      </c>
      <c r="F55" s="1">
        <v>89.0</v>
      </c>
      <c r="G55" s="1">
        <v>97.0</v>
      </c>
      <c r="H55" s="1">
        <v>105.0</v>
      </c>
      <c r="I55" s="1">
        <v>111.0</v>
      </c>
      <c r="J55" s="1">
        <v>120.0</v>
      </c>
      <c r="K55" s="1">
        <v>132.0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0.0</v>
      </c>
      <c r="C56" s="1">
        <v>0.0</v>
      </c>
      <c r="D56" s="1">
        <v>29.0</v>
      </c>
      <c r="E56" s="1">
        <v>54.0</v>
      </c>
      <c r="F56" s="1">
        <v>45.0</v>
      </c>
      <c r="G56" s="1">
        <v>33.0</v>
      </c>
      <c r="H56" s="1">
        <v>40.0</v>
      </c>
      <c r="I56" s="1">
        <v>22.0</v>
      </c>
      <c r="J56" s="1">
        <v>44.0</v>
      </c>
      <c r="K56" s="1">
        <v>15.0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0.0</v>
      </c>
      <c r="C57" s="1">
        <v>0.0</v>
      </c>
      <c r="D57" s="1">
        <v>40.0</v>
      </c>
      <c r="E57" s="1">
        <v>22.0</v>
      </c>
      <c r="F57" s="1">
        <v>43.0</v>
      </c>
      <c r="G57" s="1">
        <v>63.0</v>
      </c>
      <c r="H57" s="1">
        <v>64.0</v>
      </c>
      <c r="I57" s="1">
        <v>88.0</v>
      </c>
      <c r="J57" s="1">
        <v>120.0</v>
      </c>
      <c r="K57" s="1">
        <v>116.0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7.0</v>
      </c>
      <c r="C58" s="1">
        <v>6.0</v>
      </c>
      <c r="D58" s="1">
        <v>4.0</v>
      </c>
      <c r="E58" s="1">
        <v>5.0</v>
      </c>
      <c r="F58" s="1">
        <v>20.0</v>
      </c>
      <c r="G58" s="1">
        <v>12.0</v>
      </c>
      <c r="H58" s="1">
        <v>10.0</v>
      </c>
      <c r="I58" s="1">
        <v>14.0</v>
      </c>
      <c r="J58" s="1">
        <v>13.0</v>
      </c>
      <c r="K58" s="1">
        <v>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1">
        <v>7.0</v>
      </c>
      <c r="C59" s="1">
        <v>6.0</v>
      </c>
      <c r="D59" s="1">
        <v>4.0</v>
      </c>
      <c r="E59" s="1">
        <v>5.0</v>
      </c>
      <c r="F59" s="1">
        <v>20.0</v>
      </c>
      <c r="G59" s="1">
        <v>12.0</v>
      </c>
      <c r="H59" s="1">
        <v>10.0</v>
      </c>
      <c r="I59" s="1">
        <v>14.0</v>
      </c>
      <c r="J59" s="1">
        <v>13.0</v>
      </c>
      <c r="K59" s="1">
        <v>20.0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>
        <v>0.0</v>
      </c>
      <c r="C3" s="1">
        <v>0.0</v>
      </c>
      <c r="D3" s="1" t="s">
        <v>240</v>
      </c>
      <c r="E3" s="1" t="s">
        <v>241</v>
      </c>
      <c r="F3" s="1" t="s">
        <v>242</v>
      </c>
      <c r="G3" s="1" t="s">
        <v>243</v>
      </c>
      <c r="H3" s="1" t="s">
        <v>244</v>
      </c>
      <c r="I3" s="1" t="s">
        <v>245</v>
      </c>
      <c r="J3" s="1" t="s">
        <v>246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247</v>
      </c>
      <c r="B4" s="1">
        <v>0.0</v>
      </c>
      <c r="C4" s="1">
        <v>0.0</v>
      </c>
      <c r="D4" s="1" t="s">
        <v>248</v>
      </c>
      <c r="E4" s="1" t="s">
        <v>249</v>
      </c>
      <c r="F4" s="1" t="s">
        <v>250</v>
      </c>
      <c r="G4" s="1" t="s">
        <v>251</v>
      </c>
      <c r="H4" s="1" t="s">
        <v>252</v>
      </c>
      <c r="I4" s="1" t="s">
        <v>253</v>
      </c>
      <c r="J4" s="1" t="s">
        <v>254</v>
      </c>
      <c r="K4" s="1" t="s">
        <v>255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>
        <v>0.0</v>
      </c>
      <c r="C5" s="1">
        <v>0.0</v>
      </c>
      <c r="D5" s="1" t="s">
        <v>257</v>
      </c>
      <c r="E5" s="1" t="s">
        <v>258</v>
      </c>
      <c r="F5" s="1" t="s">
        <v>259</v>
      </c>
      <c r="G5" s="1" t="s">
        <v>260</v>
      </c>
      <c r="H5" s="1" t="s">
        <v>261</v>
      </c>
      <c r="I5" s="1">
        <v>14.0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>
        <v>0.0</v>
      </c>
      <c r="C6" s="1">
        <v>0.0</v>
      </c>
      <c r="D6" s="1" t="s">
        <v>257</v>
      </c>
      <c r="E6" s="1" t="s">
        <v>258</v>
      </c>
      <c r="F6" s="1" t="s">
        <v>259</v>
      </c>
      <c r="G6" s="1" t="s">
        <v>260</v>
      </c>
      <c r="H6" s="1" t="s">
        <v>261</v>
      </c>
      <c r="I6" s="1">
        <v>14.0</v>
      </c>
      <c r="J6" s="1" t="s">
        <v>262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266</v>
      </c>
      <c r="B8" s="1" t="s">
        <v>267</v>
      </c>
      <c r="C8" s="1" t="s">
        <v>268</v>
      </c>
      <c r="D8" s="1" t="s">
        <v>269</v>
      </c>
      <c r="E8" s="1" t="s">
        <v>270</v>
      </c>
      <c r="F8" s="1" t="s">
        <v>271</v>
      </c>
      <c r="G8" s="1" t="s">
        <v>272</v>
      </c>
      <c r="H8" s="1" t="s">
        <v>273</v>
      </c>
      <c r="I8" s="1" t="s">
        <v>274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>
        <v>7.0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310</v>
      </c>
      <c r="C12" s="1" t="s">
        <v>311</v>
      </c>
      <c r="D12" s="1" t="s">
        <v>312</v>
      </c>
      <c r="E12" s="1" t="s">
        <v>253</v>
      </c>
      <c r="F12" s="1" t="s">
        <v>300</v>
      </c>
      <c r="G12" s="1" t="s">
        <v>313</v>
      </c>
      <c r="H12" s="1" t="s">
        <v>314</v>
      </c>
      <c r="I12" s="1" t="s">
        <v>315</v>
      </c>
      <c r="J12" s="1" t="s">
        <v>316</v>
      </c>
      <c r="K12" s="1" t="s">
        <v>317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318</v>
      </c>
      <c r="B13" s="1" t="s">
        <v>319</v>
      </c>
      <c r="C13" s="1" t="s">
        <v>320</v>
      </c>
      <c r="D13" s="1" t="s">
        <v>321</v>
      </c>
      <c r="E13" s="1" t="s">
        <v>322</v>
      </c>
      <c r="F13" s="1" t="s">
        <v>323</v>
      </c>
      <c r="G13" s="1" t="s">
        <v>324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319</v>
      </c>
      <c r="C14" s="1" t="s">
        <v>320</v>
      </c>
      <c r="D14" s="1" t="s">
        <v>321</v>
      </c>
      <c r="E14" s="1" t="s">
        <v>322</v>
      </c>
      <c r="F14" s="1" t="s">
        <v>323</v>
      </c>
      <c r="G14" s="1" t="s">
        <v>324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319</v>
      </c>
      <c r="C15" s="1" t="s">
        <v>320</v>
      </c>
      <c r="D15" s="1" t="s">
        <v>321</v>
      </c>
      <c r="E15" s="1" t="s">
        <v>322</v>
      </c>
      <c r="F15" s="1" t="s">
        <v>323</v>
      </c>
      <c r="G15" s="1" t="s">
        <v>324</v>
      </c>
      <c r="H15" s="1" t="s">
        <v>325</v>
      </c>
      <c r="I15" s="1" t="s">
        <v>326</v>
      </c>
      <c r="J15" s="1" t="s">
        <v>327</v>
      </c>
      <c r="K15" s="1" t="s">
        <v>328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 t="s">
        <v>174</v>
      </c>
      <c r="D16" s="1" t="s">
        <v>333</v>
      </c>
      <c r="E16" s="1" t="s">
        <v>334</v>
      </c>
      <c r="F16" s="1" t="s">
        <v>335</v>
      </c>
      <c r="G16" s="1" t="s">
        <v>336</v>
      </c>
      <c r="H16" s="1" t="s">
        <v>337</v>
      </c>
      <c r="I16" s="1" t="s">
        <v>338</v>
      </c>
      <c r="J16" s="1" t="s">
        <v>339</v>
      </c>
      <c r="K16" s="1" t="s">
        <v>340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341</v>
      </c>
      <c r="B17" s="1">
        <v>0.0</v>
      </c>
      <c r="C17" s="1">
        <v>0.0</v>
      </c>
      <c r="D17" s="1" t="s">
        <v>342</v>
      </c>
      <c r="E17" s="1" t="s">
        <v>343</v>
      </c>
      <c r="F17" s="1" t="s">
        <v>344</v>
      </c>
      <c r="G17" s="1" t="s">
        <v>345</v>
      </c>
      <c r="H17" s="1" t="s">
        <v>346</v>
      </c>
      <c r="I17" s="1" t="s">
        <v>347</v>
      </c>
      <c r="J17" s="1" t="s">
        <v>348</v>
      </c>
      <c r="K17" s="1" t="s">
        <v>349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350</v>
      </c>
      <c r="B18" s="1">
        <v>0.0</v>
      </c>
      <c r="C18" s="1">
        <v>0.0</v>
      </c>
      <c r="D18" s="1" t="s">
        <v>351</v>
      </c>
      <c r="E18" s="1" t="s">
        <v>352</v>
      </c>
      <c r="F18" s="1" t="s">
        <v>353</v>
      </c>
      <c r="G18" s="1" t="s">
        <v>240</v>
      </c>
      <c r="H18" s="1" t="s">
        <v>354</v>
      </c>
      <c r="I18" s="1" t="s">
        <v>355</v>
      </c>
      <c r="J18" s="1" t="s">
        <v>353</v>
      </c>
      <c r="K18" s="1" t="s">
        <v>356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357</v>
      </c>
      <c r="B20" s="1">
        <v>0.0</v>
      </c>
      <c r="C20" s="1">
        <v>0.0</v>
      </c>
      <c r="D20" s="1" t="s">
        <v>358</v>
      </c>
      <c r="E20" s="1" t="s">
        <v>359</v>
      </c>
      <c r="F20" s="1" t="s">
        <v>360</v>
      </c>
      <c r="G20" s="1" t="s">
        <v>361</v>
      </c>
      <c r="H20" s="1" t="s">
        <v>362</v>
      </c>
      <c r="I20" s="1" t="s">
        <v>363</v>
      </c>
      <c r="J20" s="1" t="s">
        <v>364</v>
      </c>
      <c r="K20" s="1" t="s">
        <v>360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365</v>
      </c>
      <c r="B21" s="1">
        <v>0.0</v>
      </c>
      <c r="C21" s="1">
        <v>0.0</v>
      </c>
      <c r="D21" s="1" t="s">
        <v>366</v>
      </c>
      <c r="E21" s="1" t="s">
        <v>367</v>
      </c>
      <c r="F21" s="1" t="s">
        <v>368</v>
      </c>
      <c r="G21" s="1" t="s">
        <v>244</v>
      </c>
      <c r="H21" s="1" t="s">
        <v>369</v>
      </c>
      <c r="I21" s="1" t="s">
        <v>370</v>
      </c>
      <c r="J21" s="1" t="s">
        <v>371</v>
      </c>
      <c r="K21" s="1" t="s">
        <v>372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373</v>
      </c>
      <c r="B22" s="1">
        <v>0.0</v>
      </c>
      <c r="C22" s="1">
        <v>0.0</v>
      </c>
      <c r="D22" s="1" t="s">
        <v>374</v>
      </c>
      <c r="E22" s="1" t="s">
        <v>375</v>
      </c>
      <c r="F22" s="1" t="s">
        <v>376</v>
      </c>
      <c r="G22" s="1" t="s">
        <v>377</v>
      </c>
      <c r="H22" s="1" t="s">
        <v>378</v>
      </c>
      <c r="I22" s="1" t="s">
        <v>379</v>
      </c>
      <c r="J22" s="1" t="s">
        <v>380</v>
      </c>
      <c r="K22" s="1" t="s">
        <v>381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382</v>
      </c>
      <c r="B23" s="1">
        <v>0.0</v>
      </c>
      <c r="C23" s="1">
        <v>0.0</v>
      </c>
      <c r="D23" s="1" t="s">
        <v>383</v>
      </c>
      <c r="E23" s="1" t="s">
        <v>111</v>
      </c>
      <c r="F23" s="1" t="s">
        <v>110</v>
      </c>
      <c r="G23" s="1" t="s">
        <v>384</v>
      </c>
      <c r="H23" s="1" t="s">
        <v>385</v>
      </c>
      <c r="I23" s="1" t="s">
        <v>386</v>
      </c>
      <c r="J23" s="1" t="s">
        <v>387</v>
      </c>
      <c r="K23" s="1" t="s">
        <v>388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390</v>
      </c>
      <c r="B25" s="1">
        <v>0.0</v>
      </c>
      <c r="C25" s="1" t="s">
        <v>391</v>
      </c>
      <c r="D25" s="1" t="s">
        <v>184</v>
      </c>
      <c r="E25" s="1" t="s">
        <v>174</v>
      </c>
      <c r="F25" s="1" t="s">
        <v>392</v>
      </c>
      <c r="G25" s="1" t="s">
        <v>393</v>
      </c>
      <c r="H25" s="1" t="s">
        <v>394</v>
      </c>
      <c r="I25" s="1" t="s">
        <v>395</v>
      </c>
      <c r="J25" s="1" t="s">
        <v>396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397</v>
      </c>
      <c r="B26" s="1">
        <v>0.0</v>
      </c>
      <c r="C26" s="1" t="s">
        <v>398</v>
      </c>
      <c r="D26" s="1" t="s">
        <v>399</v>
      </c>
      <c r="E26" s="1" t="s">
        <v>400</v>
      </c>
      <c r="F26" s="1" t="s">
        <v>401</v>
      </c>
      <c r="G26" s="1" t="s">
        <v>175</v>
      </c>
      <c r="H26" s="1" t="s">
        <v>402</v>
      </c>
      <c r="I26" s="1" t="s">
        <v>403</v>
      </c>
      <c r="J26" s="1" t="s">
        <v>363</v>
      </c>
      <c r="K26" s="1" t="s">
        <v>404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405</v>
      </c>
      <c r="B27" s="1">
        <v>0.0</v>
      </c>
      <c r="C27" s="1" t="s">
        <v>198</v>
      </c>
      <c r="D27" s="1" t="s">
        <v>198</v>
      </c>
      <c r="E27" s="1" t="s">
        <v>406</v>
      </c>
      <c r="F27" s="1" t="s">
        <v>200</v>
      </c>
      <c r="G27" s="1" t="s">
        <v>407</v>
      </c>
      <c r="H27" s="1" t="s">
        <v>408</v>
      </c>
      <c r="I27" s="1" t="s">
        <v>409</v>
      </c>
      <c r="J27" s="1" t="s">
        <v>410</v>
      </c>
      <c r="K27" s="1" t="s">
        <v>187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411</v>
      </c>
      <c r="B28" s="1">
        <v>0.0</v>
      </c>
      <c r="C28" s="1">
        <v>0.0</v>
      </c>
      <c r="D28" s="1" t="s">
        <v>290</v>
      </c>
      <c r="E28" s="1" t="s">
        <v>412</v>
      </c>
      <c r="F28" s="1" t="s">
        <v>413</v>
      </c>
      <c r="G28" s="1" t="s">
        <v>414</v>
      </c>
      <c r="H28" s="1" t="s">
        <v>415</v>
      </c>
      <c r="I28" s="1" t="s">
        <v>416</v>
      </c>
      <c r="J28" s="1" t="s">
        <v>417</v>
      </c>
      <c r="K28" s="1" t="s">
        <v>418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419</v>
      </c>
      <c r="B29" s="1">
        <v>0.0</v>
      </c>
      <c r="C29" s="1">
        <v>0.0</v>
      </c>
      <c r="D29" s="1" t="s">
        <v>420</v>
      </c>
      <c r="E29" s="1" t="s">
        <v>421</v>
      </c>
      <c r="F29" s="1" t="s">
        <v>422</v>
      </c>
      <c r="G29" s="1" t="s">
        <v>423</v>
      </c>
      <c r="H29" s="1" t="s">
        <v>424</v>
      </c>
      <c r="I29" s="1" t="s">
        <v>425</v>
      </c>
      <c r="J29" s="1" t="s">
        <v>426</v>
      </c>
      <c r="K29" s="1" t="s">
        <v>427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428</v>
      </c>
      <c r="B30" s="1">
        <v>0.0</v>
      </c>
      <c r="C30" s="1">
        <v>0.0</v>
      </c>
      <c r="D30" s="1" t="s">
        <v>429</v>
      </c>
      <c r="E30" s="1" t="s">
        <v>430</v>
      </c>
      <c r="F30" s="1" t="s">
        <v>431</v>
      </c>
      <c r="G30" s="1" t="s">
        <v>432</v>
      </c>
      <c r="H30" s="1" t="s">
        <v>433</v>
      </c>
      <c r="I30" s="1" t="s">
        <v>434</v>
      </c>
      <c r="J30" s="1" t="s">
        <v>435</v>
      </c>
      <c r="K30" s="1" t="s">
        <v>436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437</v>
      </c>
      <c r="B31" s="1">
        <v>0.0</v>
      </c>
      <c r="C31" s="1">
        <v>0.0</v>
      </c>
      <c r="D31" s="1" t="s">
        <v>438</v>
      </c>
      <c r="E31" s="1" t="s">
        <v>439</v>
      </c>
      <c r="F31" s="1" t="s">
        <v>440</v>
      </c>
      <c r="G31" s="1" t="s">
        <v>441</v>
      </c>
      <c r="H31" s="1" t="s">
        <v>442</v>
      </c>
      <c r="I31" s="1" t="s">
        <v>443</v>
      </c>
      <c r="J31" s="1" t="s">
        <v>444</v>
      </c>
      <c r="K31" s="1" t="s">
        <v>445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447</v>
      </c>
      <c r="B33" s="1">
        <v>0.0</v>
      </c>
      <c r="C33" s="1" t="s">
        <v>448</v>
      </c>
      <c r="D33" s="1" t="s">
        <v>449</v>
      </c>
      <c r="E33" s="1" t="s">
        <v>450</v>
      </c>
      <c r="F33" s="1" t="s">
        <v>451</v>
      </c>
      <c r="G33" s="1" t="s">
        <v>452</v>
      </c>
      <c r="H33" s="1" t="s">
        <v>453</v>
      </c>
      <c r="I33" s="1" t="s">
        <v>454</v>
      </c>
      <c r="J33" s="1" t="s">
        <v>455</v>
      </c>
      <c r="K33" s="1" t="s">
        <v>456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457</v>
      </c>
      <c r="B34" s="1">
        <v>0.0</v>
      </c>
      <c r="C34" s="1" t="s">
        <v>458</v>
      </c>
      <c r="D34" s="1" t="s">
        <v>459</v>
      </c>
      <c r="E34" s="1" t="s">
        <v>460</v>
      </c>
      <c r="F34" s="1" t="s">
        <v>461</v>
      </c>
      <c r="G34" s="1" t="s">
        <v>462</v>
      </c>
      <c r="H34" s="1" t="s">
        <v>463</v>
      </c>
      <c r="I34" s="1" t="s">
        <v>464</v>
      </c>
      <c r="J34" s="1" t="s">
        <v>465</v>
      </c>
      <c r="K34" s="1" t="s">
        <v>466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467</v>
      </c>
      <c r="B35" s="1">
        <v>0.0</v>
      </c>
      <c r="C35" s="1" t="s">
        <v>468</v>
      </c>
      <c r="D35" s="1" t="s">
        <v>469</v>
      </c>
      <c r="E35" s="1" t="s">
        <v>470</v>
      </c>
      <c r="F35" s="1" t="s">
        <v>471</v>
      </c>
      <c r="G35" s="1" t="s">
        <v>472</v>
      </c>
      <c r="H35" s="1" t="s">
        <v>473</v>
      </c>
      <c r="I35" s="1" t="s">
        <v>474</v>
      </c>
      <c r="J35" s="1" t="s">
        <v>475</v>
      </c>
      <c r="K35" s="1" t="s">
        <v>476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477</v>
      </c>
      <c r="B36" s="1">
        <v>0.0</v>
      </c>
      <c r="C36" s="1" t="s">
        <v>478</v>
      </c>
      <c r="D36" s="1" t="s">
        <v>479</v>
      </c>
      <c r="E36" s="1" t="s">
        <v>480</v>
      </c>
      <c r="F36" s="1" t="s">
        <v>481</v>
      </c>
      <c r="G36" s="1" t="s">
        <v>482</v>
      </c>
      <c r="H36" s="1" t="s">
        <v>483</v>
      </c>
      <c r="I36" s="1" t="s">
        <v>484</v>
      </c>
      <c r="J36" s="1" t="s">
        <v>485</v>
      </c>
      <c r="K36" s="1" t="s">
        <v>486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487</v>
      </c>
      <c r="B37" s="1">
        <v>0.0</v>
      </c>
      <c r="C37" s="1" t="s">
        <v>488</v>
      </c>
      <c r="D37" s="1" t="s">
        <v>489</v>
      </c>
      <c r="E37" s="1" t="s">
        <v>490</v>
      </c>
      <c r="F37" s="1" t="s">
        <v>491</v>
      </c>
      <c r="G37" s="1" t="s">
        <v>492</v>
      </c>
      <c r="H37" s="1" t="s">
        <v>493</v>
      </c>
      <c r="I37" s="1" t="s">
        <v>494</v>
      </c>
      <c r="J37" s="1" t="s">
        <v>495</v>
      </c>
      <c r="K37" s="1" t="s">
        <v>496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497</v>
      </c>
      <c r="B38" s="1" t="s">
        <v>361</v>
      </c>
      <c r="C38" s="1" t="s">
        <v>498</v>
      </c>
      <c r="D38" s="1" t="s">
        <v>308</v>
      </c>
      <c r="E38" s="1" t="s">
        <v>402</v>
      </c>
      <c r="F38" s="1" t="s">
        <v>499</v>
      </c>
      <c r="G38" s="1" t="s">
        <v>500</v>
      </c>
      <c r="H38" s="1" t="s">
        <v>501</v>
      </c>
      <c r="I38" s="1" t="s">
        <v>502</v>
      </c>
      <c r="J38" s="1" t="s">
        <v>503</v>
      </c>
      <c r="K38" s="1" t="s">
        <v>504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505</v>
      </c>
      <c r="B39" s="1" t="s">
        <v>254</v>
      </c>
      <c r="C39" s="1" t="s">
        <v>369</v>
      </c>
      <c r="D39" s="1" t="s">
        <v>506</v>
      </c>
      <c r="E39" s="1" t="s">
        <v>507</v>
      </c>
      <c r="F39" s="1" t="s">
        <v>508</v>
      </c>
      <c r="G39" s="1" t="s">
        <v>509</v>
      </c>
      <c r="H39" s="1" t="s">
        <v>510</v>
      </c>
      <c r="I39" s="1" t="s">
        <v>511</v>
      </c>
      <c r="J39" s="1" t="s">
        <v>512</v>
      </c>
      <c r="K39" s="1" t="s">
        <v>513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514</v>
      </c>
      <c r="B40" s="1" t="s">
        <v>515</v>
      </c>
      <c r="C40" s="1" t="s">
        <v>515</v>
      </c>
      <c r="D40" s="1" t="s">
        <v>361</v>
      </c>
      <c r="E40" s="1" t="s">
        <v>516</v>
      </c>
      <c r="F40" s="1" t="s">
        <v>334</v>
      </c>
      <c r="G40" s="1" t="s">
        <v>517</v>
      </c>
      <c r="H40" s="1" t="s">
        <v>518</v>
      </c>
      <c r="I40" s="1" t="s">
        <v>116</v>
      </c>
      <c r="J40" s="1" t="s">
        <v>519</v>
      </c>
      <c r="K40" s="1" t="s">
        <v>520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521</v>
      </c>
      <c r="B41" s="1">
        <v>0.0</v>
      </c>
      <c r="C41" s="1" t="s">
        <v>522</v>
      </c>
      <c r="D41" s="1" t="s">
        <v>523</v>
      </c>
      <c r="E41" s="1" t="s">
        <v>524</v>
      </c>
      <c r="F41" s="1" t="s">
        <v>261</v>
      </c>
      <c r="G41" s="1" t="s">
        <v>525</v>
      </c>
      <c r="H41" s="1" t="s">
        <v>526</v>
      </c>
      <c r="I41" s="1" t="s">
        <v>500</v>
      </c>
      <c r="J41" s="1" t="s">
        <v>527</v>
      </c>
      <c r="K41" s="1" t="s">
        <v>528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1">
        <v>0.0</v>
      </c>
      <c r="C42" s="1" t="s">
        <v>530</v>
      </c>
      <c r="D42" s="1" t="s">
        <v>531</v>
      </c>
      <c r="E42" s="1" t="s">
        <v>532</v>
      </c>
      <c r="F42" s="1" t="s">
        <v>533</v>
      </c>
      <c r="G42" s="1" t="s">
        <v>534</v>
      </c>
      <c r="H42" s="1" t="s">
        <v>535</v>
      </c>
      <c r="I42" s="1" t="s">
        <v>536</v>
      </c>
      <c r="J42" s="1" t="s">
        <v>537</v>
      </c>
      <c r="K42" s="1" t="s">
        <v>538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539</v>
      </c>
      <c r="B43" s="1">
        <v>0.0</v>
      </c>
      <c r="C43" s="1" t="s">
        <v>540</v>
      </c>
      <c r="D43" s="1" t="s">
        <v>541</v>
      </c>
      <c r="E43" s="1" t="s">
        <v>542</v>
      </c>
      <c r="F43" s="1" t="s">
        <v>543</v>
      </c>
      <c r="G43" s="1" t="s">
        <v>544</v>
      </c>
      <c r="H43" s="1" t="s">
        <v>545</v>
      </c>
      <c r="I43" s="1" t="s">
        <v>546</v>
      </c>
      <c r="J43" s="1" t="s">
        <v>547</v>
      </c>
      <c r="K43" s="1" t="s">
        <v>548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549</v>
      </c>
      <c r="B44" s="1">
        <v>0.0</v>
      </c>
      <c r="C44" s="1" t="s">
        <v>550</v>
      </c>
      <c r="D44" s="1" t="s">
        <v>551</v>
      </c>
      <c r="E44" s="1" t="s">
        <v>552</v>
      </c>
      <c r="F44" s="1" t="s">
        <v>553</v>
      </c>
      <c r="G44" s="1" t="s">
        <v>554</v>
      </c>
      <c r="H44" s="1" t="s">
        <v>555</v>
      </c>
      <c r="I44" s="1" t="s">
        <v>556</v>
      </c>
      <c r="J44" s="1" t="s">
        <v>557</v>
      </c>
      <c r="K44" s="1" t="s">
        <v>558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560</v>
      </c>
      <c r="B46" s="1">
        <v>0.0</v>
      </c>
      <c r="C46" s="1" t="s">
        <v>561</v>
      </c>
      <c r="D46" s="1" t="s">
        <v>562</v>
      </c>
      <c r="E46" s="1" t="s">
        <v>563</v>
      </c>
      <c r="F46" s="1" t="s">
        <v>564</v>
      </c>
      <c r="G46" s="1" t="s">
        <v>565</v>
      </c>
      <c r="H46" s="1" t="s">
        <v>566</v>
      </c>
      <c r="I46" s="1" t="s">
        <v>567</v>
      </c>
      <c r="J46" s="1" t="s">
        <v>568</v>
      </c>
      <c r="K46" s="1" t="s">
        <v>569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570</v>
      </c>
      <c r="B47" s="1">
        <v>0.0</v>
      </c>
      <c r="C47" s="1" t="s">
        <v>571</v>
      </c>
      <c r="D47" s="1">
        <v>14.0</v>
      </c>
      <c r="E47" s="1" t="s">
        <v>572</v>
      </c>
      <c r="F47" s="1" t="s">
        <v>573</v>
      </c>
      <c r="G47" s="1" t="s">
        <v>574</v>
      </c>
      <c r="H47" s="1" t="s">
        <v>575</v>
      </c>
      <c r="I47" s="1" t="s">
        <v>576</v>
      </c>
      <c r="J47" s="1" t="s">
        <v>577</v>
      </c>
      <c r="K47" s="1" t="s">
        <v>578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579</v>
      </c>
      <c r="B48" s="1">
        <v>0.0</v>
      </c>
      <c r="C48" s="1" t="s">
        <v>580</v>
      </c>
      <c r="D48" s="1" t="s">
        <v>581</v>
      </c>
      <c r="E48" s="1" t="s">
        <v>582</v>
      </c>
      <c r="F48" s="1">
        <v>-2.0</v>
      </c>
      <c r="G48" s="1" t="s">
        <v>583</v>
      </c>
      <c r="H48" s="1" t="s">
        <v>584</v>
      </c>
      <c r="I48" s="1" t="s">
        <v>585</v>
      </c>
      <c r="J48" s="1" t="s">
        <v>586</v>
      </c>
      <c r="K48" s="1" t="s">
        <v>587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588</v>
      </c>
      <c r="B49" s="1">
        <v>0.0</v>
      </c>
      <c r="C49" s="1" t="s">
        <v>589</v>
      </c>
      <c r="D49" s="1" t="s">
        <v>590</v>
      </c>
      <c r="E49" s="1" t="s">
        <v>591</v>
      </c>
      <c r="F49" s="1" t="s">
        <v>592</v>
      </c>
      <c r="G49" s="1" t="s">
        <v>593</v>
      </c>
      <c r="H49" s="1" t="s">
        <v>594</v>
      </c>
      <c r="I49" s="1" t="s">
        <v>595</v>
      </c>
      <c r="J49" s="1" t="s">
        <v>596</v>
      </c>
      <c r="K49" s="1" t="s">
        <v>597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598</v>
      </c>
      <c r="B50" s="1">
        <v>0.0</v>
      </c>
      <c r="C50" s="1" t="s">
        <v>599</v>
      </c>
      <c r="D50" s="1" t="s">
        <v>600</v>
      </c>
      <c r="E50" s="1" t="s">
        <v>601</v>
      </c>
      <c r="F50" s="1" t="s">
        <v>602</v>
      </c>
      <c r="G50" s="1" t="s">
        <v>603</v>
      </c>
      <c r="H50" s="1" t="s">
        <v>604</v>
      </c>
      <c r="I50" s="1" t="s">
        <v>605</v>
      </c>
      <c r="J50" s="1" t="s">
        <v>606</v>
      </c>
      <c r="K50" s="1" t="s">
        <v>607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608</v>
      </c>
      <c r="B51" s="1">
        <v>0.0</v>
      </c>
      <c r="C51" s="1" t="s">
        <v>609</v>
      </c>
      <c r="D51" s="1" t="s">
        <v>610</v>
      </c>
      <c r="E51" s="1" t="s">
        <v>611</v>
      </c>
      <c r="F51" s="1" t="s">
        <v>612</v>
      </c>
      <c r="G51" s="1" t="s">
        <v>613</v>
      </c>
      <c r="H51" s="1" t="s">
        <v>614</v>
      </c>
      <c r="I51" s="1" t="s">
        <v>615</v>
      </c>
      <c r="J51" s="1" t="s">
        <v>616</v>
      </c>
      <c r="K51" s="1" t="s">
        <v>617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618</v>
      </c>
      <c r="B52" s="1">
        <v>0.0</v>
      </c>
      <c r="C52" s="1" t="s">
        <v>609</v>
      </c>
      <c r="D52" s="1" t="s">
        <v>610</v>
      </c>
      <c r="E52" s="1" t="s">
        <v>611</v>
      </c>
      <c r="F52" s="1" t="s">
        <v>612</v>
      </c>
      <c r="G52" s="1" t="s">
        <v>613</v>
      </c>
      <c r="H52" s="1" t="s">
        <v>614</v>
      </c>
      <c r="I52" s="1" t="s">
        <v>615</v>
      </c>
      <c r="J52" s="1" t="s">
        <v>616</v>
      </c>
      <c r="K52" s="1" t="s">
        <v>617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619</v>
      </c>
      <c r="B53" s="1">
        <v>0.0</v>
      </c>
      <c r="C53" s="1" t="s">
        <v>620</v>
      </c>
      <c r="D53" s="1" t="s">
        <v>621</v>
      </c>
      <c r="E53" s="1" t="s">
        <v>622</v>
      </c>
      <c r="F53" s="1" t="s">
        <v>623</v>
      </c>
      <c r="G53" s="1" t="s">
        <v>624</v>
      </c>
      <c r="H53" s="1" t="s">
        <v>625</v>
      </c>
      <c r="I53" s="1" t="s">
        <v>626</v>
      </c>
      <c r="J53" s="1" t="s">
        <v>627</v>
      </c>
      <c r="K53" s="1" t="s">
        <v>628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629</v>
      </c>
      <c r="B54" s="1">
        <v>0.0</v>
      </c>
      <c r="C54" s="1" t="s">
        <v>630</v>
      </c>
      <c r="D54" s="1" t="s">
        <v>631</v>
      </c>
      <c r="E54" s="1" t="s">
        <v>632</v>
      </c>
      <c r="F54" s="1" t="s">
        <v>633</v>
      </c>
      <c r="G54" s="1" t="s">
        <v>444</v>
      </c>
      <c r="H54" s="1">
        <v>10.0</v>
      </c>
      <c r="I54" s="1" t="s">
        <v>634</v>
      </c>
      <c r="J54" s="1" t="s">
        <v>635</v>
      </c>
      <c r="K54" s="1" t="s">
        <v>636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637</v>
      </c>
      <c r="B55" s="1">
        <v>0.0</v>
      </c>
      <c r="C55" s="1">
        <v>0.0</v>
      </c>
      <c r="D55" s="1" t="s">
        <v>638</v>
      </c>
      <c r="E55" s="1" t="s">
        <v>639</v>
      </c>
      <c r="F55" s="1" t="s">
        <v>640</v>
      </c>
      <c r="G55" s="1" t="s">
        <v>641</v>
      </c>
      <c r="H55" s="1" t="s">
        <v>642</v>
      </c>
      <c r="I55" s="1" t="s">
        <v>643</v>
      </c>
      <c r="J55" s="1" t="s">
        <v>644</v>
      </c>
      <c r="K55" s="1" t="s">
        <v>645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646</v>
      </c>
      <c r="B56" s="1">
        <v>0.0</v>
      </c>
      <c r="C56" s="1">
        <v>0.0</v>
      </c>
      <c r="D56" s="1" t="s">
        <v>647</v>
      </c>
      <c r="E56" s="1" t="s">
        <v>648</v>
      </c>
      <c r="F56" s="1" t="s">
        <v>649</v>
      </c>
      <c r="G56" s="1" t="s">
        <v>650</v>
      </c>
      <c r="H56" s="1" t="s">
        <v>651</v>
      </c>
      <c r="I56" s="1" t="s">
        <v>652</v>
      </c>
      <c r="J56" s="1" t="s">
        <v>353</v>
      </c>
      <c r="K56" s="1" t="s">
        <v>653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654</v>
      </c>
      <c r="B57" s="1">
        <v>0.0</v>
      </c>
      <c r="C57" s="1">
        <v>0.0</v>
      </c>
      <c r="D57" s="1" t="s">
        <v>655</v>
      </c>
      <c r="E57" s="1" t="s">
        <v>656</v>
      </c>
      <c r="F57" s="1" t="s">
        <v>657</v>
      </c>
      <c r="G57" s="1" t="s">
        <v>658</v>
      </c>
      <c r="H57" s="1" t="s">
        <v>659</v>
      </c>
      <c r="I57" s="1" t="s">
        <v>660</v>
      </c>
      <c r="J57" s="1" t="s">
        <v>301</v>
      </c>
      <c r="K57" s="1" t="s">
        <v>525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661</v>
      </c>
      <c r="B58" s="1">
        <v>0.0</v>
      </c>
      <c r="C58" s="1">
        <v>0.0</v>
      </c>
      <c r="D58" s="1" t="s">
        <v>662</v>
      </c>
      <c r="E58" s="1" t="s">
        <v>251</v>
      </c>
      <c r="F58" s="1" t="s">
        <v>311</v>
      </c>
      <c r="G58" s="1" t="s">
        <v>663</v>
      </c>
      <c r="H58" s="1" t="s">
        <v>664</v>
      </c>
      <c r="I58" s="1" t="s">
        <v>665</v>
      </c>
      <c r="J58" s="1" t="s">
        <v>666</v>
      </c>
      <c r="K58" s="1" t="s">
        <v>667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668</v>
      </c>
      <c r="B59" s="1">
        <v>0.0</v>
      </c>
      <c r="C59" s="1">
        <v>0.0</v>
      </c>
      <c r="D59" s="1" t="s">
        <v>669</v>
      </c>
      <c r="E59" s="1" t="s">
        <v>670</v>
      </c>
      <c r="F59" s="1" t="s">
        <v>671</v>
      </c>
      <c r="G59" s="1" t="s">
        <v>672</v>
      </c>
      <c r="H59" s="1" t="s">
        <v>673</v>
      </c>
      <c r="I59" s="1" t="s">
        <v>674</v>
      </c>
      <c r="J59" s="1" t="s">
        <v>675</v>
      </c>
      <c r="K59" s="1" t="s">
        <v>676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677</v>
      </c>
      <c r="B60" s="1">
        <v>0.0</v>
      </c>
      <c r="C60" s="1">
        <v>0.0</v>
      </c>
      <c r="D60" s="1" t="s">
        <v>678</v>
      </c>
      <c r="E60" s="1" t="s">
        <v>679</v>
      </c>
      <c r="F60" s="1" t="s">
        <v>680</v>
      </c>
      <c r="G60" s="1" t="s">
        <v>681</v>
      </c>
      <c r="H60" s="1" t="s">
        <v>682</v>
      </c>
      <c r="I60" s="1" t="s">
        <v>683</v>
      </c>
      <c r="J60" s="1" t="s">
        <v>684</v>
      </c>
      <c r="K60" s="1" t="s">
        <v>685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686</v>
      </c>
      <c r="B61" s="1">
        <v>0.0</v>
      </c>
      <c r="C61" s="1" t="s">
        <v>687</v>
      </c>
      <c r="D61" s="1" t="s">
        <v>688</v>
      </c>
      <c r="E61" s="1" t="s">
        <v>689</v>
      </c>
      <c r="F61" s="1" t="s">
        <v>690</v>
      </c>
      <c r="G61" s="1" t="s">
        <v>691</v>
      </c>
      <c r="H61" s="1" t="s">
        <v>692</v>
      </c>
      <c r="I61" s="1" t="s">
        <v>693</v>
      </c>
      <c r="J61" s="1" t="s">
        <v>694</v>
      </c>
      <c r="K61" s="1" t="s">
        <v>695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696</v>
      </c>
      <c r="B62" s="1">
        <v>0.0</v>
      </c>
      <c r="C62" s="1" t="s">
        <v>697</v>
      </c>
      <c r="D62" s="1" t="s">
        <v>698</v>
      </c>
      <c r="E62" s="1" t="s">
        <v>699</v>
      </c>
      <c r="F62" s="1" t="s">
        <v>700</v>
      </c>
      <c r="G62" s="1" t="s">
        <v>701</v>
      </c>
      <c r="H62" s="1" t="s">
        <v>702</v>
      </c>
      <c r="I62" s="1" t="s">
        <v>703</v>
      </c>
      <c r="J62" s="1" t="s">
        <v>704</v>
      </c>
      <c r="K62" s="1" t="s">
        <v>705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706</v>
      </c>
      <c r="B63" s="1">
        <v>0.0</v>
      </c>
      <c r="C63" s="1">
        <v>0.0</v>
      </c>
      <c r="D63" s="1">
        <v>0.0</v>
      </c>
      <c r="E63" s="1" t="s">
        <v>707</v>
      </c>
      <c r="F63" s="1" t="s">
        <v>708</v>
      </c>
      <c r="G63" s="1" t="s">
        <v>709</v>
      </c>
      <c r="H63" s="1" t="s">
        <v>710</v>
      </c>
      <c r="I63" s="1" t="s">
        <v>711</v>
      </c>
      <c r="J63" s="1" t="s">
        <v>712</v>
      </c>
      <c r="K63" s="1" t="s">
        <v>713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714</v>
      </c>
      <c r="B64" s="1">
        <v>0.0</v>
      </c>
      <c r="C64" s="1">
        <v>0.0</v>
      </c>
      <c r="D64" s="1">
        <v>0.0</v>
      </c>
      <c r="E64" s="1" t="s">
        <v>715</v>
      </c>
      <c r="F64" s="1" t="s">
        <v>716</v>
      </c>
      <c r="G64" s="1" t="s">
        <v>717</v>
      </c>
      <c r="H64" s="1" t="s">
        <v>718</v>
      </c>
      <c r="I64" s="1" t="s">
        <v>719</v>
      </c>
      <c r="J64" s="1" t="s">
        <v>720</v>
      </c>
      <c r="K64" s="1" t="s">
        <v>721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723</v>
      </c>
      <c r="B66" s="1">
        <v>0.0</v>
      </c>
      <c r="C66" s="1">
        <v>0.0</v>
      </c>
      <c r="D66" s="1" t="s">
        <v>296</v>
      </c>
      <c r="E66" s="1" t="s">
        <v>724</v>
      </c>
      <c r="F66" s="1" t="s">
        <v>725</v>
      </c>
      <c r="G66" s="1" t="s">
        <v>726</v>
      </c>
      <c r="H66" s="1" t="s">
        <v>727</v>
      </c>
      <c r="I66" s="1" t="s">
        <v>728</v>
      </c>
      <c r="J66" s="1" t="s">
        <v>388</v>
      </c>
      <c r="K66" s="1" t="s">
        <v>729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730</v>
      </c>
      <c r="B67" s="1">
        <v>0.0</v>
      </c>
      <c r="C67" s="1">
        <v>0.0</v>
      </c>
      <c r="D67" s="1" t="s">
        <v>731</v>
      </c>
      <c r="E67" s="1" t="s">
        <v>732</v>
      </c>
      <c r="F67" s="1" t="s">
        <v>733</v>
      </c>
      <c r="G67" s="1" t="s">
        <v>734</v>
      </c>
      <c r="H67" s="1" t="s">
        <v>735</v>
      </c>
      <c r="I67" s="1" t="s">
        <v>736</v>
      </c>
      <c r="J67" s="1" t="s">
        <v>737</v>
      </c>
      <c r="K67" s="1" t="s">
        <v>738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739</v>
      </c>
      <c r="B68" s="1">
        <v>0.0</v>
      </c>
      <c r="C68" s="1">
        <v>0.0</v>
      </c>
      <c r="D68" s="1" t="s">
        <v>740</v>
      </c>
      <c r="E68" s="1" t="s">
        <v>741</v>
      </c>
      <c r="F68" s="1" t="s">
        <v>678</v>
      </c>
      <c r="G68" s="1" t="s">
        <v>742</v>
      </c>
      <c r="H68" s="1" t="s">
        <v>743</v>
      </c>
      <c r="I68" s="1" t="s">
        <v>744</v>
      </c>
      <c r="J68" s="1" t="s">
        <v>745</v>
      </c>
      <c r="K68" s="1" t="s">
        <v>746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747</v>
      </c>
      <c r="B69" s="1">
        <v>0.0</v>
      </c>
      <c r="C69" s="1">
        <v>0.0</v>
      </c>
      <c r="D69" s="1" t="s">
        <v>748</v>
      </c>
      <c r="E69" s="1" t="s">
        <v>749</v>
      </c>
      <c r="F69" s="1" t="s">
        <v>750</v>
      </c>
      <c r="G69" s="1" t="s">
        <v>338</v>
      </c>
      <c r="H69" s="1" t="s">
        <v>751</v>
      </c>
      <c r="I69" s="1" t="s">
        <v>752</v>
      </c>
      <c r="J69" s="1" t="s">
        <v>753</v>
      </c>
      <c r="K69" s="1" t="s">
        <v>754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755</v>
      </c>
      <c r="B70" s="1">
        <v>0.0</v>
      </c>
      <c r="C70" s="1">
        <v>0.0</v>
      </c>
      <c r="D70" s="1" t="s">
        <v>756</v>
      </c>
      <c r="E70" s="1" t="s">
        <v>757</v>
      </c>
      <c r="F70" s="1" t="s">
        <v>758</v>
      </c>
      <c r="G70" s="1" t="s">
        <v>311</v>
      </c>
      <c r="H70" s="1" t="s">
        <v>376</v>
      </c>
      <c r="I70" s="1" t="s">
        <v>759</v>
      </c>
      <c r="J70" s="1" t="s">
        <v>760</v>
      </c>
      <c r="K70" s="1" t="s">
        <v>761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762</v>
      </c>
      <c r="B71" s="1">
        <v>0.0</v>
      </c>
      <c r="C71" s="1">
        <v>0.0</v>
      </c>
      <c r="D71" s="1" t="s">
        <v>763</v>
      </c>
      <c r="E71" s="1" t="s">
        <v>764</v>
      </c>
      <c r="F71" s="1" t="s">
        <v>765</v>
      </c>
      <c r="G71" s="1" t="s">
        <v>766</v>
      </c>
      <c r="H71" s="1" t="s">
        <v>767</v>
      </c>
      <c r="I71" s="1" t="s">
        <v>768</v>
      </c>
      <c r="J71" s="1" t="s">
        <v>769</v>
      </c>
      <c r="K71" s="1" t="s">
        <v>770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771</v>
      </c>
      <c r="B72" s="1">
        <v>0.0</v>
      </c>
      <c r="C72" s="1">
        <v>0.0</v>
      </c>
      <c r="D72" s="1" t="s">
        <v>763</v>
      </c>
      <c r="E72" s="1" t="s">
        <v>764</v>
      </c>
      <c r="F72" s="1" t="s">
        <v>765</v>
      </c>
      <c r="G72" s="1" t="s">
        <v>766</v>
      </c>
      <c r="H72" s="1" t="s">
        <v>767</v>
      </c>
      <c r="I72" s="1" t="s">
        <v>768</v>
      </c>
      <c r="J72" s="1" t="s">
        <v>769</v>
      </c>
      <c r="K72" s="1" t="s">
        <v>770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772</v>
      </c>
      <c r="B73" s="1">
        <v>0.0</v>
      </c>
      <c r="C73" s="1">
        <v>0.0</v>
      </c>
      <c r="D73" s="1" t="s">
        <v>773</v>
      </c>
      <c r="E73" s="1" t="s">
        <v>774</v>
      </c>
      <c r="F73" s="1" t="s">
        <v>775</v>
      </c>
      <c r="G73" s="1">
        <v>79.0</v>
      </c>
      <c r="H73" s="1" t="s">
        <v>776</v>
      </c>
      <c r="I73" s="1" t="s">
        <v>777</v>
      </c>
      <c r="J73" s="1" t="s">
        <v>778</v>
      </c>
      <c r="K73" s="1" t="s">
        <v>779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780</v>
      </c>
      <c r="B74" s="1">
        <v>0.0</v>
      </c>
      <c r="C74" s="1">
        <v>0.0</v>
      </c>
      <c r="D74" s="1" t="s">
        <v>781</v>
      </c>
      <c r="E74" s="1" t="s">
        <v>782</v>
      </c>
      <c r="F74" s="1" t="s">
        <v>783</v>
      </c>
      <c r="G74" s="1" t="s">
        <v>784</v>
      </c>
      <c r="H74" s="1" t="s">
        <v>785</v>
      </c>
      <c r="I74" s="1" t="s">
        <v>786</v>
      </c>
      <c r="J74" s="1" t="s">
        <v>787</v>
      </c>
      <c r="K74" s="1" t="s">
        <v>788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789</v>
      </c>
      <c r="B75" s="1">
        <v>0.0</v>
      </c>
      <c r="C75" s="1">
        <v>0.0</v>
      </c>
      <c r="D75" s="1">
        <v>0.0</v>
      </c>
      <c r="E75" s="1" t="s">
        <v>790</v>
      </c>
      <c r="F75" s="1" t="s">
        <v>551</v>
      </c>
      <c r="G75" s="1" t="s">
        <v>791</v>
      </c>
      <c r="H75" s="1" t="s">
        <v>792</v>
      </c>
      <c r="I75" s="1" t="s">
        <v>793</v>
      </c>
      <c r="J75" s="1" t="s">
        <v>794</v>
      </c>
      <c r="K75" s="1" t="s">
        <v>795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796</v>
      </c>
      <c r="B76" s="1">
        <v>0.0</v>
      </c>
      <c r="C76" s="1">
        <v>0.0</v>
      </c>
      <c r="D76" s="1">
        <v>0.0</v>
      </c>
      <c r="E76" s="1" t="s">
        <v>797</v>
      </c>
      <c r="F76" s="1" t="s">
        <v>798</v>
      </c>
      <c r="G76" s="1" t="s">
        <v>799</v>
      </c>
      <c r="H76" s="1" t="s">
        <v>800</v>
      </c>
      <c r="I76" s="1" t="s">
        <v>801</v>
      </c>
      <c r="J76" s="1" t="s">
        <v>802</v>
      </c>
      <c r="K76" s="1" t="s">
        <v>803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804</v>
      </c>
      <c r="B77" s="1">
        <v>0.0</v>
      </c>
      <c r="C77" s="1">
        <v>0.0</v>
      </c>
      <c r="D77" s="1">
        <v>0.0</v>
      </c>
      <c r="E77" s="1" t="s">
        <v>805</v>
      </c>
      <c r="F77" s="1" t="s">
        <v>806</v>
      </c>
      <c r="G77" s="1" t="s">
        <v>268</v>
      </c>
      <c r="H77" s="1" t="s">
        <v>807</v>
      </c>
      <c r="I77" s="1" t="s">
        <v>808</v>
      </c>
      <c r="J77" s="1" t="s">
        <v>809</v>
      </c>
      <c r="K77" s="1" t="s">
        <v>810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811</v>
      </c>
      <c r="B78" s="1">
        <v>0.0</v>
      </c>
      <c r="C78" s="1">
        <v>0.0</v>
      </c>
      <c r="D78" s="1">
        <v>0.0</v>
      </c>
      <c r="E78" s="1" t="s">
        <v>812</v>
      </c>
      <c r="F78" s="1" t="s">
        <v>524</v>
      </c>
      <c r="G78" s="1" t="s">
        <v>813</v>
      </c>
      <c r="H78" s="1" t="s">
        <v>749</v>
      </c>
      <c r="I78" s="1" t="s">
        <v>220</v>
      </c>
      <c r="J78" s="1" t="s">
        <v>814</v>
      </c>
      <c r="K78" s="1" t="s">
        <v>815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816</v>
      </c>
      <c r="B79" s="1">
        <v>0.0</v>
      </c>
      <c r="C79" s="1">
        <v>0.0</v>
      </c>
      <c r="D79" s="1">
        <v>0.0</v>
      </c>
      <c r="E79" s="1" t="s">
        <v>817</v>
      </c>
      <c r="F79" s="1">
        <v>-31.0</v>
      </c>
      <c r="G79" s="1" t="s">
        <v>818</v>
      </c>
      <c r="H79" s="1" t="s">
        <v>819</v>
      </c>
      <c r="I79" s="1" t="s">
        <v>820</v>
      </c>
      <c r="J79" s="1" t="s">
        <v>821</v>
      </c>
      <c r="K79" s="1" t="s">
        <v>822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823</v>
      </c>
      <c r="B80" s="1">
        <v>0.0</v>
      </c>
      <c r="C80" s="1">
        <v>0.0</v>
      </c>
      <c r="D80" s="1">
        <v>0.0</v>
      </c>
      <c r="E80" s="1" t="s">
        <v>824</v>
      </c>
      <c r="F80" s="1" t="s">
        <v>825</v>
      </c>
      <c r="G80" s="1" t="s">
        <v>826</v>
      </c>
      <c r="H80" s="1" t="s">
        <v>827</v>
      </c>
      <c r="I80" s="1" t="s">
        <v>828</v>
      </c>
      <c r="J80" s="1" t="s">
        <v>829</v>
      </c>
      <c r="K80" s="1" t="s">
        <v>830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831</v>
      </c>
      <c r="B81" s="1">
        <v>0.0</v>
      </c>
      <c r="C81" s="1">
        <v>0.0</v>
      </c>
      <c r="D81" s="1" t="s">
        <v>832</v>
      </c>
      <c r="E81" s="1" t="s">
        <v>833</v>
      </c>
      <c r="F81" s="1" t="s">
        <v>834</v>
      </c>
      <c r="G81" s="1" t="s">
        <v>835</v>
      </c>
      <c r="H81" s="1" t="s">
        <v>836</v>
      </c>
      <c r="I81" s="1" t="s">
        <v>837</v>
      </c>
      <c r="J81" s="1" t="s">
        <v>838</v>
      </c>
      <c r="K81" s="1" t="s">
        <v>839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840</v>
      </c>
      <c r="B82" s="1">
        <v>0.0</v>
      </c>
      <c r="C82" s="1">
        <v>0.0</v>
      </c>
      <c r="D82" s="1" t="s">
        <v>841</v>
      </c>
      <c r="E82" s="1" t="s">
        <v>842</v>
      </c>
      <c r="F82" s="1" t="s">
        <v>843</v>
      </c>
      <c r="G82" s="1" t="s">
        <v>844</v>
      </c>
      <c r="H82" s="1" t="s">
        <v>845</v>
      </c>
      <c r="I82" s="1" t="s">
        <v>846</v>
      </c>
      <c r="J82" s="1" t="s">
        <v>847</v>
      </c>
      <c r="K82" s="1" t="s">
        <v>848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849</v>
      </c>
      <c r="B83" s="1">
        <v>0.0</v>
      </c>
      <c r="C83" s="1">
        <v>0.0</v>
      </c>
      <c r="D83" s="1">
        <v>0.0</v>
      </c>
      <c r="E83" s="1">
        <v>0.0</v>
      </c>
      <c r="F83" s="1" t="s">
        <v>850</v>
      </c>
      <c r="G83" s="1" t="s">
        <v>851</v>
      </c>
      <c r="H83" s="1" t="s">
        <v>852</v>
      </c>
      <c r="I83" s="1" t="s">
        <v>853</v>
      </c>
      <c r="J83" s="1" t="s">
        <v>854</v>
      </c>
      <c r="K83" s="1" t="s">
        <v>855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856</v>
      </c>
      <c r="B84" s="1">
        <v>0.0</v>
      </c>
      <c r="C84" s="1">
        <v>0.0</v>
      </c>
      <c r="D84" s="1">
        <v>0.0</v>
      </c>
      <c r="E84" s="1">
        <v>0.0</v>
      </c>
      <c r="F84" s="1" t="s">
        <v>857</v>
      </c>
      <c r="G84" s="1" t="s">
        <v>858</v>
      </c>
      <c r="H84" s="1" t="s">
        <v>859</v>
      </c>
      <c r="I84" s="1" t="s">
        <v>860</v>
      </c>
      <c r="J84" s="1" t="s">
        <v>861</v>
      </c>
      <c r="K84" s="1" t="s">
        <v>862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864</v>
      </c>
      <c r="B86" s="1">
        <v>0.0</v>
      </c>
      <c r="C86" s="1">
        <v>0.0</v>
      </c>
      <c r="D86" s="1">
        <v>0.0</v>
      </c>
      <c r="E86" s="1" t="s">
        <v>865</v>
      </c>
      <c r="F86" s="1" t="s">
        <v>866</v>
      </c>
      <c r="G86" s="1" t="s">
        <v>867</v>
      </c>
      <c r="H86" s="1" t="s">
        <v>868</v>
      </c>
      <c r="I86" s="1" t="s">
        <v>614</v>
      </c>
      <c r="J86" s="1" t="s">
        <v>366</v>
      </c>
      <c r="K86" s="1" t="s">
        <v>387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869</v>
      </c>
      <c r="B87" s="1">
        <v>0.0</v>
      </c>
      <c r="C87" s="1">
        <v>0.0</v>
      </c>
      <c r="D87" s="1">
        <v>0.0</v>
      </c>
      <c r="E87" s="1" t="s">
        <v>870</v>
      </c>
      <c r="F87" s="1" t="s">
        <v>871</v>
      </c>
      <c r="G87" s="1" t="s">
        <v>872</v>
      </c>
      <c r="H87" s="1" t="s">
        <v>873</v>
      </c>
      <c r="I87" s="1" t="s">
        <v>562</v>
      </c>
      <c r="J87" s="1" t="s">
        <v>874</v>
      </c>
      <c r="K87" s="1" t="s">
        <v>875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876</v>
      </c>
      <c r="B88" s="1">
        <v>0.0</v>
      </c>
      <c r="C88" s="1">
        <v>0.0</v>
      </c>
      <c r="D88" s="1">
        <v>0.0</v>
      </c>
      <c r="E88" s="1" t="s">
        <v>877</v>
      </c>
      <c r="F88" s="1" t="s">
        <v>878</v>
      </c>
      <c r="G88" s="1" t="s">
        <v>879</v>
      </c>
      <c r="H88" s="1" t="s">
        <v>880</v>
      </c>
      <c r="I88" s="1" t="s">
        <v>881</v>
      </c>
      <c r="J88" s="1" t="s">
        <v>808</v>
      </c>
      <c r="K88" s="1" t="s">
        <v>882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883</v>
      </c>
      <c r="B89" s="1">
        <v>0.0</v>
      </c>
      <c r="C89" s="1">
        <v>0.0</v>
      </c>
      <c r="D89" s="1">
        <v>0.0</v>
      </c>
      <c r="E89" s="1" t="s">
        <v>884</v>
      </c>
      <c r="F89" s="1" t="s">
        <v>885</v>
      </c>
      <c r="G89" s="1" t="s">
        <v>886</v>
      </c>
      <c r="H89" s="1" t="s">
        <v>887</v>
      </c>
      <c r="I89" s="1" t="s">
        <v>888</v>
      </c>
      <c r="J89" s="1" t="s">
        <v>889</v>
      </c>
      <c r="K89" s="1" t="s">
        <v>890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891</v>
      </c>
      <c r="B90" s="1">
        <v>0.0</v>
      </c>
      <c r="C90" s="1">
        <v>0.0</v>
      </c>
      <c r="D90" s="1">
        <v>0.0</v>
      </c>
      <c r="E90" s="1" t="s">
        <v>892</v>
      </c>
      <c r="F90" s="1" t="s">
        <v>893</v>
      </c>
      <c r="G90" s="1" t="s">
        <v>894</v>
      </c>
      <c r="H90" s="1" t="s">
        <v>895</v>
      </c>
      <c r="I90" s="1" t="s">
        <v>896</v>
      </c>
      <c r="J90" s="1" t="s">
        <v>897</v>
      </c>
      <c r="K90" s="1" t="s">
        <v>898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899</v>
      </c>
      <c r="B91" s="1">
        <v>0.0</v>
      </c>
      <c r="C91" s="1">
        <v>0.0</v>
      </c>
      <c r="D91" s="1">
        <v>0.0</v>
      </c>
      <c r="E91" s="1" t="s">
        <v>900</v>
      </c>
      <c r="F91" s="1">
        <v>87.0</v>
      </c>
      <c r="G91" s="1" t="s">
        <v>901</v>
      </c>
      <c r="H91" s="1" t="s">
        <v>902</v>
      </c>
      <c r="I91" s="1" t="s">
        <v>903</v>
      </c>
      <c r="J91" s="1" t="s">
        <v>904</v>
      </c>
      <c r="K91" s="1" t="s">
        <v>757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905</v>
      </c>
      <c r="B92" s="1">
        <v>0.0</v>
      </c>
      <c r="C92" s="1">
        <v>0.0</v>
      </c>
      <c r="D92" s="1">
        <v>0.0</v>
      </c>
      <c r="E92" s="1" t="s">
        <v>900</v>
      </c>
      <c r="F92" s="1">
        <v>87.0</v>
      </c>
      <c r="G92" s="1" t="s">
        <v>901</v>
      </c>
      <c r="H92" s="1" t="s">
        <v>902</v>
      </c>
      <c r="I92" s="1" t="s">
        <v>903</v>
      </c>
      <c r="J92" s="1" t="s">
        <v>904</v>
      </c>
      <c r="K92" s="1" t="s">
        <v>757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906</v>
      </c>
      <c r="B93" s="1">
        <v>0.0</v>
      </c>
      <c r="C93" s="1">
        <v>0.0</v>
      </c>
      <c r="D93" s="1">
        <v>0.0</v>
      </c>
      <c r="E93" s="1" t="s">
        <v>907</v>
      </c>
      <c r="F93" s="1" t="s">
        <v>908</v>
      </c>
      <c r="G93" s="1" t="s">
        <v>909</v>
      </c>
      <c r="H93" s="1" t="s">
        <v>910</v>
      </c>
      <c r="I93" s="1" t="s">
        <v>911</v>
      </c>
      <c r="J93" s="1" t="s">
        <v>912</v>
      </c>
      <c r="K93" s="1" t="s">
        <v>913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914</v>
      </c>
      <c r="B94" s="1">
        <v>0.0</v>
      </c>
      <c r="C94" s="1">
        <v>0.0</v>
      </c>
      <c r="D94" s="1">
        <v>0.0</v>
      </c>
      <c r="E94" s="1" t="s">
        <v>915</v>
      </c>
      <c r="F94" s="1">
        <v>71.0</v>
      </c>
      <c r="G94" s="1" t="s">
        <v>916</v>
      </c>
      <c r="H94" s="1" t="s">
        <v>917</v>
      </c>
      <c r="I94" s="1" t="s">
        <v>918</v>
      </c>
      <c r="J94" s="1" t="s">
        <v>919</v>
      </c>
      <c r="K94" s="1" t="s">
        <v>920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921</v>
      </c>
      <c r="B95" s="1">
        <v>0.0</v>
      </c>
      <c r="C95" s="1">
        <v>0.0</v>
      </c>
      <c r="D95" s="1">
        <v>0.0</v>
      </c>
      <c r="E95" s="1">
        <v>0.0</v>
      </c>
      <c r="F95" s="1" t="s">
        <v>922</v>
      </c>
      <c r="G95" s="1" t="s">
        <v>923</v>
      </c>
      <c r="H95" s="1" t="s">
        <v>111</v>
      </c>
      <c r="I95" s="1" t="s">
        <v>924</v>
      </c>
      <c r="J95" s="1" t="s">
        <v>925</v>
      </c>
      <c r="K95" s="1" t="s">
        <v>926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927</v>
      </c>
      <c r="B96" s="1">
        <v>0.0</v>
      </c>
      <c r="C96" s="1">
        <v>0.0</v>
      </c>
      <c r="D96" s="1">
        <v>0.0</v>
      </c>
      <c r="E96" s="1">
        <v>0.0</v>
      </c>
      <c r="F96" s="1" t="s">
        <v>928</v>
      </c>
      <c r="G96" s="1" t="s">
        <v>929</v>
      </c>
      <c r="H96" s="1" t="s">
        <v>930</v>
      </c>
      <c r="I96" s="1" t="s">
        <v>683</v>
      </c>
      <c r="J96" s="1" t="s">
        <v>931</v>
      </c>
      <c r="K96" s="1" t="s">
        <v>932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933</v>
      </c>
      <c r="B97" s="1">
        <v>0.0</v>
      </c>
      <c r="C97" s="1">
        <v>0.0</v>
      </c>
      <c r="D97" s="1">
        <v>0.0</v>
      </c>
      <c r="E97" s="1">
        <v>0.0</v>
      </c>
      <c r="F97" s="1" t="s">
        <v>934</v>
      </c>
      <c r="G97" s="1" t="s">
        <v>935</v>
      </c>
      <c r="H97" s="1" t="s">
        <v>936</v>
      </c>
      <c r="I97" s="1" t="s">
        <v>937</v>
      </c>
      <c r="J97" s="1" t="s">
        <v>938</v>
      </c>
      <c r="K97" s="1" t="s">
        <v>939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940</v>
      </c>
      <c r="B98" s="1">
        <v>0.0</v>
      </c>
      <c r="C98" s="1">
        <v>0.0</v>
      </c>
      <c r="D98" s="1">
        <v>0.0</v>
      </c>
      <c r="E98" s="1">
        <v>0.0</v>
      </c>
      <c r="F98" s="1" t="s">
        <v>941</v>
      </c>
      <c r="G98" s="1" t="s">
        <v>942</v>
      </c>
      <c r="H98" s="1" t="s">
        <v>943</v>
      </c>
      <c r="I98" s="1" t="s">
        <v>944</v>
      </c>
      <c r="J98" s="1" t="s">
        <v>945</v>
      </c>
      <c r="K98" s="1" t="s">
        <v>946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947</v>
      </c>
      <c r="B99" s="1">
        <v>0.0</v>
      </c>
      <c r="C99" s="1">
        <v>0.0</v>
      </c>
      <c r="D99" s="1">
        <v>0.0</v>
      </c>
      <c r="E99" s="1">
        <v>0.0</v>
      </c>
      <c r="F99" s="1" t="s">
        <v>948</v>
      </c>
      <c r="G99" s="1" t="s">
        <v>949</v>
      </c>
      <c r="H99" s="1" t="s">
        <v>950</v>
      </c>
      <c r="I99" s="1" t="s">
        <v>951</v>
      </c>
      <c r="J99" s="1" t="s">
        <v>952</v>
      </c>
      <c r="K99" s="1" t="s">
        <v>953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954</v>
      </c>
      <c r="B100" s="1">
        <v>0.0</v>
      </c>
      <c r="C100" s="1">
        <v>0.0</v>
      </c>
      <c r="D100" s="1">
        <v>0.0</v>
      </c>
      <c r="E100" s="1">
        <v>0.0</v>
      </c>
      <c r="F100" s="1" t="s">
        <v>955</v>
      </c>
      <c r="G100" s="1" t="s">
        <v>956</v>
      </c>
      <c r="H100" s="1" t="s">
        <v>957</v>
      </c>
      <c r="I100" s="1" t="s">
        <v>958</v>
      </c>
      <c r="J100" s="1" t="s">
        <v>959</v>
      </c>
      <c r="K100" s="1" t="s">
        <v>960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961</v>
      </c>
      <c r="B101" s="1">
        <v>0.0</v>
      </c>
      <c r="C101" s="1">
        <v>0.0</v>
      </c>
      <c r="D101" s="1">
        <v>0.0</v>
      </c>
      <c r="E101" s="1" t="s">
        <v>962</v>
      </c>
      <c r="F101" s="1" t="s">
        <v>963</v>
      </c>
      <c r="G101" s="1" t="s">
        <v>964</v>
      </c>
      <c r="H101" s="1" t="s">
        <v>965</v>
      </c>
      <c r="I101" s="1" t="s">
        <v>966</v>
      </c>
      <c r="J101" s="1" t="s">
        <v>967</v>
      </c>
      <c r="K101" s="1" t="s">
        <v>968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969</v>
      </c>
      <c r="B102" s="1">
        <v>0.0</v>
      </c>
      <c r="C102" s="1">
        <v>0.0</v>
      </c>
      <c r="D102" s="1">
        <v>0.0</v>
      </c>
      <c r="E102" s="1" t="s">
        <v>970</v>
      </c>
      <c r="F102" s="1" t="s">
        <v>971</v>
      </c>
      <c r="G102" s="1" t="s">
        <v>972</v>
      </c>
      <c r="H102" s="1" t="s">
        <v>973</v>
      </c>
      <c r="I102" s="1" t="s">
        <v>974</v>
      </c>
      <c r="J102" s="1" t="s">
        <v>975</v>
      </c>
      <c r="K102" s="1" t="s">
        <v>976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977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978</v>
      </c>
      <c r="H103" s="1" t="s">
        <v>979</v>
      </c>
      <c r="I103" s="1" t="s">
        <v>980</v>
      </c>
      <c r="J103" s="1" t="s">
        <v>981</v>
      </c>
      <c r="K103" s="1" t="s">
        <v>982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983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984</v>
      </c>
      <c r="H104" s="1" t="s">
        <v>985</v>
      </c>
      <c r="I104" s="1" t="s">
        <v>986</v>
      </c>
      <c r="J104" s="1" t="s">
        <v>987</v>
      </c>
      <c r="K104" s="1" t="s">
        <v>988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989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991</v>
      </c>
      <c r="H106" s="1" t="s">
        <v>992</v>
      </c>
      <c r="I106" s="1" t="s">
        <v>993</v>
      </c>
      <c r="J106" s="1" t="s">
        <v>994</v>
      </c>
      <c r="K106" s="1" t="s">
        <v>995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996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997</v>
      </c>
      <c r="H107" s="1" t="s">
        <v>998</v>
      </c>
      <c r="I107" s="1" t="s">
        <v>999</v>
      </c>
      <c r="J107" s="1" t="s">
        <v>1000</v>
      </c>
      <c r="K107" s="1" t="s">
        <v>1001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1002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1003</v>
      </c>
      <c r="H108" s="1" t="s">
        <v>1004</v>
      </c>
      <c r="I108" s="1" t="s">
        <v>1005</v>
      </c>
      <c r="J108" s="1" t="s">
        <v>525</v>
      </c>
      <c r="K108" s="1" t="s">
        <v>348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1007</v>
      </c>
      <c r="H109" s="1" t="s">
        <v>1008</v>
      </c>
      <c r="I109" s="1" t="s">
        <v>1009</v>
      </c>
      <c r="J109" s="1" t="s">
        <v>1010</v>
      </c>
      <c r="K109" s="1" t="s">
        <v>1011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1013</v>
      </c>
      <c r="H110" s="1" t="s">
        <v>1014</v>
      </c>
      <c r="I110" s="1" t="s">
        <v>1015</v>
      </c>
      <c r="J110" s="1" t="s">
        <v>1016</v>
      </c>
      <c r="K110" s="1" t="s">
        <v>1017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1019</v>
      </c>
      <c r="H111" s="1" t="s">
        <v>1020</v>
      </c>
      <c r="I111" s="1" t="s">
        <v>1021</v>
      </c>
      <c r="J111" s="1" t="s">
        <v>1022</v>
      </c>
      <c r="K111" s="1" t="s">
        <v>1023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1019</v>
      </c>
      <c r="H112" s="1" t="s">
        <v>1020</v>
      </c>
      <c r="I112" s="1" t="s">
        <v>1021</v>
      </c>
      <c r="J112" s="1" t="s">
        <v>1022</v>
      </c>
      <c r="K112" s="1" t="s">
        <v>1023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1026</v>
      </c>
      <c r="H113" s="1" t="s">
        <v>1027</v>
      </c>
      <c r="I113" s="1" t="s">
        <v>1028</v>
      </c>
      <c r="J113" s="1" t="s">
        <v>1029</v>
      </c>
      <c r="K113" s="1" t="s">
        <v>1030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1032</v>
      </c>
      <c r="H114" s="1" t="s">
        <v>1033</v>
      </c>
      <c r="I114" s="1" t="s">
        <v>1034</v>
      </c>
      <c r="J114" s="1" t="s">
        <v>1035</v>
      </c>
      <c r="K114" s="1" t="s">
        <v>1036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1037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999</v>
      </c>
      <c r="I115" s="1" t="s">
        <v>306</v>
      </c>
      <c r="J115" s="1" t="s">
        <v>1038</v>
      </c>
      <c r="K115" s="1" t="s">
        <v>1039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1041</v>
      </c>
      <c r="I116" s="1" t="s">
        <v>1042</v>
      </c>
      <c r="J116" s="1" t="s">
        <v>1043</v>
      </c>
      <c r="K116" s="1" t="s">
        <v>1044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1045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1046</v>
      </c>
      <c r="I117" s="1" t="s">
        <v>1047</v>
      </c>
      <c r="J117" s="1" t="s">
        <v>1048</v>
      </c>
      <c r="K117" s="1" t="s">
        <v>1049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1050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1051</v>
      </c>
      <c r="I118" s="1" t="s">
        <v>1052</v>
      </c>
      <c r="J118" s="1" t="s">
        <v>1053</v>
      </c>
      <c r="K118" s="1" t="s">
        <v>1054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1055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1056</v>
      </c>
      <c r="I119" s="1" t="s">
        <v>1057</v>
      </c>
      <c r="J119" s="1" t="s">
        <v>1058</v>
      </c>
      <c r="K119" s="1" t="s">
        <v>1059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1060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656</v>
      </c>
      <c r="I120" s="1" t="s">
        <v>1061</v>
      </c>
      <c r="J120" s="1" t="s">
        <v>1062</v>
      </c>
      <c r="K120" s="1" t="s">
        <v>1063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1064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1065</v>
      </c>
      <c r="H121" s="1" t="s">
        <v>1066</v>
      </c>
      <c r="I121" s="1" t="s">
        <v>1067</v>
      </c>
      <c r="J121" s="1" t="s">
        <v>1068</v>
      </c>
      <c r="K121" s="1" t="s">
        <v>1069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1070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1071</v>
      </c>
      <c r="H122" s="1" t="s">
        <v>1072</v>
      </c>
      <c r="I122" s="1" t="s">
        <v>1073</v>
      </c>
      <c r="J122" s="1" t="s">
        <v>972</v>
      </c>
      <c r="K122" s="1" t="s">
        <v>1074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1075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>
        <v>0.0</v>
      </c>
      <c r="I123" s="1" t="s">
        <v>1076</v>
      </c>
      <c r="J123" s="1" t="s">
        <v>1077</v>
      </c>
      <c r="K123" s="1" t="s">
        <v>1078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1079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>
        <v>0.0</v>
      </c>
      <c r="I124" s="1" t="s">
        <v>1080</v>
      </c>
      <c r="J124" s="1" t="s">
        <v>1081</v>
      </c>
      <c r="K124" s="1" t="s">
        <v>1082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1083</v>
      </c>
      <c r="C1" s="1" t="s">
        <v>1084</v>
      </c>
      <c r="D1" s="1" t="s">
        <v>1085</v>
      </c>
      <c r="E1" s="1" t="s">
        <v>1086</v>
      </c>
      <c r="F1" s="1" t="s">
        <v>1087</v>
      </c>
      <c r="G1" s="1" t="s">
        <v>1088</v>
      </c>
      <c r="H1" s="1" t="s">
        <v>1089</v>
      </c>
      <c r="I1" s="1" t="s">
        <v>1090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1091</v>
      </c>
      <c r="B2" s="1" t="s">
        <v>1092</v>
      </c>
      <c r="C2" s="1" t="s">
        <v>1093</v>
      </c>
      <c r="D2" s="1" t="s">
        <v>1094</v>
      </c>
      <c r="E2" s="1" t="s">
        <v>1095</v>
      </c>
      <c r="F2" s="1" t="s">
        <v>1096</v>
      </c>
      <c r="G2" s="1" t="s">
        <v>1097</v>
      </c>
      <c r="H2" s="1" t="s">
        <v>1097</v>
      </c>
      <c r="I2" s="1" t="s">
        <v>1098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1099</v>
      </c>
      <c r="B3" s="1" t="s">
        <v>1098</v>
      </c>
      <c r="C3" s="1" t="s">
        <v>1100</v>
      </c>
      <c r="D3" s="1" t="s">
        <v>1101</v>
      </c>
      <c r="E3" s="1" t="s">
        <v>1102</v>
      </c>
      <c r="F3" s="1" t="s">
        <v>1103</v>
      </c>
      <c r="G3" s="1" t="s">
        <v>1104</v>
      </c>
      <c r="H3" s="1" t="s">
        <v>1105</v>
      </c>
      <c r="I3" s="1" t="s">
        <v>1098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1106</v>
      </c>
      <c r="B4" s="1" t="s">
        <v>1107</v>
      </c>
      <c r="C4" s="1" t="s">
        <v>1108</v>
      </c>
      <c r="D4" s="1" t="s">
        <v>1109</v>
      </c>
      <c r="E4" s="1" t="s">
        <v>1110</v>
      </c>
      <c r="F4" s="1" t="s">
        <v>1111</v>
      </c>
      <c r="G4" s="1" t="s">
        <v>1112</v>
      </c>
      <c r="H4" s="1" t="s">
        <v>1113</v>
      </c>
      <c r="I4" s="1" t="s">
        <v>1114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1099</v>
      </c>
      <c r="B5" s="1" t="s">
        <v>1098</v>
      </c>
      <c r="C5" s="1" t="s">
        <v>1115</v>
      </c>
      <c r="D5" s="1" t="s">
        <v>1116</v>
      </c>
      <c r="E5" s="1" t="s">
        <v>1117</v>
      </c>
      <c r="F5" s="1" t="s">
        <v>1118</v>
      </c>
      <c r="G5" s="1" t="s">
        <v>1119</v>
      </c>
      <c r="H5" s="1" t="s">
        <v>1120</v>
      </c>
      <c r="I5" s="1" t="s">
        <v>1121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1122</v>
      </c>
      <c r="B6" s="1" t="s">
        <v>1123</v>
      </c>
      <c r="C6" s="1" t="s">
        <v>1124</v>
      </c>
      <c r="D6" s="1" t="s">
        <v>1125</v>
      </c>
      <c r="E6" s="1" t="s">
        <v>1126</v>
      </c>
      <c r="F6" s="1" t="s">
        <v>1127</v>
      </c>
      <c r="G6" s="1" t="s">
        <v>1128</v>
      </c>
      <c r="H6" s="1" t="s">
        <v>1129</v>
      </c>
      <c r="I6" s="1" t="s">
        <v>1130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1131</v>
      </c>
      <c r="B7" s="1" t="s">
        <v>1132</v>
      </c>
      <c r="C7" s="1" t="s">
        <v>1133</v>
      </c>
      <c r="D7" s="1" t="s">
        <v>1134</v>
      </c>
      <c r="E7" s="1" t="s">
        <v>1135</v>
      </c>
      <c r="F7" s="1" t="s">
        <v>1136</v>
      </c>
      <c r="G7" s="1" t="s">
        <v>1137</v>
      </c>
      <c r="H7" s="1" t="s">
        <v>1138</v>
      </c>
      <c r="I7" s="1" t="s">
        <v>1139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1140</v>
      </c>
      <c r="B8" s="1" t="s">
        <v>1098</v>
      </c>
      <c r="C8" s="1" t="s">
        <v>1141</v>
      </c>
      <c r="D8" s="1" t="s">
        <v>1142</v>
      </c>
      <c r="E8" s="1" t="s">
        <v>1143</v>
      </c>
      <c r="F8" s="1" t="s">
        <v>1142</v>
      </c>
      <c r="G8" s="1" t="s">
        <v>1144</v>
      </c>
      <c r="H8" s="1" t="s">
        <v>1145</v>
      </c>
      <c r="I8" s="1" t="s">
        <v>1146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1147</v>
      </c>
      <c r="B9" s="1" t="s">
        <v>1148</v>
      </c>
      <c r="C9" s="1" t="s">
        <v>1149</v>
      </c>
      <c r="D9" s="1" t="s">
        <v>1150</v>
      </c>
      <c r="E9" s="1" t="s">
        <v>1151</v>
      </c>
      <c r="F9" s="1" t="s">
        <v>1152</v>
      </c>
      <c r="G9" s="1" t="s">
        <v>1153</v>
      </c>
      <c r="H9" s="1" t="s">
        <v>1154</v>
      </c>
      <c r="I9" s="1" t="s">
        <v>1155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1156</v>
      </c>
      <c r="B10" s="1" t="s">
        <v>1157</v>
      </c>
      <c r="C10" s="1" t="s">
        <v>1158</v>
      </c>
      <c r="D10" s="1" t="s">
        <v>1159</v>
      </c>
      <c r="E10" s="1" t="s">
        <v>1160</v>
      </c>
      <c r="F10" s="1" t="s">
        <v>1161</v>
      </c>
      <c r="G10" s="1" t="s">
        <v>1162</v>
      </c>
      <c r="H10" s="1" t="s">
        <v>1163</v>
      </c>
      <c r="I10" s="1" t="s">
        <v>1164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1165</v>
      </c>
      <c r="B11" s="1" t="s">
        <v>1166</v>
      </c>
      <c r="C11" s="1" t="s">
        <v>1167</v>
      </c>
      <c r="D11" s="1" t="s">
        <v>1168</v>
      </c>
      <c r="E11" s="1" t="s">
        <v>1169</v>
      </c>
      <c r="F11" s="1" t="s">
        <v>1170</v>
      </c>
      <c r="G11" s="1" t="s">
        <v>1141</v>
      </c>
      <c r="H11" s="1" t="s">
        <v>1171</v>
      </c>
      <c r="I11" s="1" t="s">
        <v>1172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1173</v>
      </c>
      <c r="B12" s="1" t="s">
        <v>1174</v>
      </c>
      <c r="C12" s="1" t="s">
        <v>1175</v>
      </c>
      <c r="D12" s="1" t="s">
        <v>1176</v>
      </c>
      <c r="E12" s="1" t="s">
        <v>1177</v>
      </c>
      <c r="F12" s="1" t="s">
        <v>1178</v>
      </c>
      <c r="G12" s="1" t="s">
        <v>1179</v>
      </c>
      <c r="H12" s="1" t="s">
        <v>1180</v>
      </c>
      <c r="I12" s="1" t="s">
        <v>1181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1182</v>
      </c>
      <c r="B13" s="1" t="s">
        <v>1183</v>
      </c>
      <c r="C13" s="1" t="s">
        <v>1184</v>
      </c>
      <c r="D13" s="1" t="s">
        <v>1185</v>
      </c>
      <c r="E13" s="1" t="s">
        <v>1186</v>
      </c>
      <c r="F13" s="1" t="s">
        <v>1187</v>
      </c>
      <c r="G13" s="1" t="s">
        <v>1188</v>
      </c>
      <c r="H13" s="1" t="s">
        <v>1189</v>
      </c>
      <c r="I13" s="1" t="s">
        <v>1098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1190</v>
      </c>
      <c r="B14" s="1" t="s">
        <v>1191</v>
      </c>
      <c r="C14" s="1" t="s">
        <v>1192</v>
      </c>
      <c r="D14" s="1" t="s">
        <v>1193</v>
      </c>
      <c r="E14" s="1" t="s">
        <v>1194</v>
      </c>
      <c r="F14" s="1" t="s">
        <v>1195</v>
      </c>
      <c r="G14" s="1" t="s">
        <v>1196</v>
      </c>
      <c r="H14" s="1" t="s">
        <v>1197</v>
      </c>
      <c r="I14" s="1" t="s">
        <v>1098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1198</v>
      </c>
      <c r="B15" s="1" t="s">
        <v>1098</v>
      </c>
      <c r="C15" s="1" t="s">
        <v>1098</v>
      </c>
      <c r="D15" s="1" t="s">
        <v>1098</v>
      </c>
      <c r="E15" s="1" t="s">
        <v>1098</v>
      </c>
      <c r="F15" s="1" t="s">
        <v>1098</v>
      </c>
      <c r="G15" s="1" t="s">
        <v>1098</v>
      </c>
      <c r="H15" s="1" t="s">
        <v>1098</v>
      </c>
      <c r="I15" s="1" t="s">
        <v>1098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1199</v>
      </c>
      <c r="B16" s="1" t="s">
        <v>1098</v>
      </c>
      <c r="C16" s="1" t="s">
        <v>1098</v>
      </c>
      <c r="D16" s="1" t="s">
        <v>1098</v>
      </c>
      <c r="E16" s="1" t="s">
        <v>1098</v>
      </c>
      <c r="F16" s="1" t="s">
        <v>1098</v>
      </c>
      <c r="G16" s="1" t="s">
        <v>1098</v>
      </c>
      <c r="H16" s="1" t="s">
        <v>1098</v>
      </c>
      <c r="I16" s="1" t="s">
        <v>1098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1200</v>
      </c>
      <c r="B17" s="1" t="s">
        <v>186</v>
      </c>
      <c r="C17" s="1" t="s">
        <v>187</v>
      </c>
      <c r="D17" s="1" t="s">
        <v>188</v>
      </c>
      <c r="E17" s="1" t="s">
        <v>189</v>
      </c>
      <c r="F17" s="1" t="s">
        <v>180</v>
      </c>
      <c r="G17" s="1" t="s">
        <v>1201</v>
      </c>
      <c r="H17" s="1" t="s">
        <v>1202</v>
      </c>
      <c r="I17" s="1" t="s">
        <v>1203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1204</v>
      </c>
      <c r="B18" s="1" t="s">
        <v>1098</v>
      </c>
      <c r="C18" s="1" t="s">
        <v>1098</v>
      </c>
      <c r="D18" s="1" t="s">
        <v>1098</v>
      </c>
      <c r="E18" s="1" t="s">
        <v>1098</v>
      </c>
      <c r="F18" s="1" t="s">
        <v>1098</v>
      </c>
      <c r="G18" s="1" t="s">
        <v>1098</v>
      </c>
      <c r="H18" s="1" t="s">
        <v>1098</v>
      </c>
      <c r="I18" s="1" t="s">
        <v>1098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1205</v>
      </c>
      <c r="B19" s="1" t="s">
        <v>1206</v>
      </c>
      <c r="C19" s="1" t="s">
        <v>1207</v>
      </c>
      <c r="D19" s="1" t="s">
        <v>1208</v>
      </c>
      <c r="E19" s="1" t="s">
        <v>1209</v>
      </c>
      <c r="F19" s="1" t="s">
        <v>1210</v>
      </c>
      <c r="G19" s="1" t="s">
        <v>1211</v>
      </c>
      <c r="H19" s="1" t="s">
        <v>1212</v>
      </c>
      <c r="I19" s="1" t="s">
        <v>1213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1214</v>
      </c>
      <c r="B20" s="1" t="s">
        <v>1215</v>
      </c>
      <c r="C20" s="1" t="s">
        <v>1216</v>
      </c>
      <c r="D20" s="1" t="s">
        <v>1217</v>
      </c>
      <c r="E20" s="1" t="s">
        <v>1218</v>
      </c>
      <c r="F20" s="1" t="s">
        <v>1219</v>
      </c>
      <c r="G20" s="1" t="s">
        <v>1220</v>
      </c>
      <c r="H20" s="1" t="s">
        <v>1221</v>
      </c>
      <c r="I20" s="1" t="s">
        <v>1222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1223</v>
      </c>
      <c r="B21" s="1" t="s">
        <v>1224</v>
      </c>
      <c r="C21" s="1" t="s">
        <v>1225</v>
      </c>
      <c r="D21" s="1" t="s">
        <v>1226</v>
      </c>
      <c r="E21" s="1" t="s">
        <v>1227</v>
      </c>
      <c r="F21" s="1" t="s">
        <v>1228</v>
      </c>
      <c r="G21" s="1" t="s">
        <v>1229</v>
      </c>
      <c r="H21" s="1" t="s">
        <v>1230</v>
      </c>
      <c r="I21" s="1" t="s">
        <v>1231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1232</v>
      </c>
      <c r="B22" s="1" t="s">
        <v>1233</v>
      </c>
      <c r="C22" s="1" t="s">
        <v>1234</v>
      </c>
      <c r="D22" s="1" t="s">
        <v>1235</v>
      </c>
      <c r="E22" s="1" t="s">
        <v>1236</v>
      </c>
      <c r="F22" s="1" t="s">
        <v>1237</v>
      </c>
      <c r="G22" s="1" t="s">
        <v>1238</v>
      </c>
      <c r="H22" s="1" t="s">
        <v>1239</v>
      </c>
      <c r="I22" s="1" t="s">
        <v>1240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1241</v>
      </c>
      <c r="B23" s="1" t="s">
        <v>1242</v>
      </c>
      <c r="C23" s="1" t="s">
        <v>1243</v>
      </c>
      <c r="D23" s="1" t="s">
        <v>1244</v>
      </c>
      <c r="E23" s="1" t="s">
        <v>1245</v>
      </c>
      <c r="F23" s="1" t="s">
        <v>1246</v>
      </c>
      <c r="G23" s="1" t="s">
        <v>1247</v>
      </c>
      <c r="H23" s="1" t="s">
        <v>1248</v>
      </c>
      <c r="I23" s="1" t="s">
        <v>1249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1250</v>
      </c>
      <c r="B24" s="1" t="s">
        <v>1251</v>
      </c>
      <c r="C24" s="1" t="s">
        <v>1252</v>
      </c>
      <c r="D24" s="1" t="s">
        <v>1253</v>
      </c>
      <c r="E24" s="1" t="s">
        <v>1254</v>
      </c>
      <c r="F24" s="1" t="s">
        <v>1255</v>
      </c>
      <c r="G24" s="1" t="s">
        <v>1256</v>
      </c>
      <c r="H24" s="1" t="s">
        <v>1256</v>
      </c>
      <c r="I24" s="1" t="s">
        <v>1256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1257</v>
      </c>
      <c r="B25" s="1" t="s">
        <v>1258</v>
      </c>
      <c r="C25" s="1" t="s">
        <v>1259</v>
      </c>
      <c r="D25" s="1" t="s">
        <v>1260</v>
      </c>
      <c r="E25" s="1" t="s">
        <v>1261</v>
      </c>
      <c r="F25" s="1" t="s">
        <v>1262</v>
      </c>
      <c r="G25" s="1" t="s">
        <v>1263</v>
      </c>
      <c r="H25" s="1" t="s">
        <v>1263</v>
      </c>
      <c r="I25" s="1" t="s">
        <v>1098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1264</v>
      </c>
      <c r="B26" s="1" t="s">
        <v>1265</v>
      </c>
      <c r="C26" s="1" t="s">
        <v>1266</v>
      </c>
      <c r="D26" s="1" t="s">
        <v>1267</v>
      </c>
      <c r="E26" s="1" t="s">
        <v>1268</v>
      </c>
      <c r="F26" s="1" t="s">
        <v>1269</v>
      </c>
      <c r="G26" s="1" t="s">
        <v>1098</v>
      </c>
      <c r="H26" s="1" t="s">
        <v>1098</v>
      </c>
      <c r="I26" s="1" t="s">
        <v>1098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1270</v>
      </c>
      <c r="B2" s="1" t="s">
        <v>1271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1272</v>
      </c>
      <c r="B3" s="1" t="s">
        <v>1273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1274</v>
      </c>
      <c r="B4" s="1" t="s">
        <v>1275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1276</v>
      </c>
      <c r="B5" s="1" t="s">
        <v>1277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1278</v>
      </c>
      <c r="B6" s="1" t="s">
        <v>1279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1281</v>
      </c>
      <c r="B8" s="1" t="s">
        <v>1282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1283</v>
      </c>
      <c r="B9" s="4" t="s">
        <v>1284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1285</v>
      </c>
      <c r="B10" s="1" t="s">
        <v>1286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1287</v>
      </c>
      <c r="B11" s="1" t="s">
        <v>1288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1289</v>
      </c>
      <c r="B12" s="1" t="s">
        <v>1286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1290</v>
      </c>
      <c r="B13" s="1" t="s">
        <v>1291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1292</v>
      </c>
      <c r="B14" s="1" t="s">
        <v>1293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1294</v>
      </c>
      <c r="B15" s="1" t="s">
        <v>1291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1295</v>
      </c>
      <c r="B16" s="1" t="s">
        <v>1296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1297</v>
      </c>
      <c r="B17" s="1">
        <v>13998.0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1298</v>
      </c>
      <c r="B18" s="1" t="s">
        <v>1299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1302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1303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1304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1306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1307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1308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1309</v>
      </c>
      <c r="B28" s="1">
        <v>10.54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1310</v>
      </c>
      <c r="B29" s="1">
        <v>10.31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1311</v>
      </c>
      <c r="B30" s="1">
        <v>10.19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1312</v>
      </c>
      <c r="B31" s="1">
        <v>10.57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1313</v>
      </c>
      <c r="B32" s="1">
        <v>10.54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1314</v>
      </c>
      <c r="B33" s="1">
        <v>10.31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1315</v>
      </c>
      <c r="B34" s="1">
        <v>10.19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1316</v>
      </c>
      <c r="B35" s="1">
        <v>10.57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1317</v>
      </c>
      <c r="B36" s="1">
        <v>1.417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1318</v>
      </c>
      <c r="B37" s="1">
        <v>20.363523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1319</v>
      </c>
      <c r="B38" s="1">
        <v>1311434.0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1320</v>
      </c>
      <c r="B39" s="1">
        <v>1311434.0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1321</v>
      </c>
      <c r="B40" s="1">
        <v>1378306.0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1322</v>
      </c>
      <c r="B41" s="1">
        <v>1330570.0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1323</v>
      </c>
      <c r="B42" s="1">
        <v>1330570.0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1324</v>
      </c>
      <c r="B43" s="1">
        <v>10.49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1325</v>
      </c>
      <c r="B44" s="1">
        <v>10.56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1326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1327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1328</v>
      </c>
      <c r="B47" s="1">
        <v>8.28447936E8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1329</v>
      </c>
      <c r="B48" s="1">
        <v>9.56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1330</v>
      </c>
      <c r="B49" s="1">
        <v>24.11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1331</v>
      </c>
      <c r="B50" s="1">
        <v>0.38052958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1332</v>
      </c>
      <c r="B51" s="1">
        <v>11.2637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1333</v>
      </c>
      <c r="B52" s="1">
        <v>13.042975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1334</v>
      </c>
      <c r="B53" s="1" t="s">
        <v>1335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1336</v>
      </c>
      <c r="B54" s="1">
        <v>1.578735488E9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1337</v>
      </c>
      <c r="B55" s="1">
        <v>-0.0073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1338</v>
      </c>
      <c r="B56" s="1">
        <v>7.7123582E7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1339</v>
      </c>
      <c r="B57" s="1">
        <v>7.87498E7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1340</v>
      </c>
      <c r="B58" s="1">
        <v>3279908.0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1341</v>
      </c>
      <c r="B59" s="1">
        <v>4527182.0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1342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1343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1344</v>
      </c>
      <c r="B62" s="1">
        <v>0.0417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1345</v>
      </c>
      <c r="B63" s="1">
        <v>0.01997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1346</v>
      </c>
      <c r="B64" s="1">
        <v>1.0526999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1347</v>
      </c>
      <c r="B65" s="1">
        <v>2.35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1348</v>
      </c>
      <c r="B66" s="1">
        <v>0.072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1349</v>
      </c>
      <c r="B67" s="1">
        <v>7.87498E7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1350</v>
      </c>
      <c r="B68" s="1">
        <v>10.675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1351</v>
      </c>
      <c r="B69" s="1">
        <v>0.9854801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1352</v>
      </c>
      <c r="B70" s="1">
        <v>1.7038944E9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1353</v>
      </c>
      <c r="B71" s="1">
        <v>1.7355168E9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1354</v>
      </c>
      <c r="B72" s="1">
        <v>1.7274816E9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1355</v>
      </c>
      <c r="B73" s="1">
        <v>-8.1914E7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1356</v>
      </c>
      <c r="B74" s="1">
        <v>-1.04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1357</v>
      </c>
      <c r="B75" s="1">
        <v>0.52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1358</v>
      </c>
      <c r="B76" s="1">
        <v>0.725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1359</v>
      </c>
      <c r="B77" s="1">
        <v>12.394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1360</v>
      </c>
      <c r="B78" s="1">
        <v>-0.4853229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1361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1362</v>
      </c>
      <c r="B80" s="1" t="s">
        <v>1363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1364</v>
      </c>
      <c r="B81" s="1" t="s">
        <v>1365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1366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1367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1368</v>
      </c>
      <c r="B84" s="1" t="s">
        <v>1369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1370</v>
      </c>
      <c r="B85" s="1" t="s">
        <v>1369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1371</v>
      </c>
      <c r="B86" s="1">
        <v>1.509111E9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1372</v>
      </c>
      <c r="B87" s="1" t="s">
        <v>1373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1374</v>
      </c>
      <c r="B88" s="1" t="s">
        <v>1375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1376</v>
      </c>
      <c r="B89" s="1" t="s">
        <v>1377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1378</v>
      </c>
      <c r="B90" s="1" t="s">
        <v>1379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1380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1381</v>
      </c>
      <c r="B92" s="1">
        <v>10.52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1382</v>
      </c>
      <c r="B93" s="1">
        <v>18.0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1383</v>
      </c>
      <c r="B94" s="1">
        <v>12.0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1384</v>
      </c>
      <c r="B95" s="1">
        <v>13.6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1385</v>
      </c>
      <c r="B96" s="1">
        <v>12.5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1386</v>
      </c>
      <c r="B97" s="1">
        <v>2.36364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1387</v>
      </c>
      <c r="B98" s="1" t="s">
        <v>1388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1389</v>
      </c>
      <c r="B99" s="1">
        <v>10.0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1390</v>
      </c>
      <c r="B100" s="1">
        <v>8.1154E7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1391</v>
      </c>
      <c r="B101" s="1">
        <v>1.031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1392</v>
      </c>
      <c r="B102" s="1">
        <v>1.2738E8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1393</v>
      </c>
      <c r="B103" s="1">
        <v>8.31441984E8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1394</v>
      </c>
      <c r="B104" s="1">
        <v>0.3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1395</v>
      </c>
      <c r="B105" s="1">
        <v>0.572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1396</v>
      </c>
      <c r="B106" s="1">
        <v>2.177092096E9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1397</v>
      </c>
      <c r="B107" s="1">
        <v>98.982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1398</v>
      </c>
      <c r="B108" s="1">
        <v>27.744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1399</v>
      </c>
      <c r="B109" s="1">
        <v>0.00972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1400</v>
      </c>
      <c r="B110" s="1">
        <v>-0.0975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1401</v>
      </c>
      <c r="B111" s="1">
        <v>5.2595124E7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1402</v>
      </c>
      <c r="B112" s="1">
        <v>1.23128E8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1403</v>
      </c>
      <c r="B113" s="1">
        <v>0.029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1404</v>
      </c>
      <c r="B114" s="1">
        <v>0.52704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1405</v>
      </c>
      <c r="B115" s="1">
        <v>0.058509998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1406</v>
      </c>
      <c r="B116" s="1">
        <v>0.01086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1407</v>
      </c>
      <c r="B117" s="1" t="s">
        <v>1335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1408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0.0</v>
      </c>
      <c r="C3" s="1">
        <v>0.0</v>
      </c>
      <c r="D3" s="1">
        <v>15.0</v>
      </c>
      <c r="E3" s="1">
        <v>19.0</v>
      </c>
      <c r="F3" s="1">
        <v>-6.0</v>
      </c>
      <c r="G3" s="1">
        <v>53.0</v>
      </c>
      <c r="H3" s="1">
        <v>159.0</v>
      </c>
      <c r="I3" s="1">
        <v>126.0</v>
      </c>
      <c r="J3" s="1">
        <v>-8.0</v>
      </c>
      <c r="K3" s="1">
        <v>61.0</v>
      </c>
      <c r="L3" s="1">
        <f>IF(K3*FORECAST(L2,B3:K3,B2:K2)&gt;0,FORECAST(L2,B3:K3,B2:K2),K3)*$X$1</f>
        <v>92.8</v>
      </c>
      <c r="M3" s="1">
        <f>IF(L3*FORECAST(M2,B3:L3,B2:L2)&gt;0,FORECAST(M2,B3:L3,B2:L2),L3)*$X$1</f>
        <v>102.0545455</v>
      </c>
      <c r="N3" s="1">
        <f>IF(M3*FORECAST(N2,B3:M3,B2:M2)&gt;0,FORECAST(N2,B3:M3,B2:M2),M3)*$X$1</f>
        <v>111.3090909</v>
      </c>
      <c r="O3" s="1">
        <f>IF(N3*FORECAST(O2,B3:N3,B2:N2)&gt;0,FORECAST(O2,B3:N3,B2:N2),N3)*$X$1</f>
        <v>120.5636364</v>
      </c>
      <c r="P3" s="1">
        <f>IF(O3*FORECAST(P2,B3:O3,B2:O2)&gt;0,FORECAST(P2,B3:O3,B2:O2),O3)*$X$1</f>
        <v>129.8181818</v>
      </c>
      <c r="Q3" s="1">
        <f>IF(P3*FORECAST(Q2,B3:P3,B2:P2)&gt;0,FORECAST(Q2,B3:P3,B2:P2),P3)*$X$1</f>
        <v>139.0727273</v>
      </c>
      <c r="R3" s="1">
        <f>IF(Q3*FORECAST(R2,B3:Q3,B2:Q2)&gt;0,FORECAST(R2,B3:Q3,B2:Q2),Q3)*$X$1</f>
        <v>148.3272727</v>
      </c>
      <c r="S3" s="5">
        <f>IF(R3*FORECAST(S2,B3:R3,B2:R2)&gt;0,FORECAST(S2,B3:R3,B2:R2),R3)*$X$1</f>
        <v>157.5818182</v>
      </c>
      <c r="T3" s="5">
        <f>IF(S3*FORECAST(T2,B3:S3,B2:S2)&gt;0,FORECAST(T2,B3:S3,B2:S2),S3)*$X$1</f>
        <v>166.8363636</v>
      </c>
      <c r="U3" s="5">
        <f>IF(T3*FORECAST(U2,B3:T3,B2:T2)&gt;0,FORECAST(U2,B3:T3,B2:T2),T3)*$X$1</f>
        <v>176.0909091</v>
      </c>
      <c r="V3" s="5">
        <f>IF(U3*FORECAST(V2,B3:U3,B2:U2)&gt;0,FORECAST(V2,B3:U3,B2:U2),U3)*$X$1</f>
        <v>185.3454545</v>
      </c>
      <c r="W3" s="5">
        <f>IF(V3*FORECAST(W2,B3:V3,B2:V2)&gt;0,FORECAST(W2,B3:V3,B2:V2),V3)*$X$1</f>
        <v>194.6</v>
      </c>
      <c r="X3" s="2"/>
      <c r="Y3" s="2"/>
      <c r="Z3" s="2"/>
    </row>
    <row r="4">
      <c r="A4" s="3" t="s">
        <v>130</v>
      </c>
      <c r="B4" s="1">
        <v>0.0</v>
      </c>
      <c r="C4" s="1">
        <v>742.0</v>
      </c>
      <c r="D4" s="1">
        <v>749.0</v>
      </c>
      <c r="E4" s="1">
        <v>581.0</v>
      </c>
      <c r="F4" s="1">
        <v>568.0</v>
      </c>
      <c r="G4" s="1">
        <v>922.0</v>
      </c>
      <c r="H4" s="1">
        <v>680.0</v>
      </c>
      <c r="I4" s="1">
        <v>671.0</v>
      </c>
      <c r="J4" s="1">
        <v>773.0</v>
      </c>
      <c r="K4" s="1">
        <v>768.0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1409</v>
      </c>
      <c r="B5" s="1">
        <v>44.0</v>
      </c>
      <c r="C5" s="1">
        <v>55.0</v>
      </c>
      <c r="D5" s="1">
        <v>57.0</v>
      </c>
      <c r="E5" s="1">
        <v>62.0</v>
      </c>
      <c r="F5" s="1">
        <v>79.0</v>
      </c>
      <c r="G5" s="1">
        <v>81.0</v>
      </c>
      <c r="H5" s="1">
        <v>82.0</v>
      </c>
      <c r="I5" s="1">
        <v>96.0</v>
      </c>
      <c r="J5" s="1">
        <v>80.0</v>
      </c>
      <c r="K5" s="1">
        <v>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1410</v>
      </c>
      <c r="L7" s="1">
        <f>IF(W3*FORECAST(W2,B3:W3,B2:W2)&gt;0,FORECAST(W2,B3:W3,B2:W2),V3)*$X$1 * (1+0.02)/(0.0765-0.02)</f>
        <v>3513.132743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1411</v>
      </c>
      <c r="L8" s="6">
        <f t="array" ref="L8">NPV(0.0765,M3:W3)</f>
        <v>1028.120233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1412</v>
      </c>
      <c r="L9" s="6">
        <f t="array" ref="L9">NPV(0.0765,M16:W16)</f>
        <v>1561.493512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1413</v>
      </c>
      <c r="L10" s="6">
        <f>L8 + L9</f>
        <v>2589.613745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768.0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1414</v>
      </c>
      <c r="L12" s="6">
        <f>L10 - L11</f>
        <v>1821.613745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1415</v>
      </c>
      <c r="L13" s="1">
        <v>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23.35402238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3513.132743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-23.0</v>
      </c>
      <c r="C3" s="1">
        <v>3.0</v>
      </c>
      <c r="D3" s="1">
        <v>14.0</v>
      </c>
      <c r="E3" s="1">
        <v>45.0</v>
      </c>
      <c r="F3" s="1">
        <v>23.0</v>
      </c>
      <c r="G3" s="1">
        <v>32.0</v>
      </c>
      <c r="H3" s="1">
        <v>36.0</v>
      </c>
      <c r="I3" s="1">
        <v>128.0</v>
      </c>
      <c r="J3" s="1">
        <v>42.0</v>
      </c>
      <c r="K3" s="1">
        <v>-65.0</v>
      </c>
      <c r="L3" s="1">
        <f>IF(K3*FORECAST(L2,B3:K3,B2:K2)&gt;0,FORECAST(L2,B3:K3,B2:K2),K3)*$X$1</f>
        <v>-65</v>
      </c>
      <c r="M3" s="1">
        <f>IF(L3*FORECAST(M2,B3:L3,B2:L2)&gt;0,FORECAST(M2,B3:L3,B2:L2),L3)*$X$1</f>
        <v>-65</v>
      </c>
      <c r="N3" s="1">
        <f>IF(M3*FORECAST(N2,B3:M3,B2:M2)&gt;0,FORECAST(N2,B3:M3,B2:M2),M3)*$X$1</f>
        <v>-21.31818182</v>
      </c>
      <c r="O3" s="1">
        <f>IF(N3*FORECAST(O2,B3:N3,B2:N2)&gt;0,FORECAST(O2,B3:N3,B2:N2),N3)*$X$1</f>
        <v>-25.94405594</v>
      </c>
      <c r="P3" s="1">
        <f>IF(O3*FORECAST(P2,B3:O3,B2:O2)&gt;0,FORECAST(P2,B3:O3,B2:O2),O3)*$X$1</f>
        <v>-30.56993007</v>
      </c>
      <c r="Q3" s="1">
        <f>IF(P3*FORECAST(Q2,B3:P3,B2:P2)&gt;0,FORECAST(Q2,B3:P3,B2:P2),P3)*$X$1</f>
        <v>-35.1958042</v>
      </c>
      <c r="R3" s="1">
        <f>IF(Q3*FORECAST(R2,B3:Q3,B2:Q2)&gt;0,FORECAST(R2,B3:Q3,B2:Q2),Q3)*$X$1</f>
        <v>-39.82167832</v>
      </c>
      <c r="S3" s="5">
        <f>IF(R3*FORECAST(S2,B3:R3,B2:R2)&gt;0,FORECAST(S2,B3:R3,B2:R2),R3)*$X$1</f>
        <v>-44.44755245</v>
      </c>
      <c r="T3" s="5">
        <f>IF(S3*FORECAST(T2,B3:S3,B2:S2)&gt;0,FORECAST(T2,B3:S3,B2:S2),S3)*$X$1</f>
        <v>-49.07342657</v>
      </c>
      <c r="U3" s="5">
        <f>IF(T3*FORECAST(U2,B3:T3,B2:T2)&gt;0,FORECAST(U2,B3:T3,B2:T2),T3)*$X$1</f>
        <v>-53.6993007</v>
      </c>
      <c r="V3" s="5">
        <f>IF(U3*FORECAST(V2,B3:U3,B2:U2)&gt;0,FORECAST(V2,B3:U3,B2:U2),U3)*$X$1</f>
        <v>-58.32517483</v>
      </c>
      <c r="W3" s="5">
        <f>IF(V3*FORECAST(W2,B3:V3,B2:V2)&gt;0,FORECAST(W2,B3:V3,B2:V2),V3)*$X$1</f>
        <v>-62.95104895</v>
      </c>
      <c r="X3" s="2"/>
      <c r="Y3" s="2"/>
      <c r="Z3" s="2"/>
    </row>
    <row r="4">
      <c r="A4" s="3" t="s">
        <v>130</v>
      </c>
      <c r="B4" s="1">
        <v>0.0</v>
      </c>
      <c r="C4" s="1">
        <v>742.0</v>
      </c>
      <c r="D4" s="1">
        <v>749.0</v>
      </c>
      <c r="E4" s="1">
        <v>581.0</v>
      </c>
      <c r="F4" s="1">
        <v>568.0</v>
      </c>
      <c r="G4" s="1">
        <v>922.0</v>
      </c>
      <c r="H4" s="1">
        <v>680.0</v>
      </c>
      <c r="I4" s="1">
        <v>671.0</v>
      </c>
      <c r="J4" s="1">
        <v>773.0</v>
      </c>
      <c r="K4" s="1">
        <v>768.0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1409</v>
      </c>
      <c r="B5" s="1">
        <v>44.0</v>
      </c>
      <c r="C5" s="1">
        <v>55.0</v>
      </c>
      <c r="D5" s="1">
        <v>57.0</v>
      </c>
      <c r="E5" s="1">
        <v>62.0</v>
      </c>
      <c r="F5" s="1">
        <v>79.0</v>
      </c>
      <c r="G5" s="1">
        <v>81.0</v>
      </c>
      <c r="H5" s="1">
        <v>82.0</v>
      </c>
      <c r="I5" s="1">
        <v>96.0</v>
      </c>
      <c r="J5" s="1">
        <v>80.0</v>
      </c>
      <c r="K5" s="1">
        <v>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1410</v>
      </c>
      <c r="L7" s="1">
        <f>IF(W3*FORECAST(W2,B3:W3,B2:W2)&gt;0,FORECAST(W2,B3:W3,B2:W2),V3)*$X$1 * (1+0.02)/(0.0765-0.02)</f>
        <v>-1136.461415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1411</v>
      </c>
      <c r="L8" s="6">
        <f t="array" ref="L8">NPV(0.0765,M3:W3)</f>
        <v>-309.5582877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1412</v>
      </c>
      <c r="L9" s="6">
        <f t="array" ref="L9">NPV(0.0765,M16:W16)</f>
        <v>-505.1266933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1413</v>
      </c>
      <c r="L10" s="6">
        <f>L8 + L9</f>
        <v>-814.684981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768.0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1414</v>
      </c>
      <c r="L12" s="6">
        <f>L10 - L11</f>
        <v>-1582.684981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1415</v>
      </c>
      <c r="L13" s="1">
        <v>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-20.29083309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-1136.461415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