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<sst xmlns="http://schemas.openxmlformats.org/spreadsheetml/2006/main" count="1008" uniqueCount="912">
  <si>
    <t>ticker</t>
  </si>
  <si>
    <t>EWCZ</t>
  </si>
  <si>
    <t>nombre</t>
  </si>
  <si>
    <t>EUROPEAN WAX CENTER INC</t>
  </si>
  <si>
    <t>empresa</t>
  </si>
  <si>
    <t>Personal Services</t>
  </si>
  <si>
    <t>Open</t>
  </si>
  <si>
    <t>Target Price</t>
  </si>
  <si>
    <t>Upside</t>
  </si>
  <si>
    <t>1090.96%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</si>
  <si>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</si>
  <si>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</si>
  <si>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</si>
  <si>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</si>
  <si>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</si>
  <si>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</si>
  <si>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</si>
  <si>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January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</si>
  <si>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</si>
  <si>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</si>
  <si>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</si>
  <si>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</si>
  <si>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</si>
  <si>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</si>
  <si>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</si>
  <si>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</si>
  <si>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</si>
  <si>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</si>
  <si>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</si>
  <si>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</si>
  <si>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</si>
  <si>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</si>
  <si>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</si>
  <si>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</si>
  <si>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</si>
  <si>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</si>
  <si>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Divestitures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</si>
  <si>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</si>
  <si>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</si>
  <si>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</si>
  <si>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</si>
  <si>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</si>
  <si>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</si>
  <si>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</si>
  <si>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</si>
  <si>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</si>
  <si>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</si>
  <si>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</si>
  <si>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</si>
  <si>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</si>
  <si>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</si>
  <si>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</si>
  <si>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</si>
  <si>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</si>
  <si>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</si>
  <si>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</si>
  <si>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</si>
  <si>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</si>
  <si>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</si>
  <si>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</si>
  <si>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</si>
  <si>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</si>
  <si>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</si>
  <si>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</si>
  <si>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</si>
  <si>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</si>
  <si>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</si>
  <si>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</si>
  <si>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</si>
  <si>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</si>
  <si>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</si>
  <si>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</si>
  <si>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</si>
  <si>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</si>
  <si>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</si>
  <si>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</si>
  <si>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</si>
  <si>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</si>
  <si>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</si>
  <si>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</si>
  <si>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</si>
  <si>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</si>
  <si>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</si>
  <si>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</si>
  <si>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</si>
  <si>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</si>
  <si>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</si>
  <si>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</si>
  <si>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</si>
  <si>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</si>
  <si>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</si>
  <si>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</si>
  <si>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</si>
  <si>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</si>
  <si>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</si>
  <si>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</si>
  <si>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</si>
  <si>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</si>
  <si>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</si>
  <si>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</si>
  <si>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</si>
  <si>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</si>
  <si>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</si>
  <si>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7.72</t>
  </si>
  <si>
    <t>4.86</t>
  </si>
  <si>
    <t>1.77</t>
  </si>
  <si>
    <t>1.72</t>
  </si>
  <si>
    <t>Tangible Book Value</t>
  </si>
  <si>
    <t>Tangible Book Value Per Share</t>
  </si>
  <si>
    <t>-12.8</t>
  </si>
  <si>
    <t>-9.51</t>
  </si>
  <si>
    <t>-9.71</t>
  </si>
  <si>
    <t>-8.44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</si>
  <si>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</si>
  <si>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</si>
  <si>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</si>
  <si>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</si>
  <si>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</si>
  <si>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</si>
  <si>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Inventories - Others</t>
  </si>
  <si>
    <t>Machinery, Total</t>
  </si>
  <si>
    <t>Full Time Employees</t>
  </si>
  <si>
    <t>Part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</si>
  <si>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</si>
  <si>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</si>
  <si>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</si>
  <si>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</si>
  <si>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</si>
  <si>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</si>
  <si>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</si>
  <si>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</si>
  <si>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</si>
  <si>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</si>
  <si>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</si>
  <si>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</si>
  <si>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</si>
  <si>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</si>
  <si>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</si>
  <si>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</si>
  <si>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</si>
  <si>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</si>
  <si>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</si>
  <si>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</si>
  <si>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</si>
  <si>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</si>
  <si>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</si>
  <si>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</si>
  <si>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</si>
  <si>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</si>
  <si>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-0.81</t>
  </si>
  <si>
    <t>0.21</t>
  </si>
  <si>
    <t>0.19</t>
  </si>
  <si>
    <t>0.17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</si>
  <si>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</si>
  <si>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</si>
  <si>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</si>
  <si>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</si>
  <si>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</si>
  <si>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</si>
  <si>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-0.48</t>
  </si>
  <si>
    <t>0.18</t>
  </si>
  <si>
    <t>-0.78</t>
  </si>
  <si>
    <t>Normalized Diluted EPS</t>
  </si>
  <si>
    <t>-0.77</t>
  </si>
  <si>
    <t>Payout Ratio</t>
  </si>
  <si>
    <t>-21.29</t>
  </si>
  <si>
    <t>-8.59</t>
  </si>
  <si>
    <t>76.24</t>
  </si>
  <si>
    <t>69.95</t>
  </si>
  <si>
    <t>EBITDA</t>
  </si>
  <si>
    <t>EBITA</t>
  </si>
  <si>
    <t>EBIT</t>
  </si>
  <si>
    <t>EBITDAR</t>
  </si>
  <si>
    <t>Total Revenues (As Reported)</t>
  </si>
  <si>
    <t>Effective Tax Rate - (Ratio)</t>
  </si>
  <si>
    <t>2.79</t>
  </si>
  <si>
    <t>134.4</t>
  </si>
  <si>
    <t>33.56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</si>
  <si>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</si>
  <si>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</si>
  <si>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</si>
  <si>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</si>
  <si>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</si>
  <si>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</si>
  <si>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</si>
  <si>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</si>
  <si>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</si>
  <si>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</si>
  <si>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</si>
  <si>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</si>
  <si>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</si>
  <si>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</si>
  <si>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</si>
  <si>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</si>
  <si>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</si>
  <si>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</si>
  <si>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</si>
  <si>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-0.23</t>
  </si>
  <si>
    <t>2.53</t>
  </si>
  <si>
    <t>3.79</t>
  </si>
  <si>
    <t>3.86</t>
  </si>
  <si>
    <t>Return on Total Capital</t>
  </si>
  <si>
    <t>-0.3</t>
  </si>
  <si>
    <t>3.12</t>
  </si>
  <si>
    <t>4.89</t>
  </si>
  <si>
    <t>5.56</t>
  </si>
  <si>
    <t>Return On Equity %</t>
  </si>
  <si>
    <t>-10.39</t>
  </si>
  <si>
    <t>1.46</t>
  </si>
  <si>
    <t>5.77</t>
  </si>
  <si>
    <t>Return on Common Equity</t>
  </si>
  <si>
    <t>3.61</t>
  </si>
  <si>
    <t>5.85</t>
  </si>
  <si>
    <t>10.58</t>
  </si>
  <si>
    <t>Margin Analysis</t>
  </si>
  <si>
    <t>Gross Profit Margin %</t>
  </si>
  <si>
    <t>73.48</t>
  </si>
  <si>
    <t>65.66</t>
  </si>
  <si>
    <t>73.78</t>
  </si>
  <si>
    <t>71.44</t>
  </si>
  <si>
    <t>71.66</t>
  </si>
  <si>
    <t>SG&amp;A Margin</t>
  </si>
  <si>
    <t>51.38</t>
  </si>
  <si>
    <t>48.83</t>
  </si>
  <si>
    <t>48.58</t>
  </si>
  <si>
    <t>42.25</t>
  </si>
  <si>
    <t>42.24</t>
  </si>
  <si>
    <t>EBITDA Margin %</t>
  </si>
  <si>
    <t>22.1</t>
  </si>
  <si>
    <t>16.83</t>
  </si>
  <si>
    <t>25.2</t>
  </si>
  <si>
    <t>29.18</t>
  </si>
  <si>
    <t>29.42</t>
  </si>
  <si>
    <t>EBITA Margin %</t>
  </si>
  <si>
    <t>20.67</t>
  </si>
  <si>
    <t>15.24</t>
  </si>
  <si>
    <t>24.34</t>
  </si>
  <si>
    <t>28.57</t>
  </si>
  <si>
    <t>28.87</t>
  </si>
  <si>
    <t>EBIT Margin %</t>
  </si>
  <si>
    <t>12.02</t>
  </si>
  <si>
    <t>-2.1</t>
  </si>
  <si>
    <t>13.82</t>
  </si>
  <si>
    <t>19.43</t>
  </si>
  <si>
    <t>20.3</t>
  </si>
  <si>
    <t>Income From Continuing Operations Margin %</t>
  </si>
  <si>
    <t>-15.82</t>
  </si>
  <si>
    <t>-20.79</t>
  </si>
  <si>
    <t>2.22</t>
  </si>
  <si>
    <t>6.57</t>
  </si>
  <si>
    <t>5.59</t>
  </si>
  <si>
    <t>Net Income Margin %</t>
  </si>
  <si>
    <t>3.87</t>
  </si>
  <si>
    <t>3.51</t>
  </si>
  <si>
    <t>4.04</t>
  </si>
  <si>
    <t>Net Avail. For Common Margin %</t>
  </si>
  <si>
    <t>3.65</t>
  </si>
  <si>
    <t>3.89</t>
  </si>
  <si>
    <t>Normalized Net Income Margin</t>
  </si>
  <si>
    <t>1.21</t>
  </si>
  <si>
    <t>-12.36</t>
  </si>
  <si>
    <t>3.19</t>
  </si>
  <si>
    <t>-14.98</t>
  </si>
  <si>
    <t>3.71</t>
  </si>
  <si>
    <t>Levered Free Cash Flow Margin</t>
  </si>
  <si>
    <t>-26.37</t>
  </si>
  <si>
    <t>14.55</t>
  </si>
  <si>
    <t>16.65</t>
  </si>
  <si>
    <t>23.34</t>
  </si>
  <si>
    <t>Unlevered Free Cash Flow Margin</t>
  </si>
  <si>
    <t>-16.56</t>
  </si>
  <si>
    <t>21.06</t>
  </si>
  <si>
    <t>21.92</t>
  </si>
  <si>
    <t>28.43</t>
  </si>
  <si>
    <t>Asset Turnover</t>
  </si>
  <si>
    <t>0.29</t>
  </si>
  <si>
    <t>0.31</t>
  </si>
  <si>
    <t>0.3</t>
  </si>
  <si>
    <t>Fixed Assets Turnover</t>
  </si>
  <si>
    <t>21.78</t>
  </si>
  <si>
    <t>40.14</t>
  </si>
  <si>
    <t>36.03</t>
  </si>
  <si>
    <t>31.71</t>
  </si>
  <si>
    <t>Receivables Turnover (Average Receivables)</t>
  </si>
  <si>
    <t>16.21</t>
  </si>
  <si>
    <t>28.65</t>
  </si>
  <si>
    <t>28.78</t>
  </si>
  <si>
    <t>25.78</t>
  </si>
  <si>
    <t>Inventory Turnover (Average Inventory)</t>
  </si>
  <si>
    <t>2.07</t>
  </si>
  <si>
    <t>2.95</t>
  </si>
  <si>
    <t>2.77</t>
  </si>
  <si>
    <t>2.85</t>
  </si>
  <si>
    <t>Short Term Liquidity</t>
  </si>
  <si>
    <t>Current Ratio</t>
  </si>
  <si>
    <t>1.4</t>
  </si>
  <si>
    <t>3.11</t>
  </si>
  <si>
    <t>2.36</t>
  </si>
  <si>
    <t>2.63</t>
  </si>
  <si>
    <t>2.52</t>
  </si>
  <si>
    <t>Quick Ratio</t>
  </si>
  <si>
    <t>0.57</t>
  </si>
  <si>
    <t>2.27</t>
  </si>
  <si>
    <t>1.56</t>
  </si>
  <si>
    <t>1.64</t>
  </si>
  <si>
    <t>Operating Cash Flow to Current Liabilities</t>
  </si>
  <si>
    <t>0.49</t>
  </si>
  <si>
    <t>0.08</t>
  </si>
  <si>
    <t>1.29</t>
  </si>
  <si>
    <t>1.35</t>
  </si>
  <si>
    <t>1.47</t>
  </si>
  <si>
    <t>Days Sales Outstanding (Average Receivables)</t>
  </si>
  <si>
    <t>22.46</t>
  </si>
  <si>
    <t>12.7</t>
  </si>
  <si>
    <t>12.89</t>
  </si>
  <si>
    <t>14.39</t>
  </si>
  <si>
    <t>Days Outstanding Inventory (Average Inventory)</t>
  </si>
  <si>
    <t>175.9</t>
  </si>
  <si>
    <t>123.18</t>
  </si>
  <si>
    <t>133.97</t>
  </si>
  <si>
    <t>130.37</t>
  </si>
  <si>
    <t>Average Days Payable Outstanding</t>
  </si>
  <si>
    <t>31.47</t>
  </si>
  <si>
    <t>27.98</t>
  </si>
  <si>
    <t>40.25</t>
  </si>
  <si>
    <t>36.48</t>
  </si>
  <si>
    <t>Cash Conversion Cycle (Average Days)</t>
  </si>
  <si>
    <t>166.88</t>
  </si>
  <si>
    <t>107.91</t>
  </si>
  <si>
    <t>106.61</t>
  </si>
  <si>
    <t>108.28</t>
  </si>
  <si>
    <t>Long Term Solvency</t>
  </si>
  <si>
    <t>Total Debt/Equity</t>
  </si>
  <si>
    <t>107.65</t>
  </si>
  <si>
    <t>130.44</t>
  </si>
  <si>
    <t>52.3</t>
  </si>
  <si>
    <t>291.99</t>
  </si>
  <si>
    <t>326.2</t>
  </si>
  <si>
    <t>Total Debt / Total Capital</t>
  </si>
  <si>
    <t>51.84</t>
  </si>
  <si>
    <t>56.6</t>
  </si>
  <si>
    <t>34.34</t>
  </si>
  <si>
    <t>74.49</t>
  </si>
  <si>
    <t>76.54</t>
  </si>
  <si>
    <t>LT Debt/Equity</t>
  </si>
  <si>
    <t>106.48</t>
  </si>
  <si>
    <t>129.16</t>
  </si>
  <si>
    <t>50.6</t>
  </si>
  <si>
    <t>287.91</t>
  </si>
  <si>
    <t>321.71</t>
  </si>
  <si>
    <t>Long-Term Debt / Total Capital</t>
  </si>
  <si>
    <t>51.28</t>
  </si>
  <si>
    <t>56.05</t>
  </si>
  <si>
    <t>33.22</t>
  </si>
  <si>
    <t>73.45</t>
  </si>
  <si>
    <t>75.48</t>
  </si>
  <si>
    <t>Total Liabilities / Total Assets</t>
  </si>
  <si>
    <t>63.57</t>
  </si>
  <si>
    <t>66.41</t>
  </si>
  <si>
    <t>44.37</t>
  </si>
  <si>
    <t>81.8</t>
  </si>
  <si>
    <t>84.15</t>
  </si>
  <si>
    <t>EBIT / Interest Expense</t>
  </si>
  <si>
    <t>1.19</t>
  </si>
  <si>
    <t>-0.12</t>
  </si>
  <si>
    <t>1.22</t>
  </si>
  <si>
    <t>1.71</t>
  </si>
  <si>
    <t>1.68</t>
  </si>
  <si>
    <t>EBITDA / Interest Expense</t>
  </si>
  <si>
    <t>2.19</t>
  </si>
  <si>
    <t>0.95</t>
  </si>
  <si>
    <t>2.65</t>
  </si>
  <si>
    <t>(EBITDA - Capex) / Interest Expense</t>
  </si>
  <si>
    <t>1.59</t>
  </si>
  <si>
    <t>0.83</t>
  </si>
  <si>
    <t>2.64</t>
  </si>
  <si>
    <t>2.49</t>
  </si>
  <si>
    <t>Total Debt / EBITDA</t>
  </si>
  <si>
    <t>6.64</t>
  </si>
  <si>
    <t>15.28</t>
  </si>
  <si>
    <t>3.96</t>
  </si>
  <si>
    <t>6.07</t>
  </si>
  <si>
    <t>5.67</t>
  </si>
  <si>
    <t>Net Debt / EBITDA</t>
  </si>
  <si>
    <t>6.33</t>
  </si>
  <si>
    <t>13.17</t>
  </si>
  <si>
    <t>5.36</t>
  </si>
  <si>
    <t>4.88</t>
  </si>
  <si>
    <t>Total Debt / (EBITDA - Capex)</t>
  </si>
  <si>
    <t>9.14</t>
  </si>
  <si>
    <t>17.44</t>
  </si>
  <si>
    <t>4.01</t>
  </si>
  <si>
    <t>6.09</t>
  </si>
  <si>
    <t>5.73</t>
  </si>
  <si>
    <t>Net Debt / (EBITDA - Capex)</t>
  </si>
  <si>
    <t>8.73</t>
  </si>
  <si>
    <t>15.03</t>
  </si>
  <si>
    <t>3.04</t>
  </si>
  <si>
    <t>5.39</t>
  </si>
  <si>
    <t>4.94</t>
  </si>
  <si>
    <t>Growth Over Prior Year</t>
  </si>
  <si>
    <t>Total Revenues, 1 Yr. Growth %</t>
  </si>
  <si>
    <t>-32.94</t>
  </si>
  <si>
    <t>72.79</t>
  </si>
  <si>
    <t>16.05</t>
  </si>
  <si>
    <t>6.59</t>
  </si>
  <si>
    <t>Gross Profit, 1 Yr. Growth %</t>
  </si>
  <si>
    <t>-40.07</t>
  </si>
  <si>
    <t>94.17</t>
  </si>
  <si>
    <t>12.35</t>
  </si>
  <si>
    <t>6.93</t>
  </si>
  <si>
    <t>EBITDA, 1 Yr. Growth %</t>
  </si>
  <si>
    <t>-48.92</t>
  </si>
  <si>
    <t>156.38</t>
  </si>
  <si>
    <t>33.79</t>
  </si>
  <si>
    <t>7.47</t>
  </si>
  <si>
    <t>EBITA, 1 Yr. Growth %</t>
  </si>
  <si>
    <t>-50.57</t>
  </si>
  <si>
    <t>173.26</t>
  </si>
  <si>
    <t>35.59</t>
  </si>
  <si>
    <t>7.73</t>
  </si>
  <si>
    <t>EBIT, 1 Yr. Growth %</t>
  </si>
  <si>
    <t>-111.73</t>
  </si>
  <si>
    <t>61.8</t>
  </si>
  <si>
    <t>11.37</t>
  </si>
  <si>
    <t>Earnings From Cont. Operations, 1 Yr. Growth %</t>
  </si>
  <si>
    <t>-11.89</t>
  </si>
  <si>
    <t>-118.46</t>
  </si>
  <si>
    <t>243.16</t>
  </si>
  <si>
    <t>-9.31</t>
  </si>
  <si>
    <t>Net Income, 1 Yr. Growth %</t>
  </si>
  <si>
    <t>-132.16</t>
  </si>
  <si>
    <t>5.28</t>
  </si>
  <si>
    <t>22.73</t>
  </si>
  <si>
    <t>Normalized Net Income, 1 Yr. Growth %</t>
  </si>
  <si>
    <t>-783.29</t>
  </si>
  <si>
    <t>-144.98</t>
  </si>
  <si>
    <t>-644.57</t>
  </si>
  <si>
    <t>-126.4</t>
  </si>
  <si>
    <t>Diluted EPS Before Extra, 1 Yr. Growth %</t>
  </si>
  <si>
    <t>-126.34</t>
  </si>
  <si>
    <t>-271.53</t>
  </si>
  <si>
    <t>-8.15</t>
  </si>
  <si>
    <t>Accounts Receivable, 1 Yr. Growth %</t>
  </si>
  <si>
    <t>-25.34</t>
  </si>
  <si>
    <t>31.28</t>
  </si>
  <si>
    <t>4.15</t>
  </si>
  <si>
    <t>33.44</t>
  </si>
  <si>
    <t>Inventory, 1 Yr. Growth %</t>
  </si>
  <si>
    <t>-44.28</t>
  </si>
  <si>
    <t>58.17</t>
  </si>
  <si>
    <t>16.5</t>
  </si>
  <si>
    <t>-8.74</t>
  </si>
  <si>
    <t>Net Property, Plant and Equip., 1 Yr. Growth %</t>
  </si>
  <si>
    <t>13.08</t>
  </si>
  <si>
    <t>-23.34</t>
  </si>
  <si>
    <t>97.93</t>
  </si>
  <si>
    <t>-17.66</t>
  </si>
  <si>
    <t>Total Assets, 1 Yr. Growth %</t>
  </si>
  <si>
    <t>1.08</t>
  </si>
  <si>
    <t>16.72</t>
  </si>
  <si>
    <t>2.75</t>
  </si>
  <si>
    <t>Tangible Book Value, 1 Yr. Growth %</t>
  </si>
  <si>
    <t>6.63</t>
  </si>
  <si>
    <t>3.91</t>
  </si>
  <si>
    <t>23.19</t>
  </si>
  <si>
    <t>-5.39</t>
  </si>
  <si>
    <t>Common Equity, 1 Yr. Growth %</t>
  </si>
  <si>
    <t>-2.93</t>
  </si>
  <si>
    <t>-12.01</t>
  </si>
  <si>
    <t>-55.96</t>
  </si>
  <si>
    <t>5.5</t>
  </si>
  <si>
    <t>Cash From Operations, 1 Yr. Growth %</t>
  </si>
  <si>
    <t>-90.5</t>
  </si>
  <si>
    <t>7.28</t>
  </si>
  <si>
    <t>25.36</t>
  </si>
  <si>
    <t>Capital Expenditures, 1 Yr. Growth %</t>
  </si>
  <si>
    <t>-76.9</t>
  </si>
  <si>
    <t>-74.1</t>
  </si>
  <si>
    <t>-56.17</t>
  </si>
  <si>
    <t>220.41</t>
  </si>
  <si>
    <t>Levered Free Cash Flow, 1 Yr. Growth %</t>
  </si>
  <si>
    <t>-195.68</t>
  </si>
  <si>
    <t>32.21</t>
  </si>
  <si>
    <t>49.38</t>
  </si>
  <si>
    <t>Unlevered Free Cash Flow, 1 Yr. Growth %</t>
  </si>
  <si>
    <t>-320.96</t>
  </si>
  <si>
    <t>20.37</t>
  </si>
  <si>
    <t>38.28</t>
  </si>
  <si>
    <t>Compound Annual Growth Rate Over Two Years</t>
  </si>
  <si>
    <t>Total Revenues, 2 Yr. CAGR %</t>
  </si>
  <si>
    <t>7.65</t>
  </si>
  <si>
    <t>41.6</t>
  </si>
  <si>
    <t>11.22</t>
  </si>
  <si>
    <t>Gross Profit, 2 Yr. CAGR %</t>
  </si>
  <si>
    <t>7.87</t>
  </si>
  <si>
    <t>47.7</t>
  </si>
  <si>
    <t>9.61</t>
  </si>
  <si>
    <t>EBITDA, 2 Yr. CAGR %</t>
  </si>
  <si>
    <t>28.67</t>
  </si>
  <si>
    <t>86.45</t>
  </si>
  <si>
    <t>19.91</t>
  </si>
  <si>
    <t>EBITA, 2 Yr. CAGR %</t>
  </si>
  <si>
    <t>31.89</t>
  </si>
  <si>
    <t>94.19</t>
  </si>
  <si>
    <t>20.86</t>
  </si>
  <si>
    <t>EBIT, 2 Yr. CAGR %</t>
  </si>
  <si>
    <t>45.51</t>
  </si>
  <si>
    <t>330.36</t>
  </si>
  <si>
    <t>34.24</t>
  </si>
  <si>
    <t>Earnings From Cont. Operations, 2 Yr. CAGR %</t>
  </si>
  <si>
    <t>-59.68</t>
  </si>
  <si>
    <t>-20.42</t>
  </si>
  <si>
    <t>76.41</t>
  </si>
  <si>
    <t>Net Income, 2 Yr. CAGR %</t>
  </si>
  <si>
    <t>-46.77</t>
  </si>
  <si>
    <t>-41.82</t>
  </si>
  <si>
    <t>13.67</t>
  </si>
  <si>
    <t>Normalized Net Income, 2 Yr. CAGR %</t>
  </si>
  <si>
    <t>53.34</t>
  </si>
  <si>
    <t>55.9</t>
  </si>
  <si>
    <t>Diluted EPS Before Extra, 2 Yr. CAGR %</t>
  </si>
  <si>
    <t>-51.86</t>
  </si>
  <si>
    <t>25.52</t>
  </si>
  <si>
    <t>Accounts Receivable, 2 Yr. CAGR %</t>
  </si>
  <si>
    <t>16.93</t>
  </si>
  <si>
    <t>17.89</t>
  </si>
  <si>
    <t>Inventory, 2 Yr. CAGR %</t>
  </si>
  <si>
    <t>-6.12</t>
  </si>
  <si>
    <t>36.91</t>
  </si>
  <si>
    <t>Net Property, Plant and Equip., 2 Yr. CAGR %</t>
  </si>
  <si>
    <t>-6.89</t>
  </si>
  <si>
    <t>23.18</t>
  </si>
  <si>
    <t>27.66</t>
  </si>
  <si>
    <t>Total Assets, 2 Yr. CAGR %</t>
  </si>
  <si>
    <t>3.16</t>
  </si>
  <si>
    <t>8.62</t>
  </si>
  <si>
    <t>9.51</t>
  </si>
  <si>
    <t>Tangible Book Value, 2 Yr. CAGR %</t>
  </si>
  <si>
    <t>5.26</t>
  </si>
  <si>
    <t>13.14</t>
  </si>
  <si>
    <t>7.96</t>
  </si>
  <si>
    <t>Common Equity, 2 Yr. CAGR %</t>
  </si>
  <si>
    <t>-7.58</t>
  </si>
  <si>
    <t>-37.75</t>
  </si>
  <si>
    <t>-31.84</t>
  </si>
  <si>
    <t>Cash From Operations, 2 Yr. CAGR %</t>
  </si>
  <si>
    <t>67.7</t>
  </si>
  <si>
    <t>463.47</t>
  </si>
  <si>
    <t>15.97</t>
  </si>
  <si>
    <t>Capital Expenditures, 2 Yr. CAGR %</t>
  </si>
  <si>
    <t>-75.54</t>
  </si>
  <si>
    <t>-66.31</t>
  </si>
  <si>
    <t>18.5</t>
  </si>
  <si>
    <t>Levered Free Cash Flow, 2 Yr. CAGR %</t>
  </si>
  <si>
    <t>12.53</t>
  </si>
  <si>
    <t>40.53</t>
  </si>
  <si>
    <t>Unlevered Free Cash Flow, 2 Yr. CAGR %</t>
  </si>
  <si>
    <t>62.88</t>
  </si>
  <si>
    <t>29.02</t>
  </si>
  <si>
    <t>Compound Annual Growth Rate Over Three Years</t>
  </si>
  <si>
    <t>Total Revenues, 3 Yr. CAGR %</t>
  </si>
  <si>
    <t>10.38</t>
  </si>
  <si>
    <t>28.81</t>
  </si>
  <si>
    <t>Gross Profit, 3 Yr. CAGR %</t>
  </si>
  <si>
    <t>9.35</t>
  </si>
  <si>
    <t>32.62</t>
  </si>
  <si>
    <t>EBITDA, 3 Yr. CAGR %</t>
  </si>
  <si>
    <t>30.55</t>
  </si>
  <si>
    <t>55.17</t>
  </si>
  <si>
    <t>EBITA, 3 Yr. CAGR %</t>
  </si>
  <si>
    <t>33.32</t>
  </si>
  <si>
    <t>59.56</t>
  </si>
  <si>
    <t>EBIT, 3 Yr. CAGR %</t>
  </si>
  <si>
    <t>51.15</t>
  </si>
  <si>
    <t>174.25</t>
  </si>
  <si>
    <t>Earnings From Cont. Operations, 3 Yr. CAGR %</t>
  </si>
  <si>
    <t>-17.67</t>
  </si>
  <si>
    <t>-16.88</t>
  </si>
  <si>
    <t>Net Income, 3 Yr. CAGR %</t>
  </si>
  <si>
    <t>-33.18</t>
  </si>
  <si>
    <t>-25.38</t>
  </si>
  <si>
    <t>Normalized Net Income, 3 Yr. CAGR %</t>
  </si>
  <si>
    <t>133.95</t>
  </si>
  <si>
    <t>-13.74</t>
  </si>
  <si>
    <t>Diluted EPS Before Extra, 3 Yr. CAGR %</t>
  </si>
  <si>
    <t>-40.29</t>
  </si>
  <si>
    <t>Accounts Receivable, 3 Yr. CAGR %</t>
  </si>
  <si>
    <t>0.69</t>
  </si>
  <si>
    <t>22.19</t>
  </si>
  <si>
    <t>Inventory, 3 Yr. CAGR %</t>
  </si>
  <si>
    <t>19.59</t>
  </si>
  <si>
    <t>Net Property, Plant and Equip., 3 Yr. CAGR %</t>
  </si>
  <si>
    <t>19.72</t>
  </si>
  <si>
    <t>7.71</t>
  </si>
  <si>
    <t>Total Assets, 3 Yr. CAGR %</t>
  </si>
  <si>
    <t>7.49</t>
  </si>
  <si>
    <t>Tangible Book Value, 3 Yr. CAGR %</t>
  </si>
  <si>
    <t>10.93</t>
  </si>
  <si>
    <t>Common Equity, 3 Yr. CAGR %</t>
  </si>
  <si>
    <t>-27.82</t>
  </si>
  <si>
    <t>-25.78</t>
  </si>
  <si>
    <t>Cash From Operations, 3 Yr. CAGR %</t>
  </si>
  <si>
    <t>44.5</t>
  </si>
  <si>
    <t>241.43</t>
  </si>
  <si>
    <t>Capital Expenditures, 3 Yr. CAGR %</t>
  </si>
  <si>
    <t>-70.29</t>
  </si>
  <si>
    <t>-28.62</t>
  </si>
  <si>
    <t>Levered Free Cash Flow, 3 Yr. CAGR %</t>
  </si>
  <si>
    <t>23.67</t>
  </si>
  <si>
    <t>Unlevered Free Cash Flow, 3 Yr. CAGR %</t>
  </si>
  <si>
    <t>54.23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</si>
  <si>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</si>
  <si>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</si>
  <si>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</si>
  <si>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</si>
  <si>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</si>
  <si>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</si>
  <si>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</si>
  <si>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979.3</t>
  </si>
  <si>
    <t>613.3</t>
  </si>
  <si>
    <t>651.8</t>
  </si>
  <si>
    <t>275.7</t>
  </si>
  <si>
    <t>-</t>
  </si>
  <si>
    <t>Change</t>
  </si>
  <si>
    <t>-37.37%</t>
  </si>
  <si>
    <t>6.26%</t>
  </si>
  <si>
    <t>-57.7%</t>
  </si>
  <si>
    <t>0%</t>
  </si>
  <si>
    <t>Enterprise Value (EV)
                                    1</t>
  </si>
  <si>
    <t>1,114</t>
  </si>
  <si>
    <t>937.5</t>
  </si>
  <si>
    <t>968.5</t>
  </si>
  <si>
    <t>583.7</t>
  </si>
  <si>
    <t>538.1</t>
  </si>
  <si>
    <t>494.7</t>
  </si>
  <si>
    <t>-15.86%</t>
  </si>
  <si>
    <t>3.31%</t>
  </si>
  <si>
    <t>-39.73%</t>
  </si>
  <si>
    <t>-7.82%</t>
  </si>
  <si>
    <t>-8.06%</t>
  </si>
  <si>
    <t>P/E ratio</t>
  </si>
  <si>
    <t>455x</t>
  </si>
  <si>
    <t>71.3x</t>
  </si>
  <si>
    <t>52.2x</t>
  </si>
  <si>
    <t>27.6x</t>
  </si>
  <si>
    <t>20.1x</t>
  </si>
  <si>
    <t>15x</t>
  </si>
  <si>
    <t>PBR</t>
  </si>
  <si>
    <t>10.1x</t>
  </si>
  <si>
    <t>10.6x</t>
  </si>
  <si>
    <t>7.74x</t>
  </si>
  <si>
    <t>3.46x</t>
  </si>
  <si>
    <t>2.83x</t>
  </si>
  <si>
    <t>2.31x</t>
  </si>
  <si>
    <t>PEG</t>
  </si>
  <si>
    <t>-4x</t>
  </si>
  <si>
    <t>0x</t>
  </si>
  <si>
    <t>1.7x</t>
  </si>
  <si>
    <t>-2.7x</t>
  </si>
  <si>
    <t>0.5x</t>
  </si>
  <si>
    <t>0.4x</t>
  </si>
  <si>
    <t>Capitalization / Revenue</t>
  </si>
  <si>
    <t>5.48x</t>
  </si>
  <si>
    <t>2.96x</t>
  </si>
  <si>
    <t>2.95x</t>
  </si>
  <si>
    <t>1.26x</t>
  </si>
  <si>
    <t>1.23x</t>
  </si>
  <si>
    <t>1.18x</t>
  </si>
  <si>
    <t>EV / Revenue</t>
  </si>
  <si>
    <t>6.24x</t>
  </si>
  <si>
    <t>4.52x</t>
  </si>
  <si>
    <t>4.38x</t>
  </si>
  <si>
    <t>2.67x</t>
  </si>
  <si>
    <t>2.4x</t>
  </si>
  <si>
    <t>2.12x</t>
  </si>
  <si>
    <t>EV / EBITDA</t>
  </si>
  <si>
    <t>17.4x</t>
  </si>
  <si>
    <t>13.1x</t>
  </si>
  <si>
    <t>12.7x</t>
  </si>
  <si>
    <t>7.98x</t>
  </si>
  <si>
    <t>7.03x</t>
  </si>
  <si>
    <t>6.06x</t>
  </si>
  <si>
    <t>EV / EBIT</t>
  </si>
  <si>
    <t>45.7x</t>
  </si>
  <si>
    <t>23.3x</t>
  </si>
  <si>
    <t>21.6x</t>
  </si>
  <si>
    <t>12.6x</t>
  </si>
  <si>
    <t>11x</t>
  </si>
  <si>
    <t>9.13x</t>
  </si>
  <si>
    <t>EV / FCF</t>
  </si>
  <si>
    <t>31x</t>
  </si>
  <si>
    <t>21.3x</t>
  </si>
  <si>
    <t>17.7x</t>
  </si>
  <si>
    <t>11.4x</t>
  </si>
  <si>
    <t>FCF Yield</t>
  </si>
  <si>
    <t>3.22%</t>
  </si>
  <si>
    <t>4.71%</t>
  </si>
  <si>
    <t>5.66%</t>
  </si>
  <si>
    <t>9.89%</t>
  </si>
  <si>
    <t>8.73%</t>
  </si>
  <si>
    <t>Dividend per Share
                                    2</t>
  </si>
  <si>
    <t>0.00333</t>
  </si>
  <si>
    <t>Rate of return</t>
  </si>
  <si>
    <t>0.05%</t>
  </si>
  <si>
    <t>EPS
                                    2</t>
  </si>
  <si>
    <t>0.0623</t>
  </si>
  <si>
    <t>0.249</t>
  </si>
  <si>
    <t>0.2233</t>
  </si>
  <si>
    <t>0.3067</t>
  </si>
  <si>
    <t>0.41</t>
  </si>
  <si>
    <t>Distribution rate</t>
  </si>
  <si>
    <t>1.49%</t>
  </si>
  <si>
    <t>Net sales
                                    1</t>
  </si>
  <si>
    <t>178.7</t>
  </si>
  <si>
    <t>207.4</t>
  </si>
  <si>
    <t>221</t>
  </si>
  <si>
    <t>218.9</t>
  </si>
  <si>
    <t>224</t>
  </si>
  <si>
    <t>233.4</t>
  </si>
  <si>
    <t>EBITDA
                                    1</t>
  </si>
  <si>
    <t>64.12</t>
  </si>
  <si>
    <t>71.61</t>
  </si>
  <si>
    <t>76.01</t>
  </si>
  <si>
    <t>73.14</t>
  </si>
  <si>
    <t>76.58</t>
  </si>
  <si>
    <t>81.66</t>
  </si>
  <si>
    <t>EBIT
                                    1</t>
  </si>
  <si>
    <t>24.37</t>
  </si>
  <si>
    <t>40.28</t>
  </si>
  <si>
    <t>44.86</t>
  </si>
  <si>
    <t>46.23</t>
  </si>
  <si>
    <t>49.05</t>
  </si>
  <si>
    <t>54.21</t>
  </si>
  <si>
    <t>Net income
                                    1</t>
  </si>
  <si>
    <t>3.967</t>
  </si>
  <si>
    <t>13.61</t>
  </si>
  <si>
    <t>13.95</t>
  </si>
  <si>
    <t>16.75</t>
  </si>
  <si>
    <t>21.14</t>
  </si>
  <si>
    <t>Net Debt
                                    1</t>
  </si>
  <si>
    <t>134.9</t>
  </si>
  <si>
    <t>324.1</t>
  </si>
  <si>
    <t>316.8</t>
  </si>
  <si>
    <t>308</t>
  </si>
  <si>
    <t>262.4</t>
  </si>
  <si>
    <t>219</t>
  </si>
  <si>
    <t>Reference price
                                    2</t>
  </si>
  <si>
    <t>28.370</t>
  </si>
  <si>
    <t>13.550</t>
  </si>
  <si>
    <t>13.000</t>
  </si>
  <si>
    <t>6.160</t>
  </si>
  <si>
    <t>Nbr of stocks (in thousands)</t>
  </si>
  <si>
    <t>34,518</t>
  </si>
  <si>
    <t>45,265</t>
  </si>
  <si>
    <t>50,135</t>
  </si>
  <si>
    <t>44,759</t>
  </si>
  <si>
    <t>Announcement Date</t>
  </si>
  <si>
    <t>3/15/22</t>
  </si>
  <si>
    <t>3/9/23</t>
  </si>
  <si>
    <t>3/6/24</t>
  </si>
  <si>
    <t>address1</t>
  </si>
  <si>
    <t>5830 Granite Parkway</t>
  </si>
  <si>
    <t>address2</t>
  </si>
  <si>
    <t>3rd Floor</t>
  </si>
  <si>
    <t>city</t>
  </si>
  <si>
    <t>Plano</t>
  </si>
  <si>
    <t>state</t>
  </si>
  <si>
    <t>TX</t>
  </si>
  <si>
    <t>zip</t>
  </si>
  <si>
    <t>75024</t>
  </si>
  <si>
    <t>country</t>
  </si>
  <si>
    <t>phone</t>
  </si>
  <si>
    <t>469 264 8123</t>
  </si>
  <si>
    <t>website</t>
  </si>
  <si>
    <t>https://waxcenter.com</t>
  </si>
  <si>
    <t>industry</t>
  </si>
  <si>
    <t>Household &amp; Personal Products</t>
  </si>
  <si>
    <t>industryKey</t>
  </si>
  <si>
    <t>household-personal-products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</si>
  <si>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</si>
  <si>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</si>
  <si>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</si>
  <si>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</si>
  <si>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</si>
  <si>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</si>
  <si>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</si>
  <si>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European Wax Center, Inc. operates as the franchisor and operator of out-of-home waxing services in the United States. It offers body and facial waxing services; and pre- and post-service products, including ingrown hair serums, exfoliating gels, brow shapers, and skin treatments. The company was founded in 2004 and is headquartered in Plano, Texas.</t>
  </si>
  <si>
    <t>fullTimeEmployees</t>
  </si>
  <si>
    <t>companyOfficers</t>
  </si>
  <si>
    <t>[{'maxAge': 1, 'name': 'Ms. Cindy  Thomassee', 'title': 'Chief Accounting Officer &amp; Controller', 'exercisedValue': 0, 'unexercisedValue': 0}, {'maxAge': 1, 'name': 'Mr. Mike  Breeze', 'title': 'Chief Information Officer', 'exercisedValue': 0, 'unexercisedValue': 0}, {'maxAge': 1, 'name': 'Mr. Amir  Yeganehjoo', 'title': 'VP, FP&amp;A, Investor Relations &amp; Treasury', 'exercisedValue': 0, 'unexercisedValue': 0}, {'maxAge': 1, 'name': 'Michael Brister Simon', 'title': 'Senior Vice President of Marketing', 'exercisedValue': 0, 'unexercisedValue': 0}, {'maxAge': 1, 'name': 'Ms. Aura  De Biase', 'title': 'Vice President of Human Resources', 'exercisedValue': 0, 'unexercisedValue': 0}, {'maxAge': 1, 'name': 'Mr. Joel  Larkin', 'age': 55, 'title': 'Chief Franchise &amp; Development Officer', 'yearBorn': 1968, 'exercisedValue': 0, 'unexercisedValue': 0}, {'maxAge': 1, 'name': 'Deanna  Sieg', 'title': 'Senior Vice President of Field Operations', 'exercisedValue': 0, 'unexercisedValue': 0}, {'maxAge': 1, 'name': 'Jo  Gittins', 'title': 'Senior Vice President of Laser &amp; Corporate Center Operations',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</si>
  <si>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</si>
  <si>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</si>
  <si>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</si>
  <si>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</si>
  <si>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</si>
  <si>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</si>
  <si>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</si>
  <si>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</si>
  <si>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</si>
  <si>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</si>
  <si>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</si>
  <si>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</si>
  <si>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</si>
  <si>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</si>
  <si>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</si>
  <si>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</si>
  <si>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</si>
  <si>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</si>
  <si>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</si>
  <si>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</si>
  <si>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</si>
  <si>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</si>
  <si>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</si>
  <si>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</si>
  <si>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</si>
  <si>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</si>
  <si>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</si>
  <si>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</si>
  <si>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</si>
  <si>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</si>
  <si>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</si>
  <si>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</si>
  <si>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</si>
  <si>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</si>
  <si>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</si>
  <si>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</si>
  <si>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</si>
  <si>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</si>
  <si>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</si>
  <si>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</si>
  <si>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</si>
  <si>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</si>
  <si>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</si>
  <si>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</si>
  <si>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</si>
  <si>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</si>
  <si>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</si>
  <si>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</si>
  <si>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</si>
  <si>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</si>
  <si>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</si>
  <si>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</si>
  <si>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</si>
  <si>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</si>
  <si>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</si>
  <si>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</si>
  <si>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</si>
  <si>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</si>
  <si>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</si>
  <si>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</si>
  <si>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</si>
  <si>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</si>
  <si>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</si>
  <si>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</si>
  <si>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</si>
  <si>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</si>
  <si>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</si>
  <si>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</si>
  <si>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</si>
  <si>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</si>
  <si>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</si>
  <si>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</si>
  <si>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</si>
  <si>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European Wax Center,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</si>
  <si>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</si>
  <si>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</si>
  <si>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</si>
  <si>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</si>
  <si>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</si>
  <si>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</si>
  <si>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</si>
  <si>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c078b17b-b50d-3a89-ace1-a7adcec4437e</t>
  </si>
  <si>
    <t>messageBoardId</t>
  </si>
  <si>
    <t>finmb_580093078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</si>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</sst>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axcen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75.14980563336334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3.50768864E8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1.719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16.705084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-24.0</v>
      </c>
      <c r="C2" s="1">
        <v>-21.0</v>
      </c>
      <c r="D2" s="1">
        <v>6.0</v>
      </c>
      <c r="E2" s="1">
        <v>7.0</v>
      </c>
      <c r="F2" s="1">
        <v>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1.0</v>
      </c>
      <c r="D3" s="1">
        <v>1.0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13.0</v>
      </c>
      <c r="C4" s="1">
        <v>17.0</v>
      </c>
      <c r="D4" s="1">
        <v>18.0</v>
      </c>
      <c r="E4" s="1">
        <v>18.0</v>
      </c>
      <c r="F4" s="1">
        <v>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15.0</v>
      </c>
      <c r="C5" s="1">
        <v>19.0</v>
      </c>
      <c r="D5" s="1">
        <v>20.0</v>
      </c>
      <c r="E5" s="1">
        <v>20.0</v>
      </c>
      <c r="F5" s="1">
        <v>20.0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1.0</v>
      </c>
      <c r="D6" s="1">
        <v>1.0</v>
      </c>
      <c r="E6" s="1">
        <v>3.0</v>
      </c>
      <c r="F6" s="1">
        <v>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-20.0</v>
      </c>
      <c r="C7" s="1">
        <v>-4.0</v>
      </c>
      <c r="D7" s="1">
        <v>33.0</v>
      </c>
      <c r="E7" s="1">
        <v>0.0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-19.0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20.0</v>
      </c>
      <c r="C9" s="1">
        <v>1.0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2.0</v>
      </c>
      <c r="D10" s="1">
        <v>11.0</v>
      </c>
      <c r="E10" s="1">
        <v>9.0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61.0</v>
      </c>
      <c r="E11" s="1">
        <v>7.0</v>
      </c>
      <c r="F11" s="1">
        <v>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55.0</v>
      </c>
      <c r="C12" s="1">
        <v>6.0</v>
      </c>
      <c r="D12" s="1">
        <v>3.0</v>
      </c>
      <c r="E12" s="1">
        <v>10.0</v>
      </c>
      <c r="F12" s="1">
        <v>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1.0</v>
      </c>
      <c r="D13" s="1">
        <v>-2.0</v>
      </c>
      <c r="E13" s="1">
        <v>-80.0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-5.0</v>
      </c>
      <c r="C14" s="1">
        <v>5.0</v>
      </c>
      <c r="D14" s="1">
        <v>-9.0</v>
      </c>
      <c r="E14" s="1">
        <v>-3.0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2.0</v>
      </c>
      <c r="C15" s="1">
        <v>-10.0</v>
      </c>
      <c r="D15" s="1">
        <v>8.0</v>
      </c>
      <c r="E15" s="1">
        <v>-5.0</v>
      </c>
      <c r="F15" s="1">
        <v>52.0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-66.0</v>
      </c>
      <c r="D16" s="1">
        <v>91.0</v>
      </c>
      <c r="E16" s="1">
        <v>1.0</v>
      </c>
      <c r="F16" s="1">
        <v>89.0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72.0</v>
      </c>
      <c r="C17" s="1">
        <v>-3.0</v>
      </c>
      <c r="D17" s="1">
        <v>-88.0</v>
      </c>
      <c r="E17" s="1">
        <v>2.0</v>
      </c>
      <c r="F17" s="1">
        <v>46.0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14.0</v>
      </c>
      <c r="C18" s="1">
        <v>1.0</v>
      </c>
      <c r="D18" s="1">
        <v>41.0</v>
      </c>
      <c r="E18" s="1">
        <v>44.0</v>
      </c>
      <c r="F18" s="1">
        <v>55.0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-9.0</v>
      </c>
      <c r="C19" s="1">
        <v>-2.0</v>
      </c>
      <c r="D19" s="1">
        <v>-55.0</v>
      </c>
      <c r="E19" s="1">
        <v>-24.0</v>
      </c>
      <c r="F19" s="1">
        <v>-78.0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-33.0</v>
      </c>
      <c r="C21" s="1">
        <v>-34.0</v>
      </c>
      <c r="D21" s="1">
        <v>-7.0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-40.0</v>
      </c>
      <c r="C22" s="1">
        <v>-36.0</v>
      </c>
      <c r="D22" s="1">
        <v>-8.0</v>
      </c>
      <c r="E22" s="1">
        <v>-24.0</v>
      </c>
      <c r="F22" s="1">
        <v>-78.0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40.0</v>
      </c>
      <c r="C23" s="1">
        <v>42.0</v>
      </c>
      <c r="D23" s="1">
        <v>179.0</v>
      </c>
      <c r="E23" s="1">
        <v>384.0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40.0</v>
      </c>
      <c r="C24" s="1">
        <v>42.0</v>
      </c>
      <c r="D24" s="1">
        <v>179.0</v>
      </c>
      <c r="E24" s="1">
        <v>384.0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-5.0</v>
      </c>
      <c r="C25" s="1">
        <v>-2.0</v>
      </c>
      <c r="D25" s="1">
        <v>-271.0</v>
      </c>
      <c r="E25" s="1">
        <v>-182.0</v>
      </c>
      <c r="F25" s="1">
        <v>-4.0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-5.0</v>
      </c>
      <c r="C26" s="1">
        <v>-2.0</v>
      </c>
      <c r="D26" s="1">
        <v>-271.0</v>
      </c>
      <c r="E26" s="1">
        <v>-182.0</v>
      </c>
      <c r="F26" s="1">
        <v>-4.0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24.0</v>
      </c>
      <c r="D27" s="1">
        <v>213.0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-139.0</v>
      </c>
      <c r="E28" s="1">
        <v>-10.0</v>
      </c>
      <c r="F28" s="1">
        <v>-30.0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-5.0</v>
      </c>
      <c r="C29" s="1">
        <v>-1.0</v>
      </c>
      <c r="D29" s="1">
        <v>-5.0</v>
      </c>
      <c r="E29" s="1">
        <v>-214.0</v>
      </c>
      <c r="F29" s="1">
        <v>-6.0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-5.0</v>
      </c>
      <c r="C30" s="1">
        <v>-1.0</v>
      </c>
      <c r="D30" s="1">
        <v>-5.0</v>
      </c>
      <c r="E30" s="1">
        <v>-214.0</v>
      </c>
      <c r="F30" s="1">
        <v>-6.0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-76.0</v>
      </c>
      <c r="D31" s="1">
        <v>-3.0</v>
      </c>
      <c r="E31" s="1">
        <v>-14.0</v>
      </c>
      <c r="F31" s="1">
        <v>-5.0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27.0</v>
      </c>
      <c r="C32" s="1">
        <v>61.0</v>
      </c>
      <c r="D32" s="1">
        <v>-26.0</v>
      </c>
      <c r="E32" s="1">
        <v>-36.0</v>
      </c>
      <c r="F32" s="1">
        <v>-46.0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26.0</v>
      </c>
      <c r="D33" s="1">
        <v>6.0</v>
      </c>
      <c r="E33" s="1">
        <v>7.0</v>
      </c>
      <c r="F33" s="1">
        <v>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17.0</v>
      </c>
      <c r="C35" s="1">
        <v>16.0</v>
      </c>
      <c r="D35" s="1">
        <v>11.0</v>
      </c>
      <c r="E35" s="1">
        <v>18.0</v>
      </c>
      <c r="F35" s="1">
        <v>22.0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1.0</v>
      </c>
      <c r="E36" s="1">
        <v>16.0</v>
      </c>
      <c r="F36" s="1">
        <v>86.0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-27.0</v>
      </c>
      <c r="D37" s="1">
        <v>26.0</v>
      </c>
      <c r="E37" s="1">
        <v>34.0</v>
      </c>
      <c r="F37" s="1">
        <v>51.0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-17.0</v>
      </c>
      <c r="D38" s="1">
        <v>37.0</v>
      </c>
      <c r="E38" s="1">
        <v>45.0</v>
      </c>
      <c r="F38" s="1">
        <v>62.0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56.0</v>
      </c>
      <c r="D39" s="1">
        <v>1.0</v>
      </c>
      <c r="E39" s="1">
        <v>8.0</v>
      </c>
      <c r="F39" s="1">
        <v>-4.0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34.0</v>
      </c>
      <c r="C40" s="1">
        <v>39.0</v>
      </c>
      <c r="D40" s="1">
        <v>-91.0</v>
      </c>
      <c r="E40" s="1">
        <v>202.0</v>
      </c>
      <c r="F40" s="1">
        <v>-4.0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10.0</v>
      </c>
      <c r="C3" s="1">
        <v>36.0</v>
      </c>
      <c r="D3" s="1">
        <v>43.0</v>
      </c>
      <c r="E3" s="1">
        <v>44.0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10.0</v>
      </c>
      <c r="C4" s="1">
        <v>36.0</v>
      </c>
      <c r="D4" s="1">
        <v>43.0</v>
      </c>
      <c r="E4" s="1">
        <v>44.0</v>
      </c>
      <c r="F4" s="1">
        <v>52.0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6.0</v>
      </c>
      <c r="C5" s="1">
        <v>5.0</v>
      </c>
      <c r="D5" s="1">
        <v>6.0</v>
      </c>
      <c r="E5" s="1">
        <v>6.0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6.0</v>
      </c>
      <c r="C6" s="1">
        <v>5.0</v>
      </c>
      <c r="D6" s="1">
        <v>6.0</v>
      </c>
      <c r="E6" s="1">
        <v>6.0</v>
      </c>
      <c r="F6" s="1">
        <v>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22.0</v>
      </c>
      <c r="C7" s="1">
        <v>12.0</v>
      </c>
      <c r="D7" s="1">
        <v>19.0</v>
      </c>
      <c r="E7" s="1">
        <v>23.0</v>
      </c>
      <c r="F7" s="1">
        <v>21.0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1.0</v>
      </c>
      <c r="C8" s="1">
        <v>2.0</v>
      </c>
      <c r="D8" s="1">
        <v>5.0</v>
      </c>
      <c r="E8" s="1">
        <v>5.0</v>
      </c>
      <c r="F8" s="1">
        <v>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0.0</v>
      </c>
      <c r="E9" s="1">
        <v>6.0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1.0</v>
      </c>
      <c r="C10" s="1">
        <v>1.0</v>
      </c>
      <c r="D10" s="1">
        <v>42.0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41.0</v>
      </c>
      <c r="C11" s="1">
        <v>57.0</v>
      </c>
      <c r="D11" s="1">
        <v>75.0</v>
      </c>
      <c r="E11" s="1">
        <v>86.0</v>
      </c>
      <c r="F11" s="1">
        <v>95.0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10.0</v>
      </c>
      <c r="C12" s="1">
        <v>12.0</v>
      </c>
      <c r="D12" s="1">
        <v>11.0</v>
      </c>
      <c r="E12" s="1">
        <v>16.0</v>
      </c>
      <c r="F12" s="1">
        <v>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-6.0</v>
      </c>
      <c r="C13" s="1">
        <v>-7.0</v>
      </c>
      <c r="D13" s="1">
        <v>-8.0</v>
      </c>
      <c r="E13" s="1">
        <v>-9.0</v>
      </c>
      <c r="F13" s="1">
        <v>-10.0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4.0</v>
      </c>
      <c r="C14" s="1">
        <v>5.0</v>
      </c>
      <c r="D14" s="1">
        <v>3.0</v>
      </c>
      <c r="E14" s="1">
        <v>7.0</v>
      </c>
      <c r="F14" s="1">
        <v>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9.0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329.0</v>
      </c>
      <c r="C16" s="1">
        <v>329.0</v>
      </c>
      <c r="D16" s="1">
        <v>329.0</v>
      </c>
      <c r="E16" s="1">
        <v>329.0</v>
      </c>
      <c r="F16" s="1">
        <v>329.0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198.0</v>
      </c>
      <c r="C17" s="1">
        <v>213.0</v>
      </c>
      <c r="D17" s="1">
        <v>202.0</v>
      </c>
      <c r="E17" s="1">
        <v>183.0</v>
      </c>
      <c r="F17" s="1">
        <v>164.0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0.0</v>
      </c>
      <c r="D18" s="1">
        <v>0.0</v>
      </c>
      <c r="E18" s="1">
        <v>106.0</v>
      </c>
      <c r="F18" s="1">
        <v>138.0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2.0</v>
      </c>
      <c r="C19" s="1">
        <v>2.0</v>
      </c>
      <c r="D19" s="1">
        <v>2.0</v>
      </c>
      <c r="E19" s="1">
        <v>3.0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8.0</v>
      </c>
      <c r="D20" s="1">
        <v>1.0</v>
      </c>
      <c r="E20" s="1">
        <v>78.0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576.0</v>
      </c>
      <c r="C21" s="1">
        <v>607.0</v>
      </c>
      <c r="D21" s="1">
        <v>613.0</v>
      </c>
      <c r="E21" s="1">
        <v>716.0</v>
      </c>
      <c r="F21" s="1">
        <v>736.0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3.0</v>
      </c>
      <c r="C23" s="1">
        <v>61.0</v>
      </c>
      <c r="D23" s="1">
        <v>7.0</v>
      </c>
      <c r="E23" s="1">
        <v>5.0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14.0</v>
      </c>
      <c r="C24" s="1">
        <v>10.0</v>
      </c>
      <c r="D24" s="1">
        <v>13.0</v>
      </c>
      <c r="E24" s="1">
        <v>11.0</v>
      </c>
      <c r="F24" s="1">
        <v>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2.0</v>
      </c>
      <c r="C25" s="1">
        <v>2.0</v>
      </c>
      <c r="D25" s="1">
        <v>5.0</v>
      </c>
      <c r="E25" s="1">
        <v>4.0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1.0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1.0</v>
      </c>
      <c r="C27" s="1">
        <v>1.0</v>
      </c>
      <c r="D27" s="1">
        <v>1.0</v>
      </c>
      <c r="E27" s="1">
        <v>1.0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2.0</v>
      </c>
      <c r="C28" s="1">
        <v>2.0</v>
      </c>
      <c r="D28" s="1">
        <v>3.0</v>
      </c>
      <c r="E28" s="1">
        <v>4.0</v>
      </c>
      <c r="F28" s="1">
        <v>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4.0</v>
      </c>
      <c r="C29" s="1">
        <v>36.0</v>
      </c>
      <c r="D29" s="1">
        <v>58.0</v>
      </c>
      <c r="E29" s="1">
        <v>4.0</v>
      </c>
      <c r="F29" s="1">
        <v>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29.0</v>
      </c>
      <c r="C30" s="1">
        <v>18.0</v>
      </c>
      <c r="D30" s="1">
        <v>31.0</v>
      </c>
      <c r="E30" s="1">
        <v>32.0</v>
      </c>
      <c r="F30" s="1">
        <v>37.0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224.0</v>
      </c>
      <c r="C31" s="1">
        <v>263.0</v>
      </c>
      <c r="D31" s="1">
        <v>173.0</v>
      </c>
      <c r="E31" s="1">
        <v>371.0</v>
      </c>
      <c r="F31" s="1">
        <v>372.0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4.0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6.0</v>
      </c>
      <c r="C33" s="1">
        <v>6.0</v>
      </c>
      <c r="D33" s="1">
        <v>6.0</v>
      </c>
      <c r="E33" s="1">
        <v>6.0</v>
      </c>
      <c r="F33" s="1">
        <v>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106.0</v>
      </c>
      <c r="C34" s="1">
        <v>115.0</v>
      </c>
      <c r="D34" s="1">
        <v>60.0</v>
      </c>
      <c r="E34" s="1">
        <v>171.0</v>
      </c>
      <c r="F34" s="1">
        <v>200.0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366.0</v>
      </c>
      <c r="C35" s="1">
        <v>403.0</v>
      </c>
      <c r="D35" s="1">
        <v>272.0</v>
      </c>
      <c r="E35" s="1">
        <v>586.0</v>
      </c>
      <c r="F35" s="1">
        <v>619.0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266.0</v>
      </c>
      <c r="C36" s="1">
        <v>266.0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8.0</v>
      </c>
      <c r="D37" s="1">
        <v>183.0</v>
      </c>
      <c r="E37" s="1">
        <v>208.0</v>
      </c>
      <c r="F37" s="1">
        <v>233.0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-55.0</v>
      </c>
      <c r="C38" s="1">
        <v>-61.0</v>
      </c>
      <c r="D38" s="1">
        <v>-3.0</v>
      </c>
      <c r="E38" s="1">
        <v>-118.0</v>
      </c>
      <c r="F38" s="1">
        <v>-110.0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0.0</v>
      </c>
      <c r="E39" s="1">
        <v>-10.0</v>
      </c>
      <c r="F39" s="1">
        <v>-40.0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-73.0</v>
      </c>
      <c r="C40" s="1">
        <v>-52.0</v>
      </c>
      <c r="D40" s="1">
        <v>-4.0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210.0</v>
      </c>
      <c r="C41" s="1">
        <v>204.0</v>
      </c>
      <c r="D41" s="1">
        <v>179.0</v>
      </c>
      <c r="E41" s="1">
        <v>79.0</v>
      </c>
      <c r="F41" s="1">
        <v>83.0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0.0</v>
      </c>
      <c r="D42" s="1">
        <v>162.0</v>
      </c>
      <c r="E42" s="1">
        <v>51.0</v>
      </c>
      <c r="F42" s="1">
        <v>33.0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210.0</v>
      </c>
      <c r="C43" s="1">
        <v>204.0</v>
      </c>
      <c r="D43" s="1">
        <v>341.0</v>
      </c>
      <c r="E43" s="1">
        <v>130.0</v>
      </c>
      <c r="F43" s="1">
        <v>117.0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576.0</v>
      </c>
      <c r="C44" s="1">
        <v>607.0</v>
      </c>
      <c r="D44" s="1">
        <v>613.0</v>
      </c>
      <c r="E44" s="1">
        <v>716.0</v>
      </c>
      <c r="F44" s="1">
        <v>736.0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26.0</v>
      </c>
      <c r="D46" s="1">
        <v>37.0</v>
      </c>
      <c r="E46" s="1">
        <v>49.0</v>
      </c>
      <c r="F46" s="1">
        <v>48.0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0.0</v>
      </c>
      <c r="C47" s="1">
        <v>26.0</v>
      </c>
      <c r="D47" s="1">
        <v>36.0</v>
      </c>
      <c r="E47" s="1">
        <v>44.0</v>
      </c>
      <c r="F47" s="1">
        <v>48.0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0.0</v>
      </c>
      <c r="C48" s="1" t="s">
        <v>103</v>
      </c>
      <c r="D48" s="1" t="s">
        <v>104</v>
      </c>
      <c r="E48" s="1" t="s">
        <v>105</v>
      </c>
      <c r="F48" s="1" t="s">
        <v>106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-317.0</v>
      </c>
      <c r="C49" s="1">
        <v>-338.0</v>
      </c>
      <c r="D49" s="1">
        <v>-351.0</v>
      </c>
      <c r="E49" s="1">
        <v>-433.0</v>
      </c>
      <c r="F49" s="1">
        <v>-409.0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 t="s">
        <v>109</v>
      </c>
      <c r="D50" s="1" t="s">
        <v>110</v>
      </c>
      <c r="E50" s="1" t="s">
        <v>111</v>
      </c>
      <c r="F50" s="1" t="s">
        <v>112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226.0</v>
      </c>
      <c r="C51" s="1">
        <v>266.0</v>
      </c>
      <c r="D51" s="1">
        <v>178.0</v>
      </c>
      <c r="E51" s="1">
        <v>380.0</v>
      </c>
      <c r="F51" s="1">
        <v>380.0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216.0</v>
      </c>
      <c r="C52" s="1">
        <v>229.0</v>
      </c>
      <c r="D52" s="1">
        <v>135.0</v>
      </c>
      <c r="E52" s="1">
        <v>336.0</v>
      </c>
      <c r="F52" s="1">
        <v>328.0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22.0</v>
      </c>
      <c r="C53" s="1">
        <v>24.0</v>
      </c>
      <c r="D53" s="1">
        <v>19.0</v>
      </c>
      <c r="E53" s="1">
        <v>17.0</v>
      </c>
      <c r="F53" s="1">
        <v>16.0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0.0</v>
      </c>
      <c r="C54" s="1">
        <v>0.0</v>
      </c>
      <c r="D54" s="1">
        <v>162.0</v>
      </c>
      <c r="E54" s="1">
        <v>51.0</v>
      </c>
      <c r="F54" s="1">
        <v>33.0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5.0</v>
      </c>
      <c r="D55" s="1">
        <v>5.0</v>
      </c>
      <c r="E55" s="1">
        <v>5.0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0.0</v>
      </c>
      <c r="D56" s="1">
        <v>24.0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23.0</v>
      </c>
      <c r="C57" s="1">
        <v>16.0</v>
      </c>
      <c r="D57" s="1">
        <v>0.0</v>
      </c>
      <c r="E57" s="1">
        <v>23.0</v>
      </c>
      <c r="F57" s="1">
        <v>20.0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1.0</v>
      </c>
      <c r="C58" s="1">
        <v>1.0</v>
      </c>
      <c r="D58" s="1">
        <v>1.0</v>
      </c>
      <c r="E58" s="1">
        <v>1.0</v>
      </c>
      <c r="F58" s="1">
        <v>2.0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0.0</v>
      </c>
      <c r="C59" s="1">
        <v>88.0</v>
      </c>
      <c r="D59" s="1">
        <v>111.0</v>
      </c>
      <c r="E59" s="1">
        <v>117.0</v>
      </c>
      <c r="F59" s="1">
        <v>120.0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122</v>
      </c>
      <c r="B60" s="1">
        <v>0.0</v>
      </c>
      <c r="C60" s="1">
        <v>63.0</v>
      </c>
      <c r="D60" s="1">
        <v>76.0</v>
      </c>
      <c r="E60" s="1">
        <v>84.0</v>
      </c>
      <c r="F60" s="1">
        <v>84.0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142.0</v>
      </c>
      <c r="C2" s="1">
        <v>96.0</v>
      </c>
      <c r="D2" s="1">
        <v>168.0</v>
      </c>
      <c r="E2" s="1">
        <v>196.0</v>
      </c>
      <c r="F2" s="1">
        <v>209.0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11.0</v>
      </c>
      <c r="C3" s="1">
        <v>7.0</v>
      </c>
      <c r="D3" s="1">
        <v>10.0</v>
      </c>
      <c r="E3" s="1">
        <v>11.0</v>
      </c>
      <c r="F3" s="1">
        <v>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154.0</v>
      </c>
      <c r="C4" s="1">
        <v>103.0</v>
      </c>
      <c r="D4" s="1">
        <v>179.0</v>
      </c>
      <c r="E4" s="1">
        <v>207.0</v>
      </c>
      <c r="F4" s="1">
        <v>221.0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40.0</v>
      </c>
      <c r="C5" s="1">
        <v>35.0</v>
      </c>
      <c r="D5" s="1">
        <v>46.0</v>
      </c>
      <c r="E5" s="1">
        <v>59.0</v>
      </c>
      <c r="F5" s="1">
        <v>62.0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113.0</v>
      </c>
      <c r="C6" s="1">
        <v>67.0</v>
      </c>
      <c r="D6" s="1">
        <v>132.0</v>
      </c>
      <c r="E6" s="1">
        <v>148.0</v>
      </c>
      <c r="F6" s="1">
        <v>158.0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79.0</v>
      </c>
      <c r="C7" s="1">
        <v>50.0</v>
      </c>
      <c r="D7" s="1">
        <v>86.0</v>
      </c>
      <c r="E7" s="1">
        <v>87.0</v>
      </c>
      <c r="F7" s="1">
        <v>93.0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15.0</v>
      </c>
      <c r="C8" s="1">
        <v>19.0</v>
      </c>
      <c r="D8" s="1">
        <v>20.0</v>
      </c>
      <c r="E8" s="1">
        <v>20.0</v>
      </c>
      <c r="F8" s="1">
        <v>20.0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94.0</v>
      </c>
      <c r="C9" s="1">
        <v>70.0</v>
      </c>
      <c r="D9" s="1">
        <v>107.0</v>
      </c>
      <c r="E9" s="1">
        <v>108.0</v>
      </c>
      <c r="F9" s="1">
        <v>114.0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18.0</v>
      </c>
      <c r="C10" s="1">
        <v>-2.0</v>
      </c>
      <c r="D10" s="1">
        <v>24.0</v>
      </c>
      <c r="E10" s="1">
        <v>40.0</v>
      </c>
      <c r="F10" s="1">
        <v>44.0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-15.0</v>
      </c>
      <c r="C11" s="1">
        <v>-18.0</v>
      </c>
      <c r="D11" s="1">
        <v>-20.0</v>
      </c>
      <c r="E11" s="1">
        <v>-23.0</v>
      </c>
      <c r="F11" s="1">
        <v>-26.0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-15.0</v>
      </c>
      <c r="C12" s="1">
        <v>-18.0</v>
      </c>
      <c r="D12" s="1">
        <v>-20.0</v>
      </c>
      <c r="E12" s="1">
        <v>-23.0</v>
      </c>
      <c r="F12" s="1">
        <v>-26.0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0.0</v>
      </c>
      <c r="E13" s="1">
        <v>-56.0</v>
      </c>
      <c r="F13" s="1">
        <v>41.0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2.0</v>
      </c>
      <c r="C14" s="1">
        <v>-20.0</v>
      </c>
      <c r="D14" s="1">
        <v>4.0</v>
      </c>
      <c r="E14" s="1">
        <v>-39.0</v>
      </c>
      <c r="F14" s="1">
        <v>18.0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-2.0</v>
      </c>
      <c r="C15" s="1">
        <v>-1.0</v>
      </c>
      <c r="D15" s="1">
        <v>-33.0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-18.0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-6.0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-24.0</v>
      </c>
      <c r="C18" s="1">
        <v>-21.0</v>
      </c>
      <c r="D18" s="1">
        <v>4.0</v>
      </c>
      <c r="E18" s="1">
        <v>-39.0</v>
      </c>
      <c r="F18" s="1">
        <v>18.0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0.0</v>
      </c>
      <c r="D19" s="1">
        <v>11.0</v>
      </c>
      <c r="E19" s="1">
        <v>-53.0</v>
      </c>
      <c r="F19" s="1">
        <v>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-24.0</v>
      </c>
      <c r="C20" s="1">
        <v>-21.0</v>
      </c>
      <c r="D20" s="1">
        <v>3.0</v>
      </c>
      <c r="E20" s="1">
        <v>13.0</v>
      </c>
      <c r="F20" s="1">
        <v>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-24.0</v>
      </c>
      <c r="C21" s="1">
        <v>-21.0</v>
      </c>
      <c r="D21" s="1">
        <v>3.0</v>
      </c>
      <c r="E21" s="1">
        <v>13.0</v>
      </c>
      <c r="F21" s="1">
        <v>12.0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0.0</v>
      </c>
      <c r="C22" s="1">
        <v>0.0</v>
      </c>
      <c r="D22" s="1">
        <v>2.0</v>
      </c>
      <c r="E22" s="1">
        <v>-6.0</v>
      </c>
      <c r="F22" s="1">
        <v>-3.0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-24.0</v>
      </c>
      <c r="C23" s="1">
        <v>-21.0</v>
      </c>
      <c r="D23" s="1">
        <v>6.0</v>
      </c>
      <c r="E23" s="1">
        <v>7.0</v>
      </c>
      <c r="F23" s="1">
        <v>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0.0</v>
      </c>
      <c r="C24" s="1">
        <v>0.0</v>
      </c>
      <c r="D24" s="1">
        <v>0.0</v>
      </c>
      <c r="E24" s="1">
        <v>-28.0</v>
      </c>
      <c r="F24" s="1">
        <v>33.0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-24.0</v>
      </c>
      <c r="C25" s="1">
        <v>-21.0</v>
      </c>
      <c r="D25" s="1">
        <v>6.0</v>
      </c>
      <c r="E25" s="1">
        <v>7.0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-24.0</v>
      </c>
      <c r="C26" s="1">
        <v>-21.0</v>
      </c>
      <c r="D26" s="1">
        <v>6.0</v>
      </c>
      <c r="E26" s="1">
        <v>7.0</v>
      </c>
      <c r="F26" s="1">
        <v>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0.0</v>
      </c>
      <c r="C28" s="1" t="s">
        <v>149</v>
      </c>
      <c r="D28" s="1" t="s">
        <v>150</v>
      </c>
      <c r="E28" s="1" t="s">
        <v>151</v>
      </c>
      <c r="F28" s="1" t="s">
        <v>152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>
        <v>0.0</v>
      </c>
      <c r="C29" s="1" t="s">
        <v>149</v>
      </c>
      <c r="D29" s="1" t="s">
        <v>150</v>
      </c>
      <c r="E29" s="1" t="s">
        <v>151</v>
      </c>
      <c r="F29" s="1" t="s">
        <v>152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0.0</v>
      </c>
      <c r="C30" s="1">
        <v>26.0</v>
      </c>
      <c r="D30" s="1">
        <v>32.0</v>
      </c>
      <c r="E30" s="1">
        <v>40.0</v>
      </c>
      <c r="F30" s="1">
        <v>49.0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>
        <v>0.0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0.0</v>
      </c>
      <c r="C32" s="1" t="s">
        <v>149</v>
      </c>
      <c r="D32" s="1" t="s">
        <v>150</v>
      </c>
      <c r="E32" s="1" t="s">
        <v>151</v>
      </c>
      <c r="F32" s="1" t="s">
        <v>152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0.0</v>
      </c>
      <c r="C33" s="1">
        <v>26.0</v>
      </c>
      <c r="D33" s="1">
        <v>32.0</v>
      </c>
      <c r="E33" s="1">
        <v>40.0</v>
      </c>
      <c r="F33" s="1">
        <v>49.0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0.0</v>
      </c>
      <c r="C34" s="1" t="s">
        <v>159</v>
      </c>
      <c r="D34" s="1" t="s">
        <v>160</v>
      </c>
      <c r="E34" s="1" t="s">
        <v>161</v>
      </c>
      <c r="F34" s="1" t="s">
        <v>152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0.0</v>
      </c>
      <c r="C35" s="1" t="s">
        <v>159</v>
      </c>
      <c r="D35" s="1" t="s">
        <v>160</v>
      </c>
      <c r="E35" s="1" t="s">
        <v>163</v>
      </c>
      <c r="F35" s="1" t="s">
        <v>152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 t="s">
        <v>165</v>
      </c>
      <c r="C36" s="1" t="s">
        <v>166</v>
      </c>
      <c r="D36" s="1" t="s">
        <v>167</v>
      </c>
      <c r="E36" s="1">
        <v>0.0</v>
      </c>
      <c r="F36" s="1" t="s">
        <v>168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34.0</v>
      </c>
      <c r="C38" s="1">
        <v>17.0</v>
      </c>
      <c r="D38" s="1">
        <v>45.0</v>
      </c>
      <c r="E38" s="1">
        <v>60.0</v>
      </c>
      <c r="F38" s="1">
        <v>65.0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31.0</v>
      </c>
      <c r="C39" s="1">
        <v>15.0</v>
      </c>
      <c r="D39" s="1">
        <v>43.0</v>
      </c>
      <c r="E39" s="1">
        <v>59.0</v>
      </c>
      <c r="F39" s="1">
        <v>63.0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18.0</v>
      </c>
      <c r="C40" s="1">
        <v>-2.0</v>
      </c>
      <c r="D40" s="1">
        <v>24.0</v>
      </c>
      <c r="E40" s="1">
        <v>40.0</v>
      </c>
      <c r="F40" s="1">
        <v>44.0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36.0</v>
      </c>
      <c r="C41" s="1">
        <v>20.0</v>
      </c>
      <c r="D41" s="1">
        <v>47.0</v>
      </c>
      <c r="E41" s="1">
        <v>62.0</v>
      </c>
      <c r="F41" s="1">
        <v>67.0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154.0</v>
      </c>
      <c r="C42" s="1">
        <v>103.0</v>
      </c>
      <c r="D42" s="1">
        <v>179.0</v>
      </c>
      <c r="E42" s="1">
        <v>207.0</v>
      </c>
      <c r="F42" s="1">
        <v>221.0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0.0</v>
      </c>
      <c r="C43" s="1">
        <v>0.0</v>
      </c>
      <c r="D43" s="1" t="s">
        <v>175</v>
      </c>
      <c r="E43" s="1" t="s">
        <v>176</v>
      </c>
      <c r="F43" s="1" t="s">
        <v>177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11.0</v>
      </c>
      <c r="E44" s="1">
        <v>52.0</v>
      </c>
      <c r="F44" s="1">
        <v>61.0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0.0</v>
      </c>
      <c r="C45" s="1">
        <v>0.0</v>
      </c>
      <c r="D45" s="1">
        <v>11.0</v>
      </c>
      <c r="E45" s="1">
        <v>52.0</v>
      </c>
      <c r="F45" s="1">
        <v>61.0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0.0</v>
      </c>
      <c r="C46" s="1">
        <v>0.0</v>
      </c>
      <c r="D46" s="1">
        <v>0.0</v>
      </c>
      <c r="E46" s="1">
        <v>-53.0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0.0</v>
      </c>
      <c r="C47" s="1">
        <v>0.0</v>
      </c>
      <c r="D47" s="1">
        <v>0.0</v>
      </c>
      <c r="E47" s="1">
        <v>-53.0</v>
      </c>
      <c r="F47" s="1">
        <v>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1.0</v>
      </c>
      <c r="C48" s="1">
        <v>-12.0</v>
      </c>
      <c r="D48" s="1">
        <v>5.0</v>
      </c>
      <c r="E48" s="1">
        <v>-31.0</v>
      </c>
      <c r="F48" s="1">
        <v>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15.0</v>
      </c>
      <c r="C49" s="1">
        <v>18.0</v>
      </c>
      <c r="D49" s="1">
        <v>20.0</v>
      </c>
      <c r="E49" s="1">
        <v>23.0</v>
      </c>
      <c r="F49" s="1">
        <v>26.0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21.0</v>
      </c>
      <c r="C51" s="1">
        <v>11.0</v>
      </c>
      <c r="D51" s="1">
        <v>24.0</v>
      </c>
      <c r="E51" s="1">
        <v>28.0</v>
      </c>
      <c r="F51" s="1">
        <v>33.0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21.0</v>
      </c>
      <c r="C52" s="1">
        <v>11.0</v>
      </c>
      <c r="D52" s="1">
        <v>24.0</v>
      </c>
      <c r="E52" s="1">
        <v>28.0</v>
      </c>
      <c r="F52" s="1">
        <v>33.0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1.0</v>
      </c>
      <c r="C53" s="1">
        <v>2.0</v>
      </c>
      <c r="D53" s="1">
        <v>0.0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18.0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2.0</v>
      </c>
      <c r="C55" s="1">
        <v>3.0</v>
      </c>
      <c r="D55" s="1">
        <v>2.0</v>
      </c>
      <c r="E55" s="1">
        <v>2.0</v>
      </c>
      <c r="F55" s="1">
        <v>2.0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0.0</v>
      </c>
      <c r="C56" s="1">
        <v>1.0</v>
      </c>
      <c r="D56" s="1">
        <v>1.0</v>
      </c>
      <c r="E56" s="1">
        <v>1.0</v>
      </c>
      <c r="F56" s="1">
        <v>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191</v>
      </c>
      <c r="B57" s="1">
        <v>0.0</v>
      </c>
      <c r="C57" s="1">
        <v>1.0</v>
      </c>
      <c r="D57" s="1">
        <v>65.0</v>
      </c>
      <c r="E57" s="1">
        <v>70.0</v>
      </c>
      <c r="F57" s="1">
        <v>91.0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192</v>
      </c>
      <c r="B58" s="1">
        <v>1.0</v>
      </c>
      <c r="C58" s="1">
        <v>2.0</v>
      </c>
      <c r="D58" s="1">
        <v>0.0</v>
      </c>
      <c r="E58" s="1">
        <v>0.0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193</v>
      </c>
      <c r="B59" s="1">
        <v>0.0</v>
      </c>
      <c r="C59" s="1">
        <v>0.0</v>
      </c>
      <c r="D59" s="1">
        <v>11.0</v>
      </c>
      <c r="E59" s="1">
        <v>9.0</v>
      </c>
      <c r="F59" s="1">
        <v>10.0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194</v>
      </c>
      <c r="B60" s="1">
        <v>1.0</v>
      </c>
      <c r="C60" s="1">
        <v>2.0</v>
      </c>
      <c r="D60" s="1">
        <v>11.0</v>
      </c>
      <c r="E60" s="1">
        <v>9.0</v>
      </c>
      <c r="F60" s="1">
        <v>10.0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196</v>
      </c>
      <c r="B3" s="1">
        <v>0.0</v>
      </c>
      <c r="C3" s="1" t="s">
        <v>197</v>
      </c>
      <c r="D3" s="1" t="s">
        <v>198</v>
      </c>
      <c r="E3" s="1" t="s">
        <v>199</v>
      </c>
      <c r="F3" s="1" t="s">
        <v>200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>
        <v>0.0</v>
      </c>
      <c r="C4" s="1" t="s">
        <v>202</v>
      </c>
      <c r="D4" s="1" t="s">
        <v>203</v>
      </c>
      <c r="E4" s="1" t="s">
        <v>204</v>
      </c>
      <c r="F4" s="1" t="s">
        <v>205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 t="s">
        <v>208</v>
      </c>
      <c r="E5" s="1" t="s">
        <v>209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210</v>
      </c>
      <c r="B6" s="1">
        <v>0.0</v>
      </c>
      <c r="C6" s="1" t="s">
        <v>207</v>
      </c>
      <c r="D6" s="1" t="s">
        <v>211</v>
      </c>
      <c r="E6" s="1" t="s">
        <v>212</v>
      </c>
      <c r="F6" s="1" t="s">
        <v>213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 t="s">
        <v>216</v>
      </c>
      <c r="C8" s="1" t="s">
        <v>217</v>
      </c>
      <c r="D8" s="1" t="s">
        <v>218</v>
      </c>
      <c r="E8" s="1" t="s">
        <v>219</v>
      </c>
      <c r="F8" s="1" t="s">
        <v>220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223</v>
      </c>
      <c r="D9" s="1" t="s">
        <v>224</v>
      </c>
      <c r="E9" s="1" t="s">
        <v>225</v>
      </c>
      <c r="F9" s="1" t="s">
        <v>226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227</v>
      </c>
      <c r="B10" s="1" t="s">
        <v>228</v>
      </c>
      <c r="C10" s="1" t="s">
        <v>229</v>
      </c>
      <c r="D10" s="1" t="s">
        <v>230</v>
      </c>
      <c r="E10" s="1" t="s">
        <v>231</v>
      </c>
      <c r="F10" s="1" t="s">
        <v>232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 t="s">
        <v>234</v>
      </c>
      <c r="C11" s="1" t="s">
        <v>235</v>
      </c>
      <c r="D11" s="1" t="s">
        <v>236</v>
      </c>
      <c r="E11" s="1" t="s">
        <v>237</v>
      </c>
      <c r="F11" s="1" t="s">
        <v>238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 t="s">
        <v>240</v>
      </c>
      <c r="C12" s="1" t="s">
        <v>241</v>
      </c>
      <c r="D12" s="1" t="s">
        <v>242</v>
      </c>
      <c r="E12" s="1" t="s">
        <v>243</v>
      </c>
      <c r="F12" s="1" t="s">
        <v>244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246</v>
      </c>
      <c r="C13" s="1" t="s">
        <v>247</v>
      </c>
      <c r="D13" s="1" t="s">
        <v>248</v>
      </c>
      <c r="E13" s="1" t="s">
        <v>249</v>
      </c>
      <c r="F13" s="1" t="s">
        <v>250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 t="s">
        <v>246</v>
      </c>
      <c r="C14" s="1" t="s">
        <v>247</v>
      </c>
      <c r="D14" s="1" t="s">
        <v>252</v>
      </c>
      <c r="E14" s="1" t="s">
        <v>253</v>
      </c>
      <c r="F14" s="1" t="s">
        <v>254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255</v>
      </c>
      <c r="B15" s="1" t="s">
        <v>246</v>
      </c>
      <c r="C15" s="1" t="s">
        <v>247</v>
      </c>
      <c r="D15" s="1" t="s">
        <v>252</v>
      </c>
      <c r="E15" s="1" t="s">
        <v>256</v>
      </c>
      <c r="F15" s="1" t="s">
        <v>257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258</v>
      </c>
      <c r="B16" s="1" t="s">
        <v>259</v>
      </c>
      <c r="C16" s="1" t="s">
        <v>260</v>
      </c>
      <c r="D16" s="1" t="s">
        <v>261</v>
      </c>
      <c r="E16" s="1" t="s">
        <v>262</v>
      </c>
      <c r="F16" s="1" t="s">
        <v>263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>
        <v>0.0</v>
      </c>
      <c r="C17" s="1" t="s">
        <v>265</v>
      </c>
      <c r="D17" s="1" t="s">
        <v>266</v>
      </c>
      <c r="E17" s="1" t="s">
        <v>267</v>
      </c>
      <c r="F17" s="1" t="s">
        <v>268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>
        <v>0.0</v>
      </c>
      <c r="C18" s="1" t="s">
        <v>270</v>
      </c>
      <c r="D18" s="1" t="s">
        <v>271</v>
      </c>
      <c r="E18" s="1" t="s">
        <v>272</v>
      </c>
      <c r="F18" s="1" t="s">
        <v>273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152</v>
      </c>
      <c r="D20" s="1" t="s">
        <v>275</v>
      </c>
      <c r="E20" s="1" t="s">
        <v>276</v>
      </c>
      <c r="F20" s="1" t="s">
        <v>277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278</v>
      </c>
      <c r="B21" s="1">
        <v>0.0</v>
      </c>
      <c r="C21" s="1" t="s">
        <v>279</v>
      </c>
      <c r="D21" s="1" t="s">
        <v>280</v>
      </c>
      <c r="E21" s="1" t="s">
        <v>281</v>
      </c>
      <c r="F21" s="1" t="s">
        <v>282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283</v>
      </c>
      <c r="B22" s="1">
        <v>0.0</v>
      </c>
      <c r="C22" s="1" t="s">
        <v>284</v>
      </c>
      <c r="D22" s="1" t="s">
        <v>285</v>
      </c>
      <c r="E22" s="1" t="s">
        <v>286</v>
      </c>
      <c r="F22" s="1" t="s">
        <v>287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288</v>
      </c>
      <c r="B23" s="1">
        <v>0.0</v>
      </c>
      <c r="C23" s="1" t="s">
        <v>289</v>
      </c>
      <c r="D23" s="1" t="s">
        <v>290</v>
      </c>
      <c r="E23" s="1" t="s">
        <v>291</v>
      </c>
      <c r="F23" s="1" t="s">
        <v>292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294</v>
      </c>
      <c r="B25" s="1" t="s">
        <v>295</v>
      </c>
      <c r="C25" s="1" t="s">
        <v>296</v>
      </c>
      <c r="D25" s="1" t="s">
        <v>297</v>
      </c>
      <c r="E25" s="1" t="s">
        <v>298</v>
      </c>
      <c r="F25" s="1" t="s">
        <v>299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300</v>
      </c>
      <c r="B26" s="1" t="s">
        <v>301</v>
      </c>
      <c r="C26" s="1" t="s">
        <v>302</v>
      </c>
      <c r="D26" s="1" t="s">
        <v>303</v>
      </c>
      <c r="E26" s="1" t="s">
        <v>303</v>
      </c>
      <c r="F26" s="1" t="s">
        <v>304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305</v>
      </c>
      <c r="B27" s="1" t="s">
        <v>306</v>
      </c>
      <c r="C27" s="1" t="s">
        <v>307</v>
      </c>
      <c r="D27" s="1" t="s">
        <v>308</v>
      </c>
      <c r="E27" s="1" t="s">
        <v>309</v>
      </c>
      <c r="F27" s="1" t="s">
        <v>310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311</v>
      </c>
      <c r="B28" s="1">
        <v>0.0</v>
      </c>
      <c r="C28" s="1" t="s">
        <v>312</v>
      </c>
      <c r="D28" s="1" t="s">
        <v>313</v>
      </c>
      <c r="E28" s="1" t="s">
        <v>314</v>
      </c>
      <c r="F28" s="1" t="s">
        <v>315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316</v>
      </c>
      <c r="B29" s="1">
        <v>0.0</v>
      </c>
      <c r="C29" s="1" t="s">
        <v>317</v>
      </c>
      <c r="D29" s="1" t="s">
        <v>318</v>
      </c>
      <c r="E29" s="1" t="s">
        <v>319</v>
      </c>
      <c r="F29" s="1" t="s">
        <v>320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321</v>
      </c>
      <c r="B30" s="1">
        <v>0.0</v>
      </c>
      <c r="C30" s="1" t="s">
        <v>322</v>
      </c>
      <c r="D30" s="1" t="s">
        <v>323</v>
      </c>
      <c r="E30" s="1" t="s">
        <v>324</v>
      </c>
      <c r="F30" s="1" t="s">
        <v>325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326</v>
      </c>
      <c r="B31" s="1">
        <v>0.0</v>
      </c>
      <c r="C31" s="1" t="s">
        <v>327</v>
      </c>
      <c r="D31" s="1" t="s">
        <v>328</v>
      </c>
      <c r="E31" s="1" t="s">
        <v>329</v>
      </c>
      <c r="F31" s="1" t="s">
        <v>330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332</v>
      </c>
      <c r="B33" s="1" t="s">
        <v>333</v>
      </c>
      <c r="C33" s="1" t="s">
        <v>334</v>
      </c>
      <c r="D33" s="1" t="s">
        <v>335</v>
      </c>
      <c r="E33" s="1" t="s">
        <v>336</v>
      </c>
      <c r="F33" s="1" t="s">
        <v>337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338</v>
      </c>
      <c r="B34" s="1" t="s">
        <v>339</v>
      </c>
      <c r="C34" s="1" t="s">
        <v>340</v>
      </c>
      <c r="D34" s="1" t="s">
        <v>341</v>
      </c>
      <c r="E34" s="1" t="s">
        <v>342</v>
      </c>
      <c r="F34" s="1" t="s">
        <v>343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344</v>
      </c>
      <c r="B35" s="1" t="s">
        <v>345</v>
      </c>
      <c r="C35" s="1" t="s">
        <v>346</v>
      </c>
      <c r="D35" s="1" t="s">
        <v>347</v>
      </c>
      <c r="E35" s="1" t="s">
        <v>348</v>
      </c>
      <c r="F35" s="1" t="s">
        <v>349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350</v>
      </c>
      <c r="B36" s="1" t="s">
        <v>351</v>
      </c>
      <c r="C36" s="1" t="s">
        <v>352</v>
      </c>
      <c r="D36" s="1" t="s">
        <v>353</v>
      </c>
      <c r="E36" s="1" t="s">
        <v>354</v>
      </c>
      <c r="F36" s="1" t="s">
        <v>355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356</v>
      </c>
      <c r="B37" s="1" t="s">
        <v>357</v>
      </c>
      <c r="C37" s="1" t="s">
        <v>358</v>
      </c>
      <c r="D37" s="1" t="s">
        <v>359</v>
      </c>
      <c r="E37" s="1" t="s">
        <v>360</v>
      </c>
      <c r="F37" s="1" t="s">
        <v>361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362</v>
      </c>
      <c r="B38" s="1" t="s">
        <v>363</v>
      </c>
      <c r="C38" s="1" t="s">
        <v>364</v>
      </c>
      <c r="D38" s="1" t="s">
        <v>365</v>
      </c>
      <c r="E38" s="1" t="s">
        <v>366</v>
      </c>
      <c r="F38" s="1" t="s">
        <v>367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368</v>
      </c>
      <c r="B39" s="1" t="s">
        <v>369</v>
      </c>
      <c r="C39" s="1" t="s">
        <v>370</v>
      </c>
      <c r="D39" s="1" t="s">
        <v>248</v>
      </c>
      <c r="E39" s="1" t="s">
        <v>371</v>
      </c>
      <c r="F39" s="1" t="s">
        <v>299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372</v>
      </c>
      <c r="B40" s="1" t="s">
        <v>373</v>
      </c>
      <c r="C40" s="1" t="s">
        <v>374</v>
      </c>
      <c r="D40" s="1" t="s">
        <v>369</v>
      </c>
      <c r="E40" s="1" t="s">
        <v>375</v>
      </c>
      <c r="F40" s="1" t="s">
        <v>376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377</v>
      </c>
      <c r="B41" s="1" t="s">
        <v>378</v>
      </c>
      <c r="C41" s="1" t="s">
        <v>379</v>
      </c>
      <c r="D41" s="1" t="s">
        <v>380</v>
      </c>
      <c r="E41" s="1" t="s">
        <v>381</v>
      </c>
      <c r="F41" s="1" t="s">
        <v>382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383</v>
      </c>
      <c r="B42" s="1" t="s">
        <v>384</v>
      </c>
      <c r="C42" s="1" t="s">
        <v>385</v>
      </c>
      <c r="D42" s="1">
        <v>3.0</v>
      </c>
      <c r="E42" s="1" t="s">
        <v>386</v>
      </c>
      <c r="F42" s="1" t="s">
        <v>387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388</v>
      </c>
      <c r="B43" s="1" t="s">
        <v>389</v>
      </c>
      <c r="C43" s="1" t="s">
        <v>390</v>
      </c>
      <c r="D43" s="1" t="s">
        <v>391</v>
      </c>
      <c r="E43" s="1" t="s">
        <v>392</v>
      </c>
      <c r="F43" s="1" t="s">
        <v>393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394</v>
      </c>
      <c r="B44" s="1" t="s">
        <v>395</v>
      </c>
      <c r="C44" s="1" t="s">
        <v>396</v>
      </c>
      <c r="D44" s="1" t="s">
        <v>397</v>
      </c>
      <c r="E44" s="1" t="s">
        <v>398</v>
      </c>
      <c r="F44" s="1" t="s">
        <v>399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401</v>
      </c>
      <c r="B46" s="1">
        <v>0.0</v>
      </c>
      <c r="C46" s="1" t="s">
        <v>402</v>
      </c>
      <c r="D46" s="1" t="s">
        <v>403</v>
      </c>
      <c r="E46" s="1" t="s">
        <v>404</v>
      </c>
      <c r="F46" s="1" t="s">
        <v>405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406</v>
      </c>
      <c r="B47" s="1">
        <v>0.0</v>
      </c>
      <c r="C47" s="1" t="s">
        <v>407</v>
      </c>
      <c r="D47" s="1" t="s">
        <v>408</v>
      </c>
      <c r="E47" s="1" t="s">
        <v>409</v>
      </c>
      <c r="F47" s="1" t="s">
        <v>410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411</v>
      </c>
      <c r="B48" s="1">
        <v>0.0</v>
      </c>
      <c r="C48" s="1" t="s">
        <v>412</v>
      </c>
      <c r="D48" s="1" t="s">
        <v>413</v>
      </c>
      <c r="E48" s="1" t="s">
        <v>414</v>
      </c>
      <c r="F48" s="1" t="s">
        <v>415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416</v>
      </c>
      <c r="B49" s="1">
        <v>0.0</v>
      </c>
      <c r="C49" s="1" t="s">
        <v>417</v>
      </c>
      <c r="D49" s="1" t="s">
        <v>418</v>
      </c>
      <c r="E49" s="1" t="s">
        <v>419</v>
      </c>
      <c r="F49" s="1" t="s">
        <v>420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421</v>
      </c>
      <c r="B50" s="1">
        <v>0.0</v>
      </c>
      <c r="C50" s="1" t="s">
        <v>422</v>
      </c>
      <c r="D50" s="1">
        <v>0.0</v>
      </c>
      <c r="E50" s="1" t="s">
        <v>423</v>
      </c>
      <c r="F50" s="1" t="s">
        <v>424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425</v>
      </c>
      <c r="B51" s="1">
        <v>0.0</v>
      </c>
      <c r="C51" s="1" t="s">
        <v>426</v>
      </c>
      <c r="D51" s="1" t="s">
        <v>427</v>
      </c>
      <c r="E51" s="1" t="s">
        <v>428</v>
      </c>
      <c r="F51" s="1" t="s">
        <v>429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430</v>
      </c>
      <c r="B52" s="1">
        <v>0.0</v>
      </c>
      <c r="C52" s="1" t="s">
        <v>426</v>
      </c>
      <c r="D52" s="1" t="s">
        <v>431</v>
      </c>
      <c r="E52" s="1" t="s">
        <v>432</v>
      </c>
      <c r="F52" s="1" t="s">
        <v>433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434</v>
      </c>
      <c r="B53" s="1">
        <v>0.0</v>
      </c>
      <c r="C53" s="1" t="s">
        <v>435</v>
      </c>
      <c r="D53" s="1" t="s">
        <v>436</v>
      </c>
      <c r="E53" s="1" t="s">
        <v>437</v>
      </c>
      <c r="F53" s="1" t="s">
        <v>438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439</v>
      </c>
      <c r="B54" s="1">
        <v>0.0</v>
      </c>
      <c r="C54" s="1">
        <v>0.0</v>
      </c>
      <c r="D54" s="1" t="s">
        <v>440</v>
      </c>
      <c r="E54" s="1" t="s">
        <v>441</v>
      </c>
      <c r="F54" s="1" t="s">
        <v>442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443</v>
      </c>
      <c r="B55" s="1">
        <v>0.0</v>
      </c>
      <c r="C55" s="1" t="s">
        <v>444</v>
      </c>
      <c r="D55" s="1" t="s">
        <v>445</v>
      </c>
      <c r="E55" s="1" t="s">
        <v>446</v>
      </c>
      <c r="F55" s="1" t="s">
        <v>447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448</v>
      </c>
      <c r="B56" s="1">
        <v>0.0</v>
      </c>
      <c r="C56" s="1" t="s">
        <v>449</v>
      </c>
      <c r="D56" s="1" t="s">
        <v>450</v>
      </c>
      <c r="E56" s="1" t="s">
        <v>451</v>
      </c>
      <c r="F56" s="1" t="s">
        <v>452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453</v>
      </c>
      <c r="B57" s="1">
        <v>0.0</v>
      </c>
      <c r="C57" s="1" t="s">
        <v>454</v>
      </c>
      <c r="D57" s="1" t="s">
        <v>455</v>
      </c>
      <c r="E57" s="1" t="s">
        <v>456</v>
      </c>
      <c r="F57" s="1" t="s">
        <v>457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458</v>
      </c>
      <c r="B58" s="1">
        <v>0.0</v>
      </c>
      <c r="C58" s="1" t="s">
        <v>432</v>
      </c>
      <c r="D58" s="1" t="s">
        <v>459</v>
      </c>
      <c r="E58" s="1" t="s">
        <v>460</v>
      </c>
      <c r="F58" s="1" t="s">
        <v>461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462</v>
      </c>
      <c r="B59" s="1">
        <v>0.0</v>
      </c>
      <c r="C59" s="1" t="s">
        <v>463</v>
      </c>
      <c r="D59" s="1" t="s">
        <v>464</v>
      </c>
      <c r="E59" s="1" t="s">
        <v>465</v>
      </c>
      <c r="F59" s="1" t="s">
        <v>466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467</v>
      </c>
      <c r="B60" s="1">
        <v>0.0</v>
      </c>
      <c r="C60" s="1" t="s">
        <v>468</v>
      </c>
      <c r="D60" s="1" t="s">
        <v>469</v>
      </c>
      <c r="E60" s="1" t="s">
        <v>470</v>
      </c>
      <c r="F60" s="1" t="s">
        <v>471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472</v>
      </c>
      <c r="B61" s="1">
        <v>0.0</v>
      </c>
      <c r="C61" s="1" t="s">
        <v>473</v>
      </c>
      <c r="D61" s="1">
        <v>0.0</v>
      </c>
      <c r="E61" s="1" t="s">
        <v>474</v>
      </c>
      <c r="F61" s="1" t="s">
        <v>475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476</v>
      </c>
      <c r="B62" s="1">
        <v>0.0</v>
      </c>
      <c r="C62" s="1" t="s">
        <v>477</v>
      </c>
      <c r="D62" s="1" t="s">
        <v>478</v>
      </c>
      <c r="E62" s="1" t="s">
        <v>479</v>
      </c>
      <c r="F62" s="1" t="s">
        <v>480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481</v>
      </c>
      <c r="B63" s="1">
        <v>0.0</v>
      </c>
      <c r="C63" s="1">
        <v>0.0</v>
      </c>
      <c r="D63" s="1" t="s">
        <v>482</v>
      </c>
      <c r="E63" s="1" t="s">
        <v>483</v>
      </c>
      <c r="F63" s="1" t="s">
        <v>484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485</v>
      </c>
      <c r="B64" s="1">
        <v>0.0</v>
      </c>
      <c r="C64" s="1">
        <v>0.0</v>
      </c>
      <c r="D64" s="1" t="s">
        <v>486</v>
      </c>
      <c r="E64" s="1" t="s">
        <v>487</v>
      </c>
      <c r="F64" s="1" t="s">
        <v>488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490</v>
      </c>
      <c r="B66" s="1">
        <v>0.0</v>
      </c>
      <c r="C66" s="1">
        <v>0.0</v>
      </c>
      <c r="D66" s="1" t="s">
        <v>491</v>
      </c>
      <c r="E66" s="1" t="s">
        <v>492</v>
      </c>
      <c r="F66" s="1" t="s">
        <v>493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494</v>
      </c>
      <c r="B67" s="1">
        <v>0.0</v>
      </c>
      <c r="C67" s="1">
        <v>0.0</v>
      </c>
      <c r="D67" s="1" t="s">
        <v>495</v>
      </c>
      <c r="E67" s="1" t="s">
        <v>496</v>
      </c>
      <c r="F67" s="1" t="s">
        <v>497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498</v>
      </c>
      <c r="B68" s="1">
        <v>0.0</v>
      </c>
      <c r="C68" s="1">
        <v>0.0</v>
      </c>
      <c r="D68" s="1" t="s">
        <v>499</v>
      </c>
      <c r="E68" s="1" t="s">
        <v>500</v>
      </c>
      <c r="F68" s="1" t="s">
        <v>501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502</v>
      </c>
      <c r="B69" s="1">
        <v>0.0</v>
      </c>
      <c r="C69" s="1">
        <v>0.0</v>
      </c>
      <c r="D69" s="1" t="s">
        <v>503</v>
      </c>
      <c r="E69" s="1" t="s">
        <v>504</v>
      </c>
      <c r="F69" s="1" t="s">
        <v>505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506</v>
      </c>
      <c r="B70" s="1">
        <v>0.0</v>
      </c>
      <c r="C70" s="1">
        <v>0.0</v>
      </c>
      <c r="D70" s="1" t="s">
        <v>507</v>
      </c>
      <c r="E70" s="1" t="s">
        <v>508</v>
      </c>
      <c r="F70" s="1" t="s">
        <v>509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510</v>
      </c>
      <c r="B71" s="1">
        <v>0.0</v>
      </c>
      <c r="C71" s="1">
        <v>0.0</v>
      </c>
      <c r="D71" s="1" t="s">
        <v>511</v>
      </c>
      <c r="E71" s="1" t="s">
        <v>512</v>
      </c>
      <c r="F71" s="1" t="s">
        <v>513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514</v>
      </c>
      <c r="B72" s="1">
        <v>0.0</v>
      </c>
      <c r="C72" s="1">
        <v>0.0</v>
      </c>
      <c r="D72" s="1" t="s">
        <v>515</v>
      </c>
      <c r="E72" s="1" t="s">
        <v>516</v>
      </c>
      <c r="F72" s="1" t="s">
        <v>517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518</v>
      </c>
      <c r="B73" s="1">
        <v>0.0</v>
      </c>
      <c r="C73" s="1">
        <v>0.0</v>
      </c>
      <c r="D73" s="1" t="s">
        <v>519</v>
      </c>
      <c r="E73" s="1" t="s">
        <v>520</v>
      </c>
      <c r="F73" s="1" t="s">
        <v>501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521</v>
      </c>
      <c r="B74" s="1">
        <v>0.0</v>
      </c>
      <c r="C74" s="1">
        <v>0.0</v>
      </c>
      <c r="D74" s="1">
        <v>0.0</v>
      </c>
      <c r="E74" s="1" t="s">
        <v>522</v>
      </c>
      <c r="F74" s="1" t="s">
        <v>523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524</v>
      </c>
      <c r="B75" s="1">
        <v>0.0</v>
      </c>
      <c r="C75" s="1">
        <v>0.0</v>
      </c>
      <c r="D75" s="1">
        <v>-1.0</v>
      </c>
      <c r="E75" s="1" t="s">
        <v>525</v>
      </c>
      <c r="F75" s="1" t="s">
        <v>526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527</v>
      </c>
      <c r="B76" s="1">
        <v>0.0</v>
      </c>
      <c r="C76" s="1">
        <v>0.0</v>
      </c>
      <c r="D76" s="1" t="s">
        <v>528</v>
      </c>
      <c r="E76" s="1" t="s">
        <v>529</v>
      </c>
      <c r="F76" s="1" t="s">
        <v>296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530</v>
      </c>
      <c r="B77" s="1">
        <v>0.0</v>
      </c>
      <c r="C77" s="1">
        <v>0.0</v>
      </c>
      <c r="D77" s="1" t="s">
        <v>531</v>
      </c>
      <c r="E77" s="1" t="s">
        <v>532</v>
      </c>
      <c r="F77" s="1" t="s">
        <v>533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534</v>
      </c>
      <c r="B78" s="1">
        <v>0.0</v>
      </c>
      <c r="C78" s="1">
        <v>0.0</v>
      </c>
      <c r="D78" s="1" t="s">
        <v>535</v>
      </c>
      <c r="E78" s="1" t="s">
        <v>536</v>
      </c>
      <c r="F78" s="1" t="s">
        <v>537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538</v>
      </c>
      <c r="B79" s="1">
        <v>0.0</v>
      </c>
      <c r="C79" s="1">
        <v>0.0</v>
      </c>
      <c r="D79" s="1" t="s">
        <v>539</v>
      </c>
      <c r="E79" s="1" t="s">
        <v>540</v>
      </c>
      <c r="F79" s="1" t="s">
        <v>541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542</v>
      </c>
      <c r="B80" s="1">
        <v>0.0</v>
      </c>
      <c r="C80" s="1">
        <v>0.0</v>
      </c>
      <c r="D80" s="1" t="s">
        <v>543</v>
      </c>
      <c r="E80" s="1" t="s">
        <v>544</v>
      </c>
      <c r="F80" s="1" t="s">
        <v>545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546</v>
      </c>
      <c r="B81" s="1">
        <v>0.0</v>
      </c>
      <c r="C81" s="1">
        <v>0.0</v>
      </c>
      <c r="D81" s="1" t="s">
        <v>547</v>
      </c>
      <c r="E81" s="1" t="s">
        <v>548</v>
      </c>
      <c r="F81" s="1" t="s">
        <v>549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550</v>
      </c>
      <c r="B82" s="1">
        <v>0.0</v>
      </c>
      <c r="C82" s="1">
        <v>0.0</v>
      </c>
      <c r="D82" s="1" t="s">
        <v>551</v>
      </c>
      <c r="E82" s="1" t="s">
        <v>552</v>
      </c>
      <c r="F82" s="1" t="s">
        <v>553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554</v>
      </c>
      <c r="B83" s="1">
        <v>0.0</v>
      </c>
      <c r="C83" s="1">
        <v>0.0</v>
      </c>
      <c r="D83" s="1">
        <v>0.0</v>
      </c>
      <c r="E83" s="1" t="s">
        <v>555</v>
      </c>
      <c r="F83" s="1" t="s">
        <v>556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557</v>
      </c>
      <c r="B84" s="1">
        <v>0.0</v>
      </c>
      <c r="C84" s="1">
        <v>0.0</v>
      </c>
      <c r="D84" s="1">
        <v>0.0</v>
      </c>
      <c r="E84" s="1" t="s">
        <v>558</v>
      </c>
      <c r="F84" s="1" t="s">
        <v>559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561</v>
      </c>
      <c r="B86" s="1">
        <v>0.0</v>
      </c>
      <c r="C86" s="1">
        <v>0.0</v>
      </c>
      <c r="D86" s="1">
        <v>0.0</v>
      </c>
      <c r="E86" s="1" t="s">
        <v>562</v>
      </c>
      <c r="F86" s="1" t="s">
        <v>563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564</v>
      </c>
      <c r="B87" s="1">
        <v>0.0</v>
      </c>
      <c r="C87" s="1">
        <v>0.0</v>
      </c>
      <c r="D87" s="1">
        <v>0.0</v>
      </c>
      <c r="E87" s="1" t="s">
        <v>565</v>
      </c>
      <c r="F87" s="1" t="s">
        <v>566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567</v>
      </c>
      <c r="B88" s="1">
        <v>0.0</v>
      </c>
      <c r="C88" s="1">
        <v>0.0</v>
      </c>
      <c r="D88" s="1">
        <v>0.0</v>
      </c>
      <c r="E88" s="1" t="s">
        <v>568</v>
      </c>
      <c r="F88" s="1" t="s">
        <v>569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570</v>
      </c>
      <c r="B89" s="1">
        <v>0.0</v>
      </c>
      <c r="C89" s="1">
        <v>0.0</v>
      </c>
      <c r="D89" s="1">
        <v>0.0</v>
      </c>
      <c r="E89" s="1" t="s">
        <v>571</v>
      </c>
      <c r="F89" s="1" t="s">
        <v>572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573</v>
      </c>
      <c r="B90" s="1">
        <v>0.0</v>
      </c>
      <c r="C90" s="1">
        <v>0.0</v>
      </c>
      <c r="D90" s="1">
        <v>0.0</v>
      </c>
      <c r="E90" s="1" t="s">
        <v>574</v>
      </c>
      <c r="F90" s="1" t="s">
        <v>575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576</v>
      </c>
      <c r="B91" s="1">
        <v>0.0</v>
      </c>
      <c r="C91" s="1">
        <v>0.0</v>
      </c>
      <c r="D91" s="1">
        <v>0.0</v>
      </c>
      <c r="E91" s="1" t="s">
        <v>577</v>
      </c>
      <c r="F91" s="1" t="s">
        <v>578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579</v>
      </c>
      <c r="B92" s="1">
        <v>0.0</v>
      </c>
      <c r="C92" s="1">
        <v>0.0</v>
      </c>
      <c r="D92" s="1">
        <v>0.0</v>
      </c>
      <c r="E92" s="1" t="s">
        <v>580</v>
      </c>
      <c r="F92" s="1" t="s">
        <v>581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582</v>
      </c>
      <c r="B93" s="1">
        <v>0.0</v>
      </c>
      <c r="C93" s="1">
        <v>0.0</v>
      </c>
      <c r="D93" s="1">
        <v>0.0</v>
      </c>
      <c r="E93" s="1" t="s">
        <v>583</v>
      </c>
      <c r="F93" s="1" t="s">
        <v>584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585</v>
      </c>
      <c r="B94" s="1">
        <v>0.0</v>
      </c>
      <c r="C94" s="1">
        <v>0.0</v>
      </c>
      <c r="D94" s="1">
        <v>0.0</v>
      </c>
      <c r="E94" s="1">
        <v>0.0</v>
      </c>
      <c r="F94" s="1" t="s">
        <v>586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587</v>
      </c>
      <c r="B95" s="1">
        <v>0.0</v>
      </c>
      <c r="C95" s="1">
        <v>0.0</v>
      </c>
      <c r="D95" s="1">
        <v>0.0</v>
      </c>
      <c r="E95" s="1" t="s">
        <v>588</v>
      </c>
      <c r="F95" s="1" t="s">
        <v>589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590</v>
      </c>
      <c r="B96" s="1">
        <v>0.0</v>
      </c>
      <c r="C96" s="1">
        <v>0.0</v>
      </c>
      <c r="D96" s="1">
        <v>0.0</v>
      </c>
      <c r="E96" s="1" t="s">
        <v>208</v>
      </c>
      <c r="F96" s="1" t="s">
        <v>591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592</v>
      </c>
      <c r="B97" s="1">
        <v>0.0</v>
      </c>
      <c r="C97" s="1">
        <v>0.0</v>
      </c>
      <c r="D97" s="1">
        <v>0.0</v>
      </c>
      <c r="E97" s="1" t="s">
        <v>593</v>
      </c>
      <c r="F97" s="1" t="s">
        <v>594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595</v>
      </c>
      <c r="B98" s="1">
        <v>0.0</v>
      </c>
      <c r="C98" s="1">
        <v>0.0</v>
      </c>
      <c r="D98" s="1">
        <v>0.0</v>
      </c>
      <c r="E98" s="1" t="s">
        <v>596</v>
      </c>
      <c r="F98" s="1" t="s">
        <v>463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597</v>
      </c>
      <c r="B99" s="1">
        <v>0.0</v>
      </c>
      <c r="C99" s="1">
        <v>0.0</v>
      </c>
      <c r="D99" s="1">
        <v>0.0</v>
      </c>
      <c r="E99" s="1" t="s">
        <v>598</v>
      </c>
      <c r="F99" s="1" t="s">
        <v>405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599</v>
      </c>
      <c r="B100" s="1">
        <v>0.0</v>
      </c>
      <c r="C100" s="1">
        <v>0.0</v>
      </c>
      <c r="D100" s="1">
        <v>0.0</v>
      </c>
      <c r="E100" s="1" t="s">
        <v>600</v>
      </c>
      <c r="F100" s="1" t="s">
        <v>601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602</v>
      </c>
      <c r="B101" s="1">
        <v>0.0</v>
      </c>
      <c r="C101" s="1">
        <v>0.0</v>
      </c>
      <c r="D101" s="1">
        <v>0.0</v>
      </c>
      <c r="E101" s="1" t="s">
        <v>603</v>
      </c>
      <c r="F101" s="1" t="s">
        <v>604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605</v>
      </c>
      <c r="B102" s="1">
        <v>0.0</v>
      </c>
      <c r="C102" s="1">
        <v>0.0</v>
      </c>
      <c r="D102" s="1">
        <v>0.0</v>
      </c>
      <c r="E102" s="1" t="s">
        <v>606</v>
      </c>
      <c r="F102" s="1" t="s">
        <v>607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608</v>
      </c>
      <c r="B103" s="1">
        <v>0.0</v>
      </c>
      <c r="C103" s="1">
        <v>0.0</v>
      </c>
      <c r="D103" s="1">
        <v>0.0</v>
      </c>
      <c r="E103" s="1">
        <v>0.0</v>
      </c>
      <c r="F103" s="1" t="s">
        <v>609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610</v>
      </c>
      <c r="B104" s="1">
        <v>0.0</v>
      </c>
      <c r="C104" s="1">
        <v>0.0</v>
      </c>
      <c r="D104" s="1">
        <v>0.0</v>
      </c>
      <c r="E104" s="1">
        <v>0.0</v>
      </c>
      <c r="F104" s="1" t="s">
        <v>611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612</v>
      </c>
      <c r="C1" s="1" t="s">
        <v>613</v>
      </c>
      <c r="D1" s="1" t="s">
        <v>614</v>
      </c>
      <c r="E1" s="1" t="s">
        <v>615</v>
      </c>
      <c r="F1" s="1" t="s">
        <v>616</v>
      </c>
      <c r="G1" s="1" t="s">
        <v>617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618</v>
      </c>
      <c r="B2" s="1" t="s">
        <v>619</v>
      </c>
      <c r="C2" s="1" t="s">
        <v>620</v>
      </c>
      <c r="D2" s="1" t="s">
        <v>621</v>
      </c>
      <c r="E2" s="1" t="s">
        <v>622</v>
      </c>
      <c r="F2" s="1" t="s">
        <v>622</v>
      </c>
      <c r="G2" s="1" t="s">
        <v>623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624</v>
      </c>
      <c r="B3" s="1" t="s">
        <v>623</v>
      </c>
      <c r="C3" s="1" t="s">
        <v>625</v>
      </c>
      <c r="D3" s="1" t="s">
        <v>626</v>
      </c>
      <c r="E3" s="1" t="s">
        <v>627</v>
      </c>
      <c r="F3" s="1" t="s">
        <v>628</v>
      </c>
      <c r="G3" s="1" t="s">
        <v>623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629</v>
      </c>
      <c r="B4" s="1" t="s">
        <v>630</v>
      </c>
      <c r="C4" s="1" t="s">
        <v>631</v>
      </c>
      <c r="D4" s="1" t="s">
        <v>632</v>
      </c>
      <c r="E4" s="1" t="s">
        <v>633</v>
      </c>
      <c r="F4" s="1" t="s">
        <v>634</v>
      </c>
      <c r="G4" s="1" t="s">
        <v>635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624</v>
      </c>
      <c r="B5" s="1" t="s">
        <v>623</v>
      </c>
      <c r="C5" s="1" t="s">
        <v>636</v>
      </c>
      <c r="D5" s="1" t="s">
        <v>637</v>
      </c>
      <c r="E5" s="1" t="s">
        <v>638</v>
      </c>
      <c r="F5" s="1" t="s">
        <v>639</v>
      </c>
      <c r="G5" s="1" t="s">
        <v>640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641</v>
      </c>
      <c r="B6" s="1" t="s">
        <v>642</v>
      </c>
      <c r="C6" s="1" t="s">
        <v>643</v>
      </c>
      <c r="D6" s="1" t="s">
        <v>644</v>
      </c>
      <c r="E6" s="1" t="s">
        <v>645</v>
      </c>
      <c r="F6" s="1" t="s">
        <v>646</v>
      </c>
      <c r="G6" s="1" t="s">
        <v>647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648</v>
      </c>
      <c r="B7" s="1" t="s">
        <v>649</v>
      </c>
      <c r="C7" s="1" t="s">
        <v>650</v>
      </c>
      <c r="D7" s="1" t="s">
        <v>651</v>
      </c>
      <c r="E7" s="1" t="s">
        <v>652</v>
      </c>
      <c r="F7" s="1" t="s">
        <v>653</v>
      </c>
      <c r="G7" s="1" t="s">
        <v>654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655</v>
      </c>
      <c r="B8" s="1" t="s">
        <v>656</v>
      </c>
      <c r="C8" s="1" t="s">
        <v>657</v>
      </c>
      <c r="D8" s="1" t="s">
        <v>658</v>
      </c>
      <c r="E8" s="1" t="s">
        <v>659</v>
      </c>
      <c r="F8" s="1" t="s">
        <v>660</v>
      </c>
      <c r="G8" s="1" t="s">
        <v>661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662</v>
      </c>
      <c r="B9" s="1" t="s">
        <v>663</v>
      </c>
      <c r="C9" s="1" t="s">
        <v>664</v>
      </c>
      <c r="D9" s="1" t="s">
        <v>665</v>
      </c>
      <c r="E9" s="1" t="s">
        <v>666</v>
      </c>
      <c r="F9" s="1" t="s">
        <v>667</v>
      </c>
      <c r="G9" s="1" t="s">
        <v>668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669</v>
      </c>
      <c r="B10" s="1" t="s">
        <v>670</v>
      </c>
      <c r="C10" s="1" t="s">
        <v>671</v>
      </c>
      <c r="D10" s="1" t="s">
        <v>672</v>
      </c>
      <c r="E10" s="1" t="s">
        <v>673</v>
      </c>
      <c r="F10" s="1" t="s">
        <v>674</v>
      </c>
      <c r="G10" s="1" t="s">
        <v>675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676</v>
      </c>
      <c r="B11" s="1" t="s">
        <v>677</v>
      </c>
      <c r="C11" s="1" t="s">
        <v>678</v>
      </c>
      <c r="D11" s="1" t="s">
        <v>679</v>
      </c>
      <c r="E11" s="1" t="s">
        <v>680</v>
      </c>
      <c r="F11" s="1" t="s">
        <v>681</v>
      </c>
      <c r="G11" s="1" t="s">
        <v>682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683</v>
      </c>
      <c r="B12" s="1" t="s">
        <v>684</v>
      </c>
      <c r="C12" s="1" t="s">
        <v>685</v>
      </c>
      <c r="D12" s="1" t="s">
        <v>686</v>
      </c>
      <c r="E12" s="1" t="s">
        <v>687</v>
      </c>
      <c r="F12" s="1" t="s">
        <v>688</v>
      </c>
      <c r="G12" s="1" t="s">
        <v>689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690</v>
      </c>
      <c r="B13" s="1" t="s">
        <v>691</v>
      </c>
      <c r="C13" s="1" t="s">
        <v>692</v>
      </c>
      <c r="D13" s="1" t="s">
        <v>693</v>
      </c>
      <c r="E13" s="1" t="s">
        <v>649</v>
      </c>
      <c r="F13" s="1" t="s">
        <v>694</v>
      </c>
      <c r="G13" s="1" t="s">
        <v>623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695</v>
      </c>
      <c r="B14" s="1" t="s">
        <v>696</v>
      </c>
      <c r="C14" s="1" t="s">
        <v>697</v>
      </c>
      <c r="D14" s="1" t="s">
        <v>698</v>
      </c>
      <c r="E14" s="1" t="s">
        <v>699</v>
      </c>
      <c r="F14" s="1" t="s">
        <v>700</v>
      </c>
      <c r="G14" s="1" t="s">
        <v>623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701</v>
      </c>
      <c r="B15" s="1" t="s">
        <v>623</v>
      </c>
      <c r="C15" s="1" t="s">
        <v>623</v>
      </c>
      <c r="D15" s="1" t="s">
        <v>623</v>
      </c>
      <c r="E15" s="1" t="s">
        <v>702</v>
      </c>
      <c r="F15" s="1" t="s">
        <v>623</v>
      </c>
      <c r="G15" s="1" t="s">
        <v>623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703</v>
      </c>
      <c r="B16" s="1" t="s">
        <v>623</v>
      </c>
      <c r="C16" s="1" t="s">
        <v>623</v>
      </c>
      <c r="D16" s="1" t="s">
        <v>623</v>
      </c>
      <c r="E16" s="1" t="s">
        <v>704</v>
      </c>
      <c r="F16" s="1" t="s">
        <v>623</v>
      </c>
      <c r="G16" s="1" t="s">
        <v>623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705</v>
      </c>
      <c r="B17" s="1" t="s">
        <v>706</v>
      </c>
      <c r="C17" s="1" t="s">
        <v>151</v>
      </c>
      <c r="D17" s="1" t="s">
        <v>707</v>
      </c>
      <c r="E17" s="1" t="s">
        <v>708</v>
      </c>
      <c r="F17" s="1" t="s">
        <v>709</v>
      </c>
      <c r="G17" s="1" t="s">
        <v>710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711</v>
      </c>
      <c r="B18" s="1" t="s">
        <v>623</v>
      </c>
      <c r="C18" s="1" t="s">
        <v>623</v>
      </c>
      <c r="D18" s="1" t="s">
        <v>623</v>
      </c>
      <c r="E18" s="1" t="s">
        <v>712</v>
      </c>
      <c r="F18" s="1" t="s">
        <v>623</v>
      </c>
      <c r="G18" s="1" t="s">
        <v>623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713</v>
      </c>
      <c r="B19" s="1" t="s">
        <v>714</v>
      </c>
      <c r="C19" s="1" t="s">
        <v>715</v>
      </c>
      <c r="D19" s="1" t="s">
        <v>716</v>
      </c>
      <c r="E19" s="1" t="s">
        <v>717</v>
      </c>
      <c r="F19" s="1" t="s">
        <v>718</v>
      </c>
      <c r="G19" s="1" t="s">
        <v>719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720</v>
      </c>
      <c r="B20" s="1" t="s">
        <v>721</v>
      </c>
      <c r="C20" s="1" t="s">
        <v>722</v>
      </c>
      <c r="D20" s="1" t="s">
        <v>723</v>
      </c>
      <c r="E20" s="1" t="s">
        <v>724</v>
      </c>
      <c r="F20" s="1" t="s">
        <v>725</v>
      </c>
      <c r="G20" s="1" t="s">
        <v>726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727</v>
      </c>
      <c r="B21" s="1" t="s">
        <v>728</v>
      </c>
      <c r="C21" s="1" t="s">
        <v>729</v>
      </c>
      <c r="D21" s="1" t="s">
        <v>730</v>
      </c>
      <c r="E21" s="1" t="s">
        <v>731</v>
      </c>
      <c r="F21" s="1" t="s">
        <v>732</v>
      </c>
      <c r="G21" s="1" t="s">
        <v>733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734</v>
      </c>
      <c r="B22" s="1" t="s">
        <v>735</v>
      </c>
      <c r="C22" s="1" t="s">
        <v>736</v>
      </c>
      <c r="D22" s="1" t="s">
        <v>409</v>
      </c>
      <c r="E22" s="1" t="s">
        <v>737</v>
      </c>
      <c r="F22" s="1" t="s">
        <v>738</v>
      </c>
      <c r="G22" s="1" t="s">
        <v>739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740</v>
      </c>
      <c r="B23" s="1" t="s">
        <v>741</v>
      </c>
      <c r="C23" s="1" t="s">
        <v>742</v>
      </c>
      <c r="D23" s="1" t="s">
        <v>743</v>
      </c>
      <c r="E23" s="1" t="s">
        <v>744</v>
      </c>
      <c r="F23" s="1" t="s">
        <v>745</v>
      </c>
      <c r="G23" s="1" t="s">
        <v>746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747</v>
      </c>
      <c r="B24" s="1" t="s">
        <v>748</v>
      </c>
      <c r="C24" s="1" t="s">
        <v>749</v>
      </c>
      <c r="D24" s="1" t="s">
        <v>750</v>
      </c>
      <c r="E24" s="1" t="s">
        <v>751</v>
      </c>
      <c r="F24" s="1" t="s">
        <v>751</v>
      </c>
      <c r="G24" s="1" t="s">
        <v>751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752</v>
      </c>
      <c r="B25" s="1" t="s">
        <v>753</v>
      </c>
      <c r="C25" s="1" t="s">
        <v>754</v>
      </c>
      <c r="D25" s="1" t="s">
        <v>755</v>
      </c>
      <c r="E25" s="1" t="s">
        <v>756</v>
      </c>
      <c r="F25" s="1" t="s">
        <v>756</v>
      </c>
      <c r="G25" s="1" t="s">
        <v>623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757</v>
      </c>
      <c r="B26" s="1" t="s">
        <v>758</v>
      </c>
      <c r="C26" s="1" t="s">
        <v>759</v>
      </c>
      <c r="D26" s="1" t="s">
        <v>760</v>
      </c>
      <c r="E26" s="1" t="s">
        <v>623</v>
      </c>
      <c r="F26" s="1" t="s">
        <v>623</v>
      </c>
      <c r="G26" s="1" t="s">
        <v>623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761</v>
      </c>
      <c r="B2" s="1" t="s">
        <v>762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763</v>
      </c>
      <c r="B3" s="1" t="s">
        <v>764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765</v>
      </c>
      <c r="B4" s="1" t="s">
        <v>766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767</v>
      </c>
      <c r="B5" s="1" t="s">
        <v>768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769</v>
      </c>
      <c r="B6" s="1" t="s">
        <v>770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772</v>
      </c>
      <c r="B8" s="1" t="s">
        <v>773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774</v>
      </c>
      <c r="B9" s="4" t="s">
        <v>775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776</v>
      </c>
      <c r="B10" s="1" t="s">
        <v>777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778</v>
      </c>
      <c r="B11" s="1" t="s">
        <v>779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780</v>
      </c>
      <c r="B12" s="1" t="s">
        <v>777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781</v>
      </c>
      <c r="B13" s="1" t="s">
        <v>782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783</v>
      </c>
      <c r="B14" s="1" t="s">
        <v>784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785</v>
      </c>
      <c r="B15" s="1" t="s">
        <v>782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786</v>
      </c>
      <c r="B16" s="1" t="s">
        <v>787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788</v>
      </c>
      <c r="B17" s="1">
        <v>120.0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789</v>
      </c>
      <c r="B18" s="1" t="s">
        <v>790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793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796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799</v>
      </c>
      <c r="B27" s="1">
        <v>6.41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800</v>
      </c>
      <c r="B28" s="1">
        <v>6.31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801</v>
      </c>
      <c r="B29" s="1">
        <v>6.09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802</v>
      </c>
      <c r="B30" s="1">
        <v>6.36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803</v>
      </c>
      <c r="B31" s="1">
        <v>6.41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804</v>
      </c>
      <c r="B32" s="1">
        <v>6.31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805</v>
      </c>
      <c r="B33" s="1">
        <v>6.09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806</v>
      </c>
      <c r="B34" s="1">
        <v>6.36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807</v>
      </c>
      <c r="B35" s="1">
        <v>1.6504992E9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808</v>
      </c>
      <c r="B36" s="1">
        <v>1.231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809</v>
      </c>
      <c r="B37" s="1">
        <v>26.782608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810</v>
      </c>
      <c r="B38" s="1">
        <v>16.705084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811</v>
      </c>
      <c r="B39" s="1">
        <v>666024.0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812</v>
      </c>
      <c r="B40" s="1">
        <v>666024.0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813</v>
      </c>
      <c r="B41" s="1">
        <v>837757.0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814</v>
      </c>
      <c r="B42" s="1">
        <v>900670.0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815</v>
      </c>
      <c r="B43" s="1">
        <v>900670.0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816</v>
      </c>
      <c r="B44" s="1">
        <v>6.14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817</v>
      </c>
      <c r="B45" s="1">
        <v>6.21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818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819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820</v>
      </c>
      <c r="B48" s="1">
        <v>3.50768864E8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821</v>
      </c>
      <c r="B49" s="1">
        <v>4.8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822</v>
      </c>
      <c r="B50" s="1">
        <v>15.955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823</v>
      </c>
      <c r="B51" s="1">
        <v>1.5674229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824</v>
      </c>
      <c r="B52" s="1">
        <v>6.423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825</v>
      </c>
      <c r="B53" s="1">
        <v>8.54875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826</v>
      </c>
      <c r="B54" s="1" t="s">
        <v>827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828</v>
      </c>
      <c r="B55" s="1">
        <v>6.51305344E8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829</v>
      </c>
      <c r="B56" s="1">
        <v>0.0561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830</v>
      </c>
      <c r="B57" s="1">
        <v>3.4201624E7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831</v>
      </c>
      <c r="B58" s="1">
        <v>4.47588E7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832</v>
      </c>
      <c r="B59" s="1">
        <v>2271794.0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833</v>
      </c>
      <c r="B60" s="1">
        <v>2384423.0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834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835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836</v>
      </c>
      <c r="B63" s="1">
        <v>0.0476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837</v>
      </c>
      <c r="B64" s="1">
        <v>0.0073900004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838</v>
      </c>
      <c r="B65" s="1">
        <v>0.97696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839</v>
      </c>
      <c r="B66" s="1">
        <v>6.74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840</v>
      </c>
      <c r="B67" s="1">
        <v>0.0733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841</v>
      </c>
      <c r="B68" s="1">
        <v>2.64336E7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842</v>
      </c>
      <c r="B69" s="1">
        <v>1.719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843</v>
      </c>
      <c r="B70" s="1">
        <v>3.5834787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844</v>
      </c>
      <c r="B71" s="1">
        <v>1.7044992E9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845</v>
      </c>
      <c r="B72" s="1">
        <v>1.7361216E9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846</v>
      </c>
      <c r="B73" s="1">
        <v>1.720224E9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847</v>
      </c>
      <c r="B74" s="1">
        <v>0.073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848</v>
      </c>
      <c r="B75" s="1">
        <v>1.2629E7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849</v>
      </c>
      <c r="B76" s="1">
        <v>0.23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850</v>
      </c>
      <c r="B77" s="1">
        <v>0.4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851</v>
      </c>
      <c r="B78" s="1">
        <v>2.91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852</v>
      </c>
      <c r="B79" s="1">
        <v>9.192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853</v>
      </c>
      <c r="B80" s="1">
        <v>-0.5958005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854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855</v>
      </c>
      <c r="B82" s="1">
        <v>3.3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856</v>
      </c>
      <c r="B83" s="1">
        <v>1.6504992E9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857</v>
      </c>
      <c r="B84" s="1" t="s">
        <v>858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859</v>
      </c>
      <c r="B85" s="1" t="s">
        <v>860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861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862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863</v>
      </c>
      <c r="B88" s="1" t="s">
        <v>864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865</v>
      </c>
      <c r="B89" s="1" t="s">
        <v>864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866</v>
      </c>
      <c r="B90" s="1">
        <v>1.6281702E9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867</v>
      </c>
      <c r="B91" s="1" t="s">
        <v>868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869</v>
      </c>
      <c r="B92" s="1" t="s">
        <v>870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871</v>
      </c>
      <c r="B93" s="1" t="s">
        <v>872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873</v>
      </c>
      <c r="B94" s="1" t="s">
        <v>874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875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876</v>
      </c>
      <c r="B96" s="1">
        <v>6.16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877</v>
      </c>
      <c r="B97" s="1">
        <v>18.0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878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879</v>
      </c>
      <c r="B99" s="1">
        <v>8.0625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880</v>
      </c>
      <c r="B100" s="1">
        <v>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881</v>
      </c>
      <c r="B101" s="1">
        <v>2.55556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882</v>
      </c>
      <c r="B102" s="1" t="s">
        <v>883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884</v>
      </c>
      <c r="B103" s="1">
        <v>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885</v>
      </c>
      <c r="B104" s="1">
        <v>5.5684E7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886</v>
      </c>
      <c r="B105" s="1">
        <v>1.166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887</v>
      </c>
      <c r="B106" s="1">
        <v>7.0854E7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888</v>
      </c>
      <c r="B107" s="1">
        <v>3.80799008E8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889</v>
      </c>
      <c r="B108" s="1">
        <v>2.28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890</v>
      </c>
      <c r="B109" s="1">
        <v>3.486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891</v>
      </c>
      <c r="B110" s="1">
        <v>2.23787008E8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892</v>
      </c>
      <c r="B111" s="1">
        <v>325.372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893</v>
      </c>
      <c r="B112" s="1">
        <v>4.557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894</v>
      </c>
      <c r="B113" s="1">
        <v>0.04282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895</v>
      </c>
      <c r="B114" s="1">
        <v>0.13826999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896</v>
      </c>
      <c r="B115" s="1">
        <v>5.0920248E7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897</v>
      </c>
      <c r="B116" s="1">
        <v>5.9513E7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898</v>
      </c>
      <c r="B117" s="1">
        <v>0.138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899</v>
      </c>
      <c r="B118" s="1">
        <v>0.013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900</v>
      </c>
      <c r="B119" s="1">
        <v>0.72819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901</v>
      </c>
      <c r="B120" s="1">
        <v>0.31660998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902</v>
      </c>
      <c r="B121" s="1">
        <v>0.2401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903</v>
      </c>
      <c r="B122" s="1" t="s">
        <v>827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904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-17.0</v>
      </c>
      <c r="D3" s="1">
        <v>37.0</v>
      </c>
      <c r="E3" s="1">
        <v>45.0</v>
      </c>
      <c r="F3" s="1">
        <v>62.0</v>
      </c>
      <c r="G3" s="1">
        <f>IF(F3*FORECAST(G2,B3:F3,B2:F2)&gt;0,FORECAST(G2,B3:F3,B2:F2),F3)*$X$1</f>
        <v>81.2</v>
      </c>
      <c r="H3" s="1">
        <f>IF(G3*FORECAST(H2,B3:G3,B2:G2)&gt;0,FORECAST(H2,B3:G3,B2:G2),G3)*$X$1</f>
        <v>99.8</v>
      </c>
      <c r="I3" s="1">
        <f>IF(H3*FORECAST(I2,B3:H3,B2:H2)&gt;0,FORECAST(I2,B3:H3,B2:H2),H3)*$X$1</f>
        <v>118.4</v>
      </c>
      <c r="J3" s="1">
        <f>IF(I3*FORECAST(J2,B3:I3,B2:I2)&gt;0,FORECAST(J2,B3:I3,B2:I2),I3)*$X$1</f>
        <v>137</v>
      </c>
      <c r="K3" s="1">
        <f>IF(J3*FORECAST(K2,B3:J3,B2:J2)&gt;0,FORECAST(K2,B3:J3,B2:J2),J3)*$X$1</f>
        <v>155.6</v>
      </c>
      <c r="L3" s="1">
        <f>IF(K3*FORECAST(L2,B3:K3,B2:K2)&gt;0,FORECAST(L2,B3:K3,B2:K2),K3)*$X$1</f>
        <v>174.2</v>
      </c>
      <c r="M3" s="1">
        <f>IF(L3*FORECAST(M2,B3:L3,B2:L2)&gt;0,FORECAST(M2,B3:L3,B2:L2),L3)*$X$1</f>
        <v>192.8</v>
      </c>
      <c r="N3" s="5">
        <f>IF(M3*FORECAST(N2,B3:M3,B2:M2)&gt;0,FORECAST(N2,B3:M3,B2:M2),M3)*$X$1</f>
        <v>211.4</v>
      </c>
      <c r="O3" s="5">
        <f>IF(N3*FORECAST(O2,B3:N3,B2:N2)&gt;0,FORECAST(O2,B3:N3,B2:N2),N3)*$X$1</f>
        <v>230</v>
      </c>
      <c r="P3" s="5">
        <f>IF(O3*FORECAST(P2,B3:O3,B2:O2)&gt;0,FORECAST(P2,B3:O3,B2:O2),O3)*$X$1</f>
        <v>248.6</v>
      </c>
      <c r="Q3" s="5">
        <f>IF(P3*FORECAST(Q2,B3:P3,B2:P2)&gt;0,FORECAST(Q2,B3:P3,B2:P2),P3)*$X$1</f>
        <v>267.2</v>
      </c>
      <c r="R3" s="5">
        <f>IF(Q3*FORECAST(R2,B3:Q3,B2:Q2)&gt;0,FORECAST(R2,B3:Q3,B2:Q2),Q3)*$X$1</f>
        <v>285.8</v>
      </c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216.0</v>
      </c>
      <c r="C4" s="1">
        <v>229.0</v>
      </c>
      <c r="D4" s="1">
        <v>135.0</v>
      </c>
      <c r="E4" s="1">
        <v>336.0</v>
      </c>
      <c r="F4" s="1">
        <v>328.0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905</v>
      </c>
      <c r="B5" s="1">
        <v>0.0</v>
      </c>
      <c r="C5" s="1">
        <v>26.0</v>
      </c>
      <c r="D5" s="1">
        <v>32.0</v>
      </c>
      <c r="E5" s="1">
        <v>40.0</v>
      </c>
      <c r="F5" s="1">
        <v>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906</v>
      </c>
      <c r="L7" s="1">
        <f>IF(R3*FORECAST(R2,B3:R3,B2:R2)&gt;0,FORECAST(R2,B3:R3,B2:R2),Q3)*$X$1 * (1+0.02)/(0.072-0.02)</f>
        <v>5606.076923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907</v>
      </c>
      <c r="L8" s="6">
        <f t="array" ref="L8">NPV(0.072,H3:R3)</f>
        <v>1336.368832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908</v>
      </c>
      <c r="L9" s="6">
        <f t="array" ref="L9">NPV(0.072,H16:R16)</f>
        <v>2609.254335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909</v>
      </c>
      <c r="L10" s="6">
        <f>L8 + L9</f>
        <v>3945.623167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328.0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910</v>
      </c>
      <c r="L12" s="6">
        <f>L10 - L11</f>
        <v>3617.623167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911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73.82904423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(1+0.02)/(0.072-0.02)</f>
        <v>5606.076923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-24.0</v>
      </c>
      <c r="C3" s="1">
        <v>-21.0</v>
      </c>
      <c r="D3" s="1">
        <v>3.0</v>
      </c>
      <c r="E3" s="1">
        <v>13.0</v>
      </c>
      <c r="F3" s="1">
        <v>12.0</v>
      </c>
      <c r="G3" s="1">
        <f>IF(F3*FORECAST(G2,B3:F3,B2:F2)&gt;0,FORECAST(G2,B3:F3,B2:F2),F3)*$X$1</f>
        <v>28.4</v>
      </c>
      <c r="H3" s="1">
        <f>IF(G3*FORECAST(H2,B3:G3,B2:G2)&gt;0,FORECAST(H2,B3:G3,B2:G2),G3)*$X$1</f>
        <v>39</v>
      </c>
      <c r="I3" s="1">
        <f>IF(H3*FORECAST(I2,B3:H3,B2:H2)&gt;0,FORECAST(I2,B3:H3,B2:H2),H3)*$X$1</f>
        <v>49.6</v>
      </c>
      <c r="J3" s="1">
        <f>IF(I3*FORECAST(J2,B3:I3,B2:I2)&gt;0,FORECAST(J2,B3:I3,B2:I2),I3)*$X$1</f>
        <v>60.2</v>
      </c>
      <c r="K3" s="1">
        <f>IF(J3*FORECAST(K2,B3:J3,B2:J2)&gt;0,FORECAST(K2,B3:J3,B2:J2),J3)*$X$1</f>
        <v>70.8</v>
      </c>
      <c r="L3" s="1">
        <f>IF(K3*FORECAST(L2,B3:K3,B2:K2)&gt;0,FORECAST(L2,B3:K3,B2:K2),K3)*$X$1</f>
        <v>81.4</v>
      </c>
      <c r="M3" s="1">
        <f>IF(L3*FORECAST(M2,B3:L3,B2:L2)&gt;0,FORECAST(M2,B3:L3,B2:L2),L3)*$X$1</f>
        <v>92</v>
      </c>
      <c r="N3" s="5">
        <f>IF(M3*FORECAST(N2,B3:M3,B2:M2)&gt;0,FORECAST(N2,B3:M3,B2:M2),M3)*$X$1</f>
        <v>102.6</v>
      </c>
      <c r="O3" s="5">
        <f>IF(N3*FORECAST(O2,B3:N3,B2:N2)&gt;0,FORECAST(O2,B3:N3,B2:N2),N3)*$X$1</f>
        <v>113.2</v>
      </c>
      <c r="P3" s="5">
        <f>IF(O3*FORECAST(P2,B3:O3,B2:O2)&gt;0,FORECAST(P2,B3:O3,B2:O2),O3)*$X$1</f>
        <v>123.8</v>
      </c>
      <c r="Q3" s="5">
        <f>IF(P3*FORECAST(Q2,B3:P3,B2:P2)&gt;0,FORECAST(Q2,B3:P3,B2:P2),P3)*$X$1</f>
        <v>134.4</v>
      </c>
      <c r="R3" s="5">
        <f>IF(Q3*FORECAST(R2,B3:Q3,B2:Q2)&gt;0,FORECAST(R2,B3:Q3,B2:Q2),Q3)*$X$1</f>
        <v>145</v>
      </c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216.0</v>
      </c>
      <c r="C4" s="1">
        <v>229.0</v>
      </c>
      <c r="D4" s="1">
        <v>135.0</v>
      </c>
      <c r="E4" s="1">
        <v>336.0</v>
      </c>
      <c r="F4" s="1">
        <v>328.0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905</v>
      </c>
      <c r="B5" s="1">
        <v>0.0</v>
      </c>
      <c r="C5" s="1">
        <v>26.0</v>
      </c>
      <c r="D5" s="1">
        <v>32.0</v>
      </c>
      <c r="E5" s="1">
        <v>40.0</v>
      </c>
      <c r="F5" s="1">
        <v>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906</v>
      </c>
      <c r="L7" s="1">
        <f>IF(R3*FORECAST(R2,B3:R3,B2:R2)&gt;0,FORECAST(R2,B3:R3,B2:R2),Q3)*$X$1 * (1+0.02)/(0.072-0.02)</f>
        <v>2844.230769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907</v>
      </c>
      <c r="L8" s="6">
        <f t="array" ref="L8">NPV(0.072,H3:R3)</f>
        <v>628.870911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908</v>
      </c>
      <c r="L9" s="6">
        <f t="array" ref="L9">NPV(0.072,H16:R16)</f>
        <v>1323.799435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909</v>
      </c>
      <c r="L10" s="6">
        <f>L8 + L9</f>
        <v>1952.670346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328.0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910</v>
      </c>
      <c r="L12" s="6">
        <f>L10 - L11</f>
        <v>1624.670346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911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33.15653768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(1+0.02)/(0.072-0.02)</f>
        <v>2844.230769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