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<sst xmlns="http://schemas.openxmlformats.org/spreadsheetml/2006/main" count="1009" uniqueCount="838">
  <si>
    <t>ticker</t>
  </si>
  <si>
    <t>EVLV</t>
  </si>
  <si>
    <t>nombre</t>
  </si>
  <si>
    <t>EVOLV TECHNOLOGIES HOLDIN</t>
  </si>
  <si>
    <t>empresa</t>
  </si>
  <si>
    <t>Communications &amp; Networking</t>
  </si>
  <si>
    <t>Open</t>
  </si>
  <si>
    <t>Target Price</t>
  </si>
  <si>
    <t>Upside</t>
  </si>
  <si>
    <t>-883.35%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</si>
  <si>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</si>
  <si>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</si>
  <si>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</si>
  <si>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</si>
  <si>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</si>
  <si>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</si>
  <si>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</si>
  <si>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</si>
  <si>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-218.18%</t>
  </si>
  <si>
    <t>Total Assets Growth</t>
  </si>
  <si>
    <t>14.29%</t>
  </si>
  <si>
    <t>Net Property, Plant and Equipment Growth</t>
  </si>
  <si>
    <t>-66.67%</t>
  </si>
  <si>
    <t>EBITDA Growth</t>
  </si>
  <si>
    <t>-91.04%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</si>
  <si>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</si>
  <si>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</si>
  <si>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</si>
  <si>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</si>
  <si>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</si>
  <si>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</si>
  <si>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</si>
  <si>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</si>
  <si>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</si>
  <si>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</si>
  <si>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</si>
  <si>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</si>
  <si>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</si>
  <si>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</si>
  <si>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</si>
  <si>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</si>
  <si>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</si>
  <si>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</si>
  <si>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</si>
  <si>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</si>
  <si>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</si>
  <si>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</si>
  <si>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</si>
  <si>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</si>
  <si>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</si>
  <si>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</si>
  <si>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</si>
  <si>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</si>
  <si>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</si>
  <si>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</si>
  <si>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</si>
  <si>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</si>
  <si>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</si>
  <si>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</si>
  <si>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</si>
  <si>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</si>
  <si>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</si>
  <si>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</si>
  <si>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</si>
  <si>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</si>
  <si>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</si>
  <si>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</si>
  <si>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</si>
  <si>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</si>
  <si>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</si>
  <si>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</si>
  <si>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</si>
  <si>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</si>
  <si>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</si>
  <si>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</si>
  <si>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</si>
  <si>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</si>
  <si>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</si>
  <si>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</si>
  <si>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Accounts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</si>
  <si>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</si>
  <si>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</si>
  <si>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</si>
  <si>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</si>
  <si>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</si>
  <si>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</si>
  <si>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</si>
  <si>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</si>
  <si>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</si>
  <si>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</si>
  <si>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</si>
  <si>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</si>
  <si>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</si>
  <si>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</si>
  <si>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</si>
  <si>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</si>
  <si>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</si>
  <si>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</si>
  <si>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</si>
  <si>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</si>
  <si>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</si>
  <si>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</si>
  <si>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</si>
  <si>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</si>
  <si>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</si>
  <si>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</si>
  <si>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</si>
  <si>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-2.56</t>
  </si>
  <si>
    <t>-3.23</t>
  </si>
  <si>
    <t>2.04</t>
  </si>
  <si>
    <t>1.56</t>
  </si>
  <si>
    <t>0.97</t>
  </si>
  <si>
    <t>Tangible Book Value</t>
  </si>
  <si>
    <t>Tangible Book Value Per Share</t>
  </si>
  <si>
    <t>2.03</t>
  </si>
  <si>
    <t>1.54</t>
  </si>
  <si>
    <t>0.92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</si>
  <si>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</si>
  <si>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</si>
  <si>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</si>
  <si>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</si>
  <si>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</si>
  <si>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</si>
  <si>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</si>
  <si>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</si>
  <si>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</si>
  <si>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</si>
  <si>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Assets on Operating Lease - Gross</t>
  </si>
  <si>
    <t>Assets on Operating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</si>
  <si>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</si>
  <si>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</si>
  <si>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</si>
  <si>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</si>
  <si>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</si>
  <si>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</si>
  <si>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</si>
  <si>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</si>
  <si>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</si>
  <si>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</si>
  <si>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</si>
  <si>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</si>
  <si>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</si>
  <si>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</si>
  <si>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</si>
  <si>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</si>
  <si>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</si>
  <si>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</si>
  <si>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</si>
  <si>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</si>
  <si>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</si>
  <si>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</si>
  <si>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</si>
  <si>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</si>
  <si>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</si>
  <si>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</si>
  <si>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</si>
  <si>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-0.88</t>
  </si>
  <si>
    <t>-1.16</t>
  </si>
  <si>
    <t>-0.15</t>
  </si>
  <si>
    <t>-0.6</t>
  </si>
  <si>
    <t>-0.71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</si>
  <si>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</si>
  <si>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</si>
  <si>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</si>
  <si>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</si>
  <si>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</si>
  <si>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</si>
  <si>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-0.53</t>
  </si>
  <si>
    <t>-0.72</t>
  </si>
  <si>
    <t>-0.42</t>
  </si>
  <si>
    <t>-0.41</t>
  </si>
  <si>
    <t>-0.36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</si>
  <si>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</si>
  <si>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</si>
  <si>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</si>
  <si>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</si>
  <si>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</si>
  <si>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</si>
  <si>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</si>
  <si>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-0.05</t>
  </si>
  <si>
    <t>Current Domestic Taxes</t>
  </si>
  <si>
    <t>Current Foreign Taxes</t>
  </si>
  <si>
    <t>Total Current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</si>
  <si>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</si>
  <si>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</si>
  <si>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</si>
  <si>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</si>
  <si>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</si>
  <si>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</si>
  <si>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</si>
  <si>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</si>
  <si>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</si>
  <si>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</si>
  <si>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</si>
  <si>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</si>
  <si>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</si>
  <si>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</si>
  <si>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</si>
  <si>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</si>
  <si>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-73.48</t>
  </si>
  <si>
    <t>-16.97</t>
  </si>
  <si>
    <t>-17.83</t>
  </si>
  <si>
    <t>-16.8</t>
  </si>
  <si>
    <t>Return on Total Capital</t>
  </si>
  <si>
    <t>-132.28</t>
  </si>
  <si>
    <t>-21.15</t>
  </si>
  <si>
    <t>-22.68</t>
  </si>
  <si>
    <t>-26.74</t>
  </si>
  <si>
    <t>Return On Equity %</t>
  </si>
  <si>
    <t>-984.62</t>
  </si>
  <si>
    <t>-7.7</t>
  </si>
  <si>
    <t>-33.41</t>
  </si>
  <si>
    <t>-56.93</t>
  </si>
  <si>
    <t>Return on Common Equity</t>
  </si>
  <si>
    <t>38.52</t>
  </si>
  <si>
    <t>-10.53</t>
  </si>
  <si>
    <t>Margin Analysis</t>
  </si>
  <si>
    <t>Gross Profit Margin %</t>
  </si>
  <si>
    <t>9.44</t>
  </si>
  <si>
    <t>26.94</t>
  </si>
  <si>
    <t>28.03</t>
  </si>
  <si>
    <t>3.13</t>
  </si>
  <si>
    <t>42.07</t>
  </si>
  <si>
    <t>SG&amp;A Margin</t>
  </si>
  <si>
    <t>178.84</t>
  </si>
  <si>
    <t>260.71</t>
  </si>
  <si>
    <t>195.53</t>
  </si>
  <si>
    <t>151.86</t>
  </si>
  <si>
    <t>119.77</t>
  </si>
  <si>
    <t>EBITDA Margin %</t>
  </si>
  <si>
    <t>-305.58</t>
  </si>
  <si>
    <t>-539.83</t>
  </si>
  <si>
    <t>-208.07</t>
  </si>
  <si>
    <t>-174.9</t>
  </si>
  <si>
    <t>EBITA Margin %</t>
  </si>
  <si>
    <t>-314.73</t>
  </si>
  <si>
    <t>-562.09</t>
  </si>
  <si>
    <t>-220.29</t>
  </si>
  <si>
    <t>-183.71</t>
  </si>
  <si>
    <t>-108.11</t>
  </si>
  <si>
    <t>EBIT Margin %</t>
  </si>
  <si>
    <t>Income From Continuing Operations Margin %</t>
  </si>
  <si>
    <t>-339.67</t>
  </si>
  <si>
    <t>-572.46</t>
  </si>
  <si>
    <t>-45.83</t>
  </si>
  <si>
    <t>-156.55</t>
  </si>
  <si>
    <t>-132.13</t>
  </si>
  <si>
    <t>Net Income Margin %</t>
  </si>
  <si>
    <t>Net Avail. For Common Margin %</t>
  </si>
  <si>
    <t>Normalized Net Income Margin</t>
  </si>
  <si>
    <t>-205.03</t>
  </si>
  <si>
    <t>-356.92</t>
  </si>
  <si>
    <t>-127.43</t>
  </si>
  <si>
    <t>-106.56</t>
  </si>
  <si>
    <t>-67.01</t>
  </si>
  <si>
    <t>Levered Free Cash Flow Margin</t>
  </si>
  <si>
    <t>-384.36</t>
  </si>
  <si>
    <t>-169.14</t>
  </si>
  <si>
    <t>-133.24</t>
  </si>
  <si>
    <t>-68.74</t>
  </si>
  <si>
    <t>Unlevered Free Cash Flow Margin</t>
  </si>
  <si>
    <t>-378.75</t>
  </si>
  <si>
    <t>-153.06</t>
  </si>
  <si>
    <t>-132.43</t>
  </si>
  <si>
    <t>-68.23</t>
  </si>
  <si>
    <t>Asset Turnover</t>
  </si>
  <si>
    <t>0.21</t>
  </si>
  <si>
    <t>0.12</t>
  </si>
  <si>
    <t>0.16</t>
  </si>
  <si>
    <t>0.25</t>
  </si>
  <si>
    <t>Fixed Assets Turnover</t>
  </si>
  <si>
    <t>0.74</t>
  </si>
  <si>
    <t>1.58</t>
  </si>
  <si>
    <t>1.68</t>
  </si>
  <si>
    <t>1.07</t>
  </si>
  <si>
    <t>Receivables Turnover (Average Receivables)</t>
  </si>
  <si>
    <t>4.01</t>
  </si>
  <si>
    <t>5.07</t>
  </si>
  <si>
    <t>2.55</t>
  </si>
  <si>
    <t>2.6</t>
  </si>
  <si>
    <t>Inventory Turnover (Average Inventory)</t>
  </si>
  <si>
    <t>1.71</t>
  </si>
  <si>
    <t>4.33</t>
  </si>
  <si>
    <t>8.13</t>
  </si>
  <si>
    <t>4.71</t>
  </si>
  <si>
    <t>Short Term Liquidity</t>
  </si>
  <si>
    <t>Current Ratio</t>
  </si>
  <si>
    <t>2.18</t>
  </si>
  <si>
    <t>0.85</t>
  </si>
  <si>
    <t>13.69</t>
  </si>
  <si>
    <t>4.95</t>
  </si>
  <si>
    <t>2.14</t>
  </si>
  <si>
    <t>Quick Ratio</t>
  </si>
  <si>
    <t>1.96</t>
  </si>
  <si>
    <t>0.5</t>
  </si>
  <si>
    <t>12.94</t>
  </si>
  <si>
    <t>4.48</t>
  </si>
  <si>
    <t>1.77</t>
  </si>
  <si>
    <t>Operating Cash Flow to Current Liabilities</t>
  </si>
  <si>
    <t>-1.63</t>
  </si>
  <si>
    <t>-1.92</t>
  </si>
  <si>
    <t>-2.86</t>
  </si>
  <si>
    <t>-1.26</t>
  </si>
  <si>
    <t>-0.12</t>
  </si>
  <si>
    <t>Days Sales Outstanding (Average Receivables)</t>
  </si>
  <si>
    <t>91.21</t>
  </si>
  <si>
    <t>71.92</t>
  </si>
  <si>
    <t>143.01</t>
  </si>
  <si>
    <t>140.23</t>
  </si>
  <si>
    <t>Days Outstanding Inventory (Average Inventory)</t>
  </si>
  <si>
    <t>214.56</t>
  </si>
  <si>
    <t>84.36</t>
  </si>
  <si>
    <t>44.88</t>
  </si>
  <si>
    <t>77.42</t>
  </si>
  <si>
    <t>Average Days Payable Outstanding</t>
  </si>
  <si>
    <t>260.91</t>
  </si>
  <si>
    <t>101.34</t>
  </si>
  <si>
    <t>72.72</t>
  </si>
  <si>
    <t>141.71</t>
  </si>
  <si>
    <t>Cash Conversion Cycle (Average Days)</t>
  </si>
  <si>
    <t>44.87</t>
  </si>
  <si>
    <t>54.94</t>
  </si>
  <si>
    <t>115.17</t>
  </si>
  <si>
    <t>75.94</t>
  </si>
  <si>
    <t>Long Term Solvency</t>
  </si>
  <si>
    <t>Total Debt/Equity</t>
  </si>
  <si>
    <t>23.79</t>
  </si>
  <si>
    <t>-186.54</t>
  </si>
  <si>
    <t>3.42</t>
  </si>
  <si>
    <t>13.96</t>
  </si>
  <si>
    <t>0.95</t>
  </si>
  <si>
    <t>Total Debt / Total Capital</t>
  </si>
  <si>
    <t>19.22</t>
  </si>
  <si>
    <t>215.56</t>
  </si>
  <si>
    <t>3.31</t>
  </si>
  <si>
    <t>12.25</t>
  </si>
  <si>
    <t>0.94</t>
  </si>
  <si>
    <t>LT Debt/Equity</t>
  </si>
  <si>
    <t>2.73</t>
  </si>
  <si>
    <t>9.06</t>
  </si>
  <si>
    <t>Long-Term Debt / Total Capital</t>
  </si>
  <si>
    <t>2.64</t>
  </si>
  <si>
    <t>7.95</t>
  </si>
  <si>
    <t>Total Liabilities / Total Assets</t>
  </si>
  <si>
    <t>41.09</t>
  </si>
  <si>
    <t>141.25</t>
  </si>
  <si>
    <t>19.89</t>
  </si>
  <si>
    <t>34.8</t>
  </si>
  <si>
    <t>51.02</t>
  </si>
  <si>
    <t>EBIT / Interest Expense</t>
  </si>
  <si>
    <t>-23.62</t>
  </si>
  <si>
    <t>-62.55</t>
  </si>
  <si>
    <t>-8.56</t>
  </si>
  <si>
    <t>-142.42</t>
  </si>
  <si>
    <t>-132.94</t>
  </si>
  <si>
    <t>EBITDA / Interest Expense</t>
  </si>
  <si>
    <t>-22.93</t>
  </si>
  <si>
    <t>-60.07</t>
  </si>
  <si>
    <t>-8.09</t>
  </si>
  <si>
    <t>-134.27</t>
  </si>
  <si>
    <t>-119.28</t>
  </si>
  <si>
    <t>(EBITDA - Capex) / Interest Expense</t>
  </si>
  <si>
    <t>-23.87</t>
  </si>
  <si>
    <t>-75.44</t>
  </si>
  <si>
    <t>-8.7</t>
  </si>
  <si>
    <t>-164.43</t>
  </si>
  <si>
    <t>-224.99</t>
  </si>
  <si>
    <t>Total Debt / EBITDA</t>
  </si>
  <si>
    <t>-0.19</t>
  </si>
  <si>
    <t>-0.64</t>
  </si>
  <si>
    <t>-0.2</t>
  </si>
  <si>
    <t>-0.33</t>
  </si>
  <si>
    <t>-0.02</t>
  </si>
  <si>
    <t>Net Debt / EBITDA</t>
  </si>
  <si>
    <t>0.78</t>
  </si>
  <si>
    <t>-0.45</t>
  </si>
  <si>
    <t>6.04</t>
  </si>
  <si>
    <t>2.07</t>
  </si>
  <si>
    <t>1.5</t>
  </si>
  <si>
    <t>Total Debt / (EBITDA - Capex)</t>
  </si>
  <si>
    <t>-0.18</t>
  </si>
  <si>
    <t>-0.51</t>
  </si>
  <si>
    <t>-0.27</t>
  </si>
  <si>
    <t>-0.01</t>
  </si>
  <si>
    <t>Net Debt / (EBITDA - Capex)</t>
  </si>
  <si>
    <t>0.75</t>
  </si>
  <si>
    <t>5.61</t>
  </si>
  <si>
    <t>1.69</t>
  </si>
  <si>
    <t>0.8</t>
  </si>
  <si>
    <t>Growth Over Prior Year</t>
  </si>
  <si>
    <t>Total Revenues, 1 Yr. Growth %</t>
  </si>
  <si>
    <t>-18.15</t>
  </si>
  <si>
    <t>395.13</t>
  </si>
  <si>
    <t>135.95</t>
  </si>
  <si>
    <t>45.7</t>
  </si>
  <si>
    <t>Gross Profit, 1 Yr. Growth %</t>
  </si>
  <si>
    <t>133.51</t>
  </si>
  <si>
    <t>415.21</t>
  </si>
  <si>
    <t>-57.09</t>
  </si>
  <si>
    <t>EBITDA, 1 Yr. Growth %</t>
  </si>
  <si>
    <t>44.6</t>
  </si>
  <si>
    <t>90.84</t>
  </si>
  <si>
    <t>91.15</t>
  </si>
  <si>
    <t>-19.19</t>
  </si>
  <si>
    <t>EBITA, 1 Yr. Growth %</t>
  </si>
  <si>
    <t>46.18</t>
  </si>
  <si>
    <t>94.05</t>
  </si>
  <si>
    <t>89.9</t>
  </si>
  <si>
    <t>-14.26</t>
  </si>
  <si>
    <t>EBIT, 1 Yr. Growth %</t>
  </si>
  <si>
    <t>Earnings From Cont. Operations, 1 Yr. Growth %</t>
  </si>
  <si>
    <t>37.95</t>
  </si>
  <si>
    <t>-60.36</t>
  </si>
  <si>
    <t>693.59</t>
  </si>
  <si>
    <t>22.97</t>
  </si>
  <si>
    <t>Net Income, 1 Yr. Growth %</t>
  </si>
  <si>
    <t>Normalized Net Income, 1 Yr. Growth %</t>
  </si>
  <si>
    <t>42.49</t>
  </si>
  <si>
    <t>76.77</t>
  </si>
  <si>
    <t>87.83</t>
  </si>
  <si>
    <t>-8.38</t>
  </si>
  <si>
    <t>Diluted EPS Before Extra, 1 Yr. Growth %</t>
  </si>
  <si>
    <t>32.28</t>
  </si>
  <si>
    <t>-95.06</t>
  </si>
  <si>
    <t>295.32</t>
  </si>
  <si>
    <t>18.59</t>
  </si>
  <si>
    <t>Accounts Receivable, 1 Yr. Growth %</t>
  </si>
  <si>
    <t>42.38</t>
  </si>
  <si>
    <t>466.45</t>
  </si>
  <si>
    <t>331.21</t>
  </si>
  <si>
    <t>-23.99</t>
  </si>
  <si>
    <t>Inventory, 1 Yr. Growth %</t>
  </si>
  <si>
    <t>102.06</t>
  </si>
  <si>
    <t>87.45</t>
  </si>
  <si>
    <t>254.91</t>
  </si>
  <si>
    <t>-7.31</t>
  </si>
  <si>
    <t>Net Property, Plant and Equip., 1 Yr. Growth %</t>
  </si>
  <si>
    <t>152.74</t>
  </si>
  <si>
    <t>121.04</t>
  </si>
  <si>
    <t>89.04</t>
  </si>
  <si>
    <t>149.8</t>
  </si>
  <si>
    <t>Total Assets, 1 Yr. Growth %</t>
  </si>
  <si>
    <t>-12.48</t>
  </si>
  <si>
    <t>-4.06</t>
  </si>
  <si>
    <t>-14.19</t>
  </si>
  <si>
    <t>Tangible Book Value, 1 Yr. Growth %</t>
  </si>
  <si>
    <t>45.11</t>
  </si>
  <si>
    <t>-442.25</t>
  </si>
  <si>
    <t>-22.72</t>
  </si>
  <si>
    <t>-37.66</t>
  </si>
  <si>
    <t>Common Equity, 1 Yr. Growth %</t>
  </si>
  <si>
    <t>-443.43</t>
  </si>
  <si>
    <t>-21.8</t>
  </si>
  <si>
    <t>-35.54</t>
  </si>
  <si>
    <t>Cash From Operations, 1 Yr. Growth %</t>
  </si>
  <si>
    <t>53.21</t>
  </si>
  <si>
    <t>199.42</t>
  </si>
  <si>
    <t>31.61</t>
  </si>
  <si>
    <t>-86.88</t>
  </si>
  <si>
    <t>Capital Expenditures, 1 Yr. Growth %</t>
  </si>
  <si>
    <t>804.1</t>
  </si>
  <si>
    <t>-43.86</t>
  </si>
  <si>
    <t>29.69</t>
  </si>
  <si>
    <t>221.96</t>
  </si>
  <si>
    <t>Levered Free Cash Flow, 1 Yr. Growth %</t>
  </si>
  <si>
    <t>117.87</t>
  </si>
  <si>
    <t>46.87</t>
  </si>
  <si>
    <t>-24.83</t>
  </si>
  <si>
    <t>Unlevered Free Cash Flow, 1 Yr. Growth %</t>
  </si>
  <si>
    <t>100.08</t>
  </si>
  <si>
    <t>57.95</t>
  </si>
  <si>
    <t>-24.93</t>
  </si>
  <si>
    <t>Compound Annual Growth Rate Over Two Years</t>
  </si>
  <si>
    <t>Total Revenues, 2 Yr. CAGR %</t>
  </si>
  <si>
    <t>101.31</t>
  </si>
  <si>
    <t>239.63</t>
  </si>
  <si>
    <t>85.41</t>
  </si>
  <si>
    <t>Gross Profit, 2 Yr. CAGR %</t>
  </si>
  <si>
    <t>246.85</t>
  </si>
  <si>
    <t>15.82</t>
  </si>
  <si>
    <t>189.76</t>
  </si>
  <si>
    <t>EBITDA, 2 Yr. CAGR %</t>
  </si>
  <si>
    <t>66.12</t>
  </si>
  <si>
    <t>93.32</t>
  </si>
  <si>
    <t>24.28</t>
  </si>
  <si>
    <t>EBITA, 2 Yr. CAGR %</t>
  </si>
  <si>
    <t>68.42</t>
  </si>
  <si>
    <t>94.17</t>
  </si>
  <si>
    <t>27.6</t>
  </si>
  <si>
    <t>EBIT, 2 Yr. CAGR %</t>
  </si>
  <si>
    <t>Earnings From Cont. Operations, 2 Yr. CAGR %</t>
  </si>
  <si>
    <t>-26.05</t>
  </si>
  <si>
    <t>77.61</t>
  </si>
  <si>
    <t>212.39</t>
  </si>
  <si>
    <t>Net Income, 2 Yr. CAGR %</t>
  </si>
  <si>
    <t>Normalized Net Income, 2 Yr. CAGR %</t>
  </si>
  <si>
    <t>58.71</t>
  </si>
  <si>
    <t>85.57</t>
  </si>
  <si>
    <t>31.18</t>
  </si>
  <si>
    <t>Diluted EPS Before Extra, 2 Yr. CAGR %</t>
  </si>
  <si>
    <t>-58.42</t>
  </si>
  <si>
    <t>-55.74</t>
  </si>
  <si>
    <t>116.52</t>
  </si>
  <si>
    <t>Accounts Receivable, 2 Yr. CAGR %</t>
  </si>
  <si>
    <t>183.99</t>
  </si>
  <si>
    <t>400.6</t>
  </si>
  <si>
    <t>81.04</t>
  </si>
  <si>
    <t>Inventory, 2 Yr. CAGR %</t>
  </si>
  <si>
    <t>94.62</t>
  </si>
  <si>
    <t>93.41</t>
  </si>
  <si>
    <t>81.37</t>
  </si>
  <si>
    <t>Net Property, Plant and Equip., 2 Yr. CAGR %</t>
  </si>
  <si>
    <t>136.36</t>
  </si>
  <si>
    <t>114.54</t>
  </si>
  <si>
    <t>117.31</t>
  </si>
  <si>
    <t>Total Assets, 2 Yr. CAGR %</t>
  </si>
  <si>
    <t>285.74</t>
  </si>
  <si>
    <t>303.75</t>
  </si>
  <si>
    <t>-9.27</t>
  </si>
  <si>
    <t>Tangible Book Value, 2 Yr. CAGR %</t>
  </si>
  <si>
    <t>122.57</t>
  </si>
  <si>
    <t>62.45</t>
  </si>
  <si>
    <t>-30.59</t>
  </si>
  <si>
    <t>Common Equity, 2 Yr. CAGR %</t>
  </si>
  <si>
    <t>122.95</t>
  </si>
  <si>
    <t>63.72</t>
  </si>
  <si>
    <t>Cash From Operations, 2 Yr. CAGR %</t>
  </si>
  <si>
    <t>114.18</t>
  </si>
  <si>
    <t>79.26</t>
  </si>
  <si>
    <t>-58.45</t>
  </si>
  <si>
    <t>Capital Expenditures, 2 Yr. CAGR %</t>
  </si>
  <si>
    <t>125.28</t>
  </si>
  <si>
    <t>80.25</t>
  </si>
  <si>
    <t>104.34</t>
  </si>
  <si>
    <t>Levered Free Cash Flow, 2 Yr. CAGR %</t>
  </si>
  <si>
    <t>99.96</t>
  </si>
  <si>
    <t>Unlevered Free Cash Flow, 2 Yr. CAGR %</t>
  </si>
  <si>
    <t>100.83</t>
  </si>
  <si>
    <t>8.89</t>
  </si>
  <si>
    <t>Compound Annual Growth Rate Over Three Years</t>
  </si>
  <si>
    <t>Total Revenues, 3 Yr. CAGR %</t>
  </si>
  <si>
    <t>111.36</t>
  </si>
  <si>
    <t>156.15</t>
  </si>
  <si>
    <t>Gross Profit, 3 Yr. CAGR %</t>
  </si>
  <si>
    <t>46.31</t>
  </si>
  <si>
    <t>197.17</t>
  </si>
  <si>
    <t>EBITDA, 3 Yr. CAGR %</t>
  </si>
  <si>
    <t>75.48</t>
  </si>
  <si>
    <t>44.54</t>
  </si>
  <si>
    <t>EBITA, 3 Yr. CAGR %</t>
  </si>
  <si>
    <t>76.64</t>
  </si>
  <si>
    <t>47.86</t>
  </si>
  <si>
    <t>EBIT, 3 Yr. CAGR %</t>
  </si>
  <si>
    <t>Earnings From Cont. Operations, 3 Yr. CAGR %</t>
  </si>
  <si>
    <t>63.26</t>
  </si>
  <si>
    <t>57.12</t>
  </si>
  <si>
    <t>Net Income, 3 Yr. CAGR %</t>
  </si>
  <si>
    <t>Normalized Net Income, 3 Yr. CAGR %</t>
  </si>
  <si>
    <t>69.93</t>
  </si>
  <si>
    <t>46.67</t>
  </si>
  <si>
    <t>Diluted EPS Before Extra, 3 Yr. CAGR %</t>
  </si>
  <si>
    <t>-11.84</t>
  </si>
  <si>
    <t>-38.53</t>
  </si>
  <si>
    <t>Accounts Receivable, 3 Yr. CAGR %</t>
  </si>
  <si>
    <t>229.21</t>
  </si>
  <si>
    <t>167.06</t>
  </si>
  <si>
    <t>Inventory, 3 Yr. CAGR %</t>
  </si>
  <si>
    <t>96.25</t>
  </si>
  <si>
    <t>51.35</t>
  </si>
  <si>
    <t>Net Property, Plant and Equip., 3 Yr. CAGR %</t>
  </si>
  <si>
    <t>126.59</t>
  </si>
  <si>
    <t>125.71</t>
  </si>
  <si>
    <t>Total Assets, 3 Yr. CAGR %</t>
  </si>
  <si>
    <t>142.54</t>
  </si>
  <si>
    <t>140.95</t>
  </si>
  <si>
    <t>Tangible Book Value, 3 Yr. CAGR %</t>
  </si>
  <si>
    <t>56.32</t>
  </si>
  <si>
    <t>18.05</t>
  </si>
  <si>
    <t>Common Equity, 3 Yr. CAGR %</t>
  </si>
  <si>
    <t>57.13</t>
  </si>
  <si>
    <t>Cash From Operations, 3 Yr. CAGR %</t>
  </si>
  <si>
    <t>70.12</t>
  </si>
  <si>
    <t>-25.02</t>
  </si>
  <si>
    <t>Capital Expenditures, 3 Yr. CAGR %</t>
  </si>
  <si>
    <t>208.55</t>
  </si>
  <si>
    <t>118.7</t>
  </si>
  <si>
    <t>Levered Free Cash Flow, 3 Yr. CAGR %</t>
  </si>
  <si>
    <t>44.31</t>
  </si>
  <si>
    <t>Unlevered Free Cash Flow, 3 Yr. CAGR %</t>
  </si>
  <si>
    <t>44.67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</si>
  <si>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</si>
  <si>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</si>
  <si>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</si>
  <si>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</si>
  <si>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</si>
  <si>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</si>
  <si>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</si>
  <si>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-</t>
  </si>
  <si>
    <t>635.3</t>
  </si>
  <si>
    <t>374.6</t>
  </si>
  <si>
    <t>713.4</t>
  </si>
  <si>
    <t>486.8</t>
  </si>
  <si>
    <t>Change</t>
  </si>
  <si>
    <t>-41.04%</t>
  </si>
  <si>
    <t>90.44%</t>
  </si>
  <si>
    <t>-31.75%</t>
  </si>
  <si>
    <t>0%</t>
  </si>
  <si>
    <t>Enterprise Value (EV)</t>
  </si>
  <si>
    <t>P/E ratio</t>
  </si>
  <si>
    <t>-8.63x</t>
  </si>
  <si>
    <t>-29.7x</t>
  </si>
  <si>
    <t>-4.32x</t>
  </si>
  <si>
    <t>-6.65x</t>
  </si>
  <si>
    <t>-11.6x</t>
  </si>
  <si>
    <t>-9.51x</t>
  </si>
  <si>
    <t>PBR</t>
  </si>
  <si>
    <t>PEG</t>
  </si>
  <si>
    <t>0.3x</t>
  </si>
  <si>
    <t>-0x</t>
  </si>
  <si>
    <t>-0.4x</t>
  </si>
  <si>
    <t>0.2x</t>
  </si>
  <si>
    <t>Capitalization / Revenue</t>
  </si>
  <si>
    <t>26.8x</t>
  </si>
  <si>
    <t>6.79x</t>
  </si>
  <si>
    <t>8.87x</t>
  </si>
  <si>
    <t>4.8x</t>
  </si>
  <si>
    <t>3.71x</t>
  </si>
  <si>
    <t>EV / Revenue</t>
  </si>
  <si>
    <t>0x</t>
  </si>
  <si>
    <t>EV / EBITDA</t>
  </si>
  <si>
    <t>-15.7x</t>
  </si>
  <si>
    <t>-110x</t>
  </si>
  <si>
    <t>EV / EBIT</t>
  </si>
  <si>
    <t>-6.05x</t>
  </si>
  <si>
    <t>-8.71x</t>
  </si>
  <si>
    <t>EV / FCF</t>
  </si>
  <si>
    <t>-8.87x</t>
  </si>
  <si>
    <t>-50.7x</t>
  </si>
  <si>
    <t>FCF Yield</t>
  </si>
  <si>
    <t>-11.5%</t>
  </si>
  <si>
    <t>-25.7%</t>
  </si>
  <si>
    <t>-11.6%</t>
  </si>
  <si>
    <t>-11.3%</t>
  </si>
  <si>
    <t>-1.97%</t>
  </si>
  <si>
    <t>Dividend per Share
                                    2</t>
  </si>
  <si>
    <t>Rate of return</t>
  </si>
  <si>
    <t>EPS
                                    2</t>
  </si>
  <si>
    <t>-0.2675</t>
  </si>
  <si>
    <t>-0.325</t>
  </si>
  <si>
    <t>Distribution rate</t>
  </si>
  <si>
    <t>Net sales
                                    1</t>
  </si>
  <si>
    <t>23.69</t>
  </si>
  <si>
    <t>55.2</t>
  </si>
  <si>
    <t>80.42</t>
  </si>
  <si>
    <t>101.5</t>
  </si>
  <si>
    <t>131.3</t>
  </si>
  <si>
    <t>EBITDA
                                    1</t>
  </si>
  <si>
    <t>-49.3</t>
  </si>
  <si>
    <t>-69.45</t>
  </si>
  <si>
    <t>-49.8</t>
  </si>
  <si>
    <t>-30.98</t>
  </si>
  <si>
    <t>-4.418</t>
  </si>
  <si>
    <t>EBIT
                                    1</t>
  </si>
  <si>
    <t>-54.06</t>
  </si>
  <si>
    <t>-102.3</t>
  </si>
  <si>
    <t>-88.26</t>
  </si>
  <si>
    <t>-80.42</t>
  </si>
  <si>
    <t>-55.92</t>
  </si>
  <si>
    <t>Net income
                                    1</t>
  </si>
  <si>
    <t>-27.39</t>
  </si>
  <si>
    <t>-10.86</t>
  </si>
  <si>
    <t>-86.18</t>
  </si>
  <si>
    <t>-106.3</t>
  </si>
  <si>
    <t>-43.16</t>
  </si>
  <si>
    <t>-54.59</t>
  </si>
  <si>
    <t>Reference price
                                    2</t>
  </si>
  <si>
    <t>10.010</t>
  </si>
  <si>
    <t>4.460</t>
  </si>
  <si>
    <t>2.590</t>
  </si>
  <si>
    <t>4.720</t>
  </si>
  <si>
    <t>3.090</t>
  </si>
  <si>
    <t>Nbr of stocks (in thousands)</t>
  </si>
  <si>
    <t>142,435</t>
  </si>
  <si>
    <t>144,624</t>
  </si>
  <si>
    <t>151,135</t>
  </si>
  <si>
    <t>157,550</t>
  </si>
  <si>
    <t>Announcement Date</t>
  </si>
  <si>
    <t>4/2/21</t>
  </si>
  <si>
    <t>3/14/22</t>
  </si>
  <si>
    <t>3/1/23</t>
  </si>
  <si>
    <t>2/29/24</t>
  </si>
  <si>
    <t>address1</t>
  </si>
  <si>
    <t>500 Totten Pond Road</t>
  </si>
  <si>
    <t>address2</t>
  </si>
  <si>
    <t>4th Floor</t>
  </si>
  <si>
    <t>city</t>
  </si>
  <si>
    <t>Waltham</t>
  </si>
  <si>
    <t>state</t>
  </si>
  <si>
    <t>MA</t>
  </si>
  <si>
    <t>zip</t>
  </si>
  <si>
    <t>02451</t>
  </si>
  <si>
    <t>country</t>
  </si>
  <si>
    <t>phone</t>
  </si>
  <si>
    <t>781 374 8100</t>
  </si>
  <si>
    <t>website</t>
  </si>
  <si>
    <t>https://evolvtechnology.com</t>
  </si>
  <si>
    <t>industry</t>
  </si>
  <si>
    <t>Security &amp; Protection Services</t>
  </si>
  <si>
    <t>industryKey</t>
  </si>
  <si>
    <t>security-protection-services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</si>
  <si>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</si>
  <si>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</si>
  <si>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</si>
  <si>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</si>
  <si>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</si>
  <si>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</si>
  <si>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</si>
  <si>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Evolv Technologies Holdings, Inc. provides artificial intelligence (AI)-based weapons detection for security screening in the United States and internationally. Its products include Evolv Express, a touchless security screening system designed to detect firearms, improvised explosive devices, and tactical knives; and Evolv Insights that provides self-serve access, insights regarding visitor flow and arrival curves, location specific performance, system detection performance, and alarm statistics. The company was founded in 2013 and is headquartered in Waltham, Massachusetts.</t>
  </si>
  <si>
    <t>fullTimeEmployees</t>
  </si>
  <si>
    <t>companyOfficers</t>
  </si>
  <si>
    <t>[{'maxAge': 1, 'name': 'Mr. John  Kedzierski', 'age': 46, 'title': 'President, CEO &amp; Executive Director', 'yearBorn': 1978, 'fiscalYear': 2023, 'exercisedValue': 0, 'unexercisedValue': 0}, {'maxAge': 1, 'name': 'Mr. Jay  Muelhoefer', 'age': 52, 'title': 'Chief Commercial Officer', 'yearBorn': 1972, 'fiscalYear': 2023, 'totalPay': 335244, 'exercisedValue': 0, 'unexercisedValue': 0}, {'maxAge': 1, 'name': 'Mr. Michael Philip Ellenbogen', 'age': 60, 'title': 'Co-Founder, Chief Innovation Officer &amp; Director', 'yearBorn': 1964, 'fiscalYear': 2023, 'exercisedValue': 0, 'unexercisedValue': 0}, {'maxAge': 1, 'name': 'Mr. Anil R. Chitkara', 'age': 56, 'title': 'Co-Founder &amp; Chief Growth Officer', 'yearBorn': 1968, 'fiscalYear': 2023, 'totalPay': 1715197, 'exercisedValue': 0, 'unexercisedValue': 3548072}, {'maxAge': 1, 'name': 'Mr. David A. Rawden CPA', 'age': 67, 'title': 'Interim CFO and Principal Finance &amp; Accounting Officer', 'yearBorn': 1957, 'fiscalYear': 2023, 'exercisedValue': 0, 'unexercisedValue': 0}, {'maxAge': 1, 'name': 'Mr. Alec  Rose', 'title': 'Chief Scientist', 'fiscalYear': 2023, 'exercisedValue': 0, 'unexercisedValue': 0}, {'maxAge': 1, 'name': 'Ms. Rachel  Roy', 'title': 'General Counsel &amp; Chief Compliance Officer', 'fiscalYear': 2023, 'exercisedValue': 0, 'unexercisedValue': 0}, {'maxAge': 1, 'name': 'Ms. Courtney  Cunnane', 'title': 'Chief Marketing Officer', 'fiscalYear': 2023, 'exercisedValue': 0, 'unexercisedValue': 0}, {'maxAge': 1, 'name': 'Ms. Liza  Knapp', 'title': 'Head of People', 'fiscalYear': 2023, 'exercisedValue': 0, 'unexercisedValue': 0}, {'maxAge': 1, 'name': 'Mr. Owais  Hassan', 'title': 'Executive Vice President of Engineering',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</si>
  <si>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</si>
  <si>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</si>
  <si>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</si>
  <si>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</si>
  <si>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</si>
  <si>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</si>
  <si>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</si>
  <si>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</si>
  <si>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</si>
  <si>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</si>
  <si>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</si>
  <si>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</si>
  <si>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</si>
  <si>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</si>
  <si>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</si>
  <si>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</si>
  <si>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</si>
  <si>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</si>
  <si>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</si>
  <si>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</si>
  <si>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</si>
  <si>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</si>
  <si>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</si>
  <si>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</si>
  <si>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</si>
  <si>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</si>
  <si>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</si>
  <si>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</si>
  <si>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</si>
  <si>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</si>
  <si>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</si>
  <si>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</si>
  <si>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</si>
  <si>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</si>
  <si>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</si>
  <si>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</si>
  <si>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</si>
  <si>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</si>
  <si>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</si>
  <si>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</si>
  <si>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</si>
  <si>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</si>
  <si>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</si>
  <si>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</si>
  <si>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</si>
  <si>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</si>
  <si>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</si>
  <si>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</si>
  <si>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</si>
  <si>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</si>
  <si>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</si>
  <si>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</si>
  <si>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</si>
  <si>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</si>
  <si>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</si>
  <si>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</si>
  <si>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</si>
  <si>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</si>
  <si>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</si>
  <si>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</si>
  <si>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</si>
  <si>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</si>
  <si>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</si>
  <si>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</si>
  <si>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</si>
  <si>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</si>
  <si>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</si>
  <si>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</si>
  <si>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</si>
  <si>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Evolv Technologies Holdings, In</t>
  </si>
  <si>
    <t>longName</t>
  </si>
  <si>
    <t>Evolv Technologies Holdings, Inc.</t>
  </si>
  <si>
    <t>firstTradeDateEpochUtc</t>
  </si>
  <si>
    <t>timeZoneFullName</t>
  </si>
  <si>
    <t>America/New_York</t>
  </si>
  <si>
    <t>timeZoneShortName</t>
  </si>
  <si>
    <t>EST</t>
  </si>
  <si>
    <t>uuid</t>
  </si>
  <si>
    <t>a80cab8a-bcd4-3fab-8844-afe6355a7559</t>
  </si>
  <si>
    <t>messageBoardId</t>
  </si>
  <si>
    <t>finmb_244629780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</si>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</sst>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evolvtechnolog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-24.91062952316533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4.86829472E8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0.972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-21.310345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-19.0</v>
      </c>
      <c r="C2" s="1">
        <v>-27.0</v>
      </c>
      <c r="D2" s="1">
        <v>-10.0</v>
      </c>
      <c r="E2" s="1">
        <v>-86.0</v>
      </c>
      <c r="F2" s="1">
        <v>-106.0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53.0</v>
      </c>
      <c r="C3" s="1">
        <v>1.0</v>
      </c>
      <c r="D3" s="1">
        <v>2.0</v>
      </c>
      <c r="E3" s="1">
        <v>4.0</v>
      </c>
      <c r="F3" s="1">
        <v>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53.0</v>
      </c>
      <c r="C4" s="1">
        <v>1.0</v>
      </c>
      <c r="D4" s="1">
        <v>2.0</v>
      </c>
      <c r="E4" s="1">
        <v>4.0</v>
      </c>
      <c r="F4" s="1">
        <v>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60.0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61.0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-57.0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1.0</v>
      </c>
      <c r="E8" s="1">
        <v>1.0</v>
      </c>
      <c r="F8" s="1">
        <v>32.0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26.0</v>
      </c>
      <c r="C9" s="1">
        <v>66.0</v>
      </c>
      <c r="D9" s="1">
        <v>8.0</v>
      </c>
      <c r="E9" s="1">
        <v>22.0</v>
      </c>
      <c r="F9" s="1">
        <v>24.0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</v>
      </c>
      <c r="C10" s="1">
        <v>4.0</v>
      </c>
      <c r="D10" s="1">
        <v>-1.0</v>
      </c>
      <c r="E10" s="1">
        <v>15.0</v>
      </c>
      <c r="F10" s="1">
        <v>38.0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1.0</v>
      </c>
      <c r="C11" s="1">
        <v>7.0</v>
      </c>
      <c r="D11" s="1">
        <v>-42.0</v>
      </c>
      <c r="E11" s="1">
        <v>-11.0</v>
      </c>
      <c r="F11" s="1">
        <v>25.0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-70.0</v>
      </c>
      <c r="C12" s="1">
        <v>-46.0</v>
      </c>
      <c r="D12" s="1">
        <v>-9.0</v>
      </c>
      <c r="E12" s="1">
        <v>-24.0</v>
      </c>
      <c r="F12" s="1">
        <v>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22.0</v>
      </c>
      <c r="C13" s="1">
        <v>-1.0</v>
      </c>
      <c r="D13" s="1">
        <v>-17.0</v>
      </c>
      <c r="E13" s="1">
        <v>-8.0</v>
      </c>
      <c r="F13" s="1">
        <v>-64.0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-14.0</v>
      </c>
      <c r="C14" s="1">
        <v>1.0</v>
      </c>
      <c r="D14" s="1">
        <v>0.0</v>
      </c>
      <c r="E14" s="1">
        <v>7.0</v>
      </c>
      <c r="F14" s="1">
        <v>-5.0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1.0</v>
      </c>
      <c r="C15" s="1">
        <v>2.0</v>
      </c>
      <c r="D15" s="1">
        <v>4.0</v>
      </c>
      <c r="E15" s="1">
        <v>26.0</v>
      </c>
      <c r="F15" s="1">
        <v>35.0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1.0</v>
      </c>
      <c r="C16" s="1">
        <v>-3.0</v>
      </c>
      <c r="D16" s="1">
        <v>-7.0</v>
      </c>
      <c r="E16" s="1">
        <v>-6.0</v>
      </c>
      <c r="F16" s="1">
        <v>-1.0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-15.0</v>
      </c>
      <c r="C17" s="1">
        <v>-23.0</v>
      </c>
      <c r="D17" s="1">
        <v>-69.0</v>
      </c>
      <c r="E17" s="1">
        <v>-74.0</v>
      </c>
      <c r="F17" s="1">
        <v>-9.0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-73.0</v>
      </c>
      <c r="C18" s="1">
        <v>-6.0</v>
      </c>
      <c r="D18" s="1">
        <v>-3.0</v>
      </c>
      <c r="E18" s="1">
        <v>-21.0</v>
      </c>
      <c r="F18" s="1">
        <v>-69.0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31.0</v>
      </c>
      <c r="F19" s="1">
        <v>27.0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-1.0</v>
      </c>
      <c r="E20" s="1">
        <v>-2.0</v>
      </c>
      <c r="F20" s="1">
        <v>-3.0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-50.0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-73.0</v>
      </c>
      <c r="C22" s="1">
        <v>-6.0</v>
      </c>
      <c r="D22" s="1">
        <v>-4.0</v>
      </c>
      <c r="E22" s="1">
        <v>-23.0</v>
      </c>
      <c r="F22" s="1">
        <v>-123.0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6.0</v>
      </c>
      <c r="C23" s="1">
        <v>22.0</v>
      </c>
      <c r="D23" s="1">
        <v>31.0</v>
      </c>
      <c r="E23" s="1">
        <v>29.0</v>
      </c>
      <c r="F23" s="1">
        <v>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6.0</v>
      </c>
      <c r="C24" s="1">
        <v>22.0</v>
      </c>
      <c r="D24" s="1">
        <v>31.0</v>
      </c>
      <c r="E24" s="1">
        <v>29.0</v>
      </c>
      <c r="F24" s="1">
        <v>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-82.0</v>
      </c>
      <c r="C25" s="1">
        <v>-8.0</v>
      </c>
      <c r="D25" s="1">
        <v>-5.0</v>
      </c>
      <c r="E25" s="1">
        <v>-10.0</v>
      </c>
      <c r="F25" s="1">
        <v>-31.0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-82.0</v>
      </c>
      <c r="C26" s="1">
        <v>-8.0</v>
      </c>
      <c r="D26" s="1">
        <v>-5.0</v>
      </c>
      <c r="E26" s="1">
        <v>-10.0</v>
      </c>
      <c r="F26" s="1">
        <v>-31.0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2.0</v>
      </c>
      <c r="C27" s="1">
        <v>44.0</v>
      </c>
      <c r="D27" s="1">
        <v>301.0</v>
      </c>
      <c r="E27" s="1">
        <v>82.0</v>
      </c>
      <c r="F27" s="1">
        <v>66.0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22.0</v>
      </c>
      <c r="C28" s="1">
        <v>3.0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-10.0</v>
      </c>
      <c r="D29" s="1">
        <v>50.0</v>
      </c>
      <c r="E29" s="1">
        <v>0.0</v>
      </c>
      <c r="F29" s="1">
        <v>-33.0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27.0</v>
      </c>
      <c r="C30" s="1">
        <v>17.0</v>
      </c>
      <c r="D30" s="1">
        <v>378.0</v>
      </c>
      <c r="E30" s="1">
        <v>20.0</v>
      </c>
      <c r="F30" s="1">
        <v>-29.0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-1.0</v>
      </c>
      <c r="F31" s="1">
        <v>-4.0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11.0</v>
      </c>
      <c r="C32" s="1">
        <v>-12.0</v>
      </c>
      <c r="D32" s="1">
        <v>303.0</v>
      </c>
      <c r="E32" s="1">
        <v>-78.0</v>
      </c>
      <c r="F32" s="1">
        <v>-163.0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28.0</v>
      </c>
      <c r="C34" s="1">
        <v>40.0</v>
      </c>
      <c r="D34" s="1">
        <v>85.0</v>
      </c>
      <c r="E34" s="1">
        <v>58.0</v>
      </c>
      <c r="F34" s="1">
        <v>71.0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-18.0</v>
      </c>
      <c r="D36" s="1">
        <v>-40.0</v>
      </c>
      <c r="E36" s="1">
        <v>-73.0</v>
      </c>
      <c r="F36" s="1">
        <v>-55.0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-18.0</v>
      </c>
      <c r="D37" s="1">
        <v>-36.0</v>
      </c>
      <c r="E37" s="1">
        <v>-73.0</v>
      </c>
      <c r="F37" s="1">
        <v>-54.0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-3.0</v>
      </c>
      <c r="D38" s="1">
        <v>10.0</v>
      </c>
      <c r="E38" s="1">
        <v>13.0</v>
      </c>
      <c r="F38" s="1">
        <v>-38.0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5.0</v>
      </c>
      <c r="C39" s="1">
        <v>13.0</v>
      </c>
      <c r="D39" s="1">
        <v>26.0</v>
      </c>
      <c r="E39" s="1">
        <v>19.0</v>
      </c>
      <c r="F39" s="1">
        <v>-30.0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17.0</v>
      </c>
      <c r="C3" s="1">
        <v>4.0</v>
      </c>
      <c r="D3" s="1">
        <v>307.0</v>
      </c>
      <c r="E3" s="1">
        <v>230.0</v>
      </c>
      <c r="F3" s="1">
        <v>67.0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0.0</v>
      </c>
      <c r="C4" s="1">
        <v>0.0</v>
      </c>
      <c r="D4" s="1">
        <v>0.0</v>
      </c>
      <c r="E4" s="1">
        <v>0.0</v>
      </c>
      <c r="F4" s="1">
        <v>51.0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17.0</v>
      </c>
      <c r="C5" s="1">
        <v>4.0</v>
      </c>
      <c r="D5" s="1">
        <v>307.0</v>
      </c>
      <c r="E5" s="1">
        <v>230.0</v>
      </c>
      <c r="F5" s="1">
        <v>118.0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98.0</v>
      </c>
      <c r="C6" s="1">
        <v>1.0</v>
      </c>
      <c r="D6" s="1">
        <v>7.0</v>
      </c>
      <c r="E6" s="1">
        <v>35.0</v>
      </c>
      <c r="F6" s="1">
        <v>26.0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98.0</v>
      </c>
      <c r="C7" s="1">
        <v>1.0</v>
      </c>
      <c r="D7" s="1">
        <v>7.0</v>
      </c>
      <c r="E7" s="1">
        <v>35.0</v>
      </c>
      <c r="F7" s="1">
        <v>26.0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1.0</v>
      </c>
      <c r="C8" s="1">
        <v>2.0</v>
      </c>
      <c r="D8" s="1">
        <v>5.0</v>
      </c>
      <c r="E8" s="1">
        <v>10.0</v>
      </c>
      <c r="F8" s="1">
        <v>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52.0</v>
      </c>
      <c r="C9" s="1">
        <v>90.0</v>
      </c>
      <c r="D9" s="1">
        <v>3.0</v>
      </c>
      <c r="E9" s="1">
        <v>3.0</v>
      </c>
      <c r="F9" s="1">
        <v>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0.0</v>
      </c>
      <c r="C10" s="1">
        <v>0.0</v>
      </c>
      <c r="D10" s="1">
        <v>40.0</v>
      </c>
      <c r="E10" s="1">
        <v>0.0</v>
      </c>
      <c r="F10" s="1">
        <v>27.0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10.0</v>
      </c>
      <c r="C11" s="1">
        <v>56.0</v>
      </c>
      <c r="D11" s="1">
        <v>9.0</v>
      </c>
      <c r="E11" s="1">
        <v>14.0</v>
      </c>
      <c r="F11" s="1">
        <v>17.0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20.0</v>
      </c>
      <c r="C12" s="1">
        <v>10.0</v>
      </c>
      <c r="D12" s="1">
        <v>334.0</v>
      </c>
      <c r="E12" s="1">
        <v>293.0</v>
      </c>
      <c r="F12" s="1">
        <v>176.0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5.0</v>
      </c>
      <c r="C13" s="1">
        <v>11.0</v>
      </c>
      <c r="D13" s="1">
        <v>24.0</v>
      </c>
      <c r="E13" s="1">
        <v>50.0</v>
      </c>
      <c r="F13" s="1">
        <v>123.0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-1.0</v>
      </c>
      <c r="C14" s="1">
        <v>-2.0</v>
      </c>
      <c r="D14" s="1">
        <v>-3.0</v>
      </c>
      <c r="E14" s="1">
        <v>-7.0</v>
      </c>
      <c r="F14" s="1">
        <v>-15.0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3.0</v>
      </c>
      <c r="C15" s="1">
        <v>9.0</v>
      </c>
      <c r="D15" s="1">
        <v>20.0</v>
      </c>
      <c r="E15" s="1">
        <v>42.0</v>
      </c>
      <c r="F15" s="1">
        <v>107.0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0.0</v>
      </c>
      <c r="D16" s="1">
        <v>1.0</v>
      </c>
      <c r="E16" s="1">
        <v>3.0</v>
      </c>
      <c r="F16" s="1">
        <v>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0.0</v>
      </c>
      <c r="C17" s="1">
        <v>0.0</v>
      </c>
      <c r="D17" s="1">
        <v>3.0</v>
      </c>
      <c r="E17" s="1">
        <v>1.0</v>
      </c>
      <c r="F17" s="1">
        <v>45.0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40.0</v>
      </c>
      <c r="C18" s="1">
        <v>1.0</v>
      </c>
      <c r="D18" s="1">
        <v>4.0</v>
      </c>
      <c r="E18" s="1">
        <v>7.0</v>
      </c>
      <c r="F18" s="1">
        <v>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24.0</v>
      </c>
      <c r="C19" s="1">
        <v>21.0</v>
      </c>
      <c r="D19" s="1">
        <v>363.0</v>
      </c>
      <c r="E19" s="1">
        <v>348.0</v>
      </c>
      <c r="F19" s="1">
        <v>299.0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2.0</v>
      </c>
      <c r="C21" s="1">
        <v>4.0</v>
      </c>
      <c r="D21" s="1">
        <v>6.0</v>
      </c>
      <c r="E21" s="1">
        <v>18.0</v>
      </c>
      <c r="F21" s="1">
        <v>17.0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1.0</v>
      </c>
      <c r="C22" s="1">
        <v>3.0</v>
      </c>
      <c r="D22" s="1">
        <v>8.0</v>
      </c>
      <c r="E22" s="1">
        <v>9.0</v>
      </c>
      <c r="F22" s="1">
        <v>12.0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3.0</v>
      </c>
      <c r="C23" s="1">
        <v>0.0</v>
      </c>
      <c r="D23" s="1">
        <v>2.0</v>
      </c>
      <c r="E23" s="1">
        <v>10.0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0.0</v>
      </c>
      <c r="C24" s="1">
        <v>0.0</v>
      </c>
      <c r="D24" s="1">
        <v>0.0</v>
      </c>
      <c r="E24" s="1">
        <v>1.0</v>
      </c>
      <c r="F24" s="1">
        <v>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1.0</v>
      </c>
      <c r="C25" s="1">
        <v>3.0</v>
      </c>
      <c r="D25" s="1">
        <v>6.0</v>
      </c>
      <c r="E25" s="1">
        <v>18.0</v>
      </c>
      <c r="F25" s="1">
        <v>47.0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74.0</v>
      </c>
      <c r="C26" s="1">
        <v>29.0</v>
      </c>
      <c r="D26" s="1">
        <v>1.0</v>
      </c>
      <c r="E26" s="1">
        <v>1.0</v>
      </c>
      <c r="F26" s="1">
        <v>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9.0</v>
      </c>
      <c r="C27" s="1">
        <v>12.0</v>
      </c>
      <c r="D27" s="1">
        <v>24.0</v>
      </c>
      <c r="E27" s="1">
        <v>59.0</v>
      </c>
      <c r="F27" s="1">
        <v>82.0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0.0</v>
      </c>
      <c r="C28" s="1">
        <v>16.0</v>
      </c>
      <c r="D28" s="1">
        <v>7.0</v>
      </c>
      <c r="E28" s="1">
        <v>19.0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0.0</v>
      </c>
      <c r="C29" s="1">
        <v>0.0</v>
      </c>
      <c r="D29" s="1">
        <v>0.0</v>
      </c>
      <c r="E29" s="1">
        <v>89.0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30.0</v>
      </c>
      <c r="C30" s="1">
        <v>48.0</v>
      </c>
      <c r="D30" s="1">
        <v>2.0</v>
      </c>
      <c r="E30" s="1">
        <v>17.0</v>
      </c>
      <c r="F30" s="1">
        <v>23.0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38.0</v>
      </c>
      <c r="C31" s="1">
        <v>1.0</v>
      </c>
      <c r="D31" s="1">
        <v>37.0</v>
      </c>
      <c r="E31" s="1">
        <v>23.0</v>
      </c>
      <c r="F31" s="1">
        <v>46.0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10.0</v>
      </c>
      <c r="C32" s="1">
        <v>30.0</v>
      </c>
      <c r="D32" s="1">
        <v>72.0</v>
      </c>
      <c r="E32" s="1">
        <v>121.0</v>
      </c>
      <c r="F32" s="1">
        <v>152.0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72.0</v>
      </c>
      <c r="C33" s="1">
        <v>75.0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72.0</v>
      </c>
      <c r="C34" s="1">
        <v>75.0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2.0</v>
      </c>
      <c r="C35" s="1">
        <v>2.0</v>
      </c>
      <c r="D35" s="1">
        <v>1.0</v>
      </c>
      <c r="E35" s="1">
        <v>1.0</v>
      </c>
      <c r="F35" s="1">
        <v>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8.0</v>
      </c>
      <c r="C36" s="1">
        <v>9.0</v>
      </c>
      <c r="D36" s="1">
        <v>396.0</v>
      </c>
      <c r="E36" s="1">
        <v>419.0</v>
      </c>
      <c r="F36" s="1">
        <v>445.0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-66.0</v>
      </c>
      <c r="C37" s="1">
        <v>-94.0</v>
      </c>
      <c r="D37" s="1">
        <v>-105.0</v>
      </c>
      <c r="E37" s="1">
        <v>-192.0</v>
      </c>
      <c r="F37" s="1">
        <v>-298.0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0.0</v>
      </c>
      <c r="C38" s="1">
        <v>0.0</v>
      </c>
      <c r="D38" s="1">
        <v>0.0</v>
      </c>
      <c r="E38" s="1">
        <v>-1.0</v>
      </c>
      <c r="F38" s="1">
        <v>-5.0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-58.0</v>
      </c>
      <c r="C39" s="1">
        <v>-84.0</v>
      </c>
      <c r="D39" s="1">
        <v>291.0</v>
      </c>
      <c r="E39" s="1">
        <v>227.0</v>
      </c>
      <c r="F39" s="1">
        <v>146.0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14.0</v>
      </c>
      <c r="C40" s="1">
        <v>-8.0</v>
      </c>
      <c r="D40" s="1">
        <v>291.0</v>
      </c>
      <c r="E40" s="1">
        <v>227.0</v>
      </c>
      <c r="F40" s="1">
        <v>146.0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24.0</v>
      </c>
      <c r="C41" s="1">
        <v>21.0</v>
      </c>
      <c r="D41" s="1">
        <v>363.0</v>
      </c>
      <c r="E41" s="1">
        <v>348.0</v>
      </c>
      <c r="F41" s="1">
        <v>299.0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22.0</v>
      </c>
      <c r="C43" s="1">
        <v>26.0</v>
      </c>
      <c r="D43" s="1">
        <v>143.0</v>
      </c>
      <c r="E43" s="1">
        <v>148.0</v>
      </c>
      <c r="F43" s="1">
        <v>152.0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22.0</v>
      </c>
      <c r="C44" s="1">
        <v>26.0</v>
      </c>
      <c r="D44" s="1">
        <v>143.0</v>
      </c>
      <c r="E44" s="1">
        <v>145.0</v>
      </c>
      <c r="F44" s="1">
        <v>151.0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 t="s">
        <v>107</v>
      </c>
      <c r="C45" s="1" t="s">
        <v>108</v>
      </c>
      <c r="D45" s="1" t="s">
        <v>109</v>
      </c>
      <c r="E45" s="1" t="s">
        <v>110</v>
      </c>
      <c r="F45" s="1" t="s">
        <v>111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-58.0</v>
      </c>
      <c r="C46" s="1">
        <v>-84.0</v>
      </c>
      <c r="D46" s="1">
        <v>290.0</v>
      </c>
      <c r="E46" s="1">
        <v>223.0</v>
      </c>
      <c r="F46" s="1">
        <v>139.0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 t="s">
        <v>107</v>
      </c>
      <c r="C47" s="1" t="s">
        <v>108</v>
      </c>
      <c r="D47" s="1" t="s">
        <v>114</v>
      </c>
      <c r="E47" s="1" t="s">
        <v>115</v>
      </c>
      <c r="F47" s="1" t="s">
        <v>116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3.0</v>
      </c>
      <c r="C48" s="1">
        <v>16.0</v>
      </c>
      <c r="D48" s="1">
        <v>9.0</v>
      </c>
      <c r="E48" s="1">
        <v>31.0</v>
      </c>
      <c r="F48" s="1">
        <v>1.0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118</v>
      </c>
      <c r="B49" s="1">
        <v>-13.0</v>
      </c>
      <c r="C49" s="1">
        <v>11.0</v>
      </c>
      <c r="D49" s="1">
        <v>-298.0</v>
      </c>
      <c r="E49" s="1">
        <v>-198.0</v>
      </c>
      <c r="F49" s="1">
        <v>-117.0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119</v>
      </c>
      <c r="B50" s="1">
        <v>3.0</v>
      </c>
      <c r="C50" s="1">
        <v>3.0</v>
      </c>
      <c r="D50" s="1">
        <v>7.0</v>
      </c>
      <c r="E50" s="1">
        <v>0.0</v>
      </c>
      <c r="F50" s="1">
        <v>0.0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>
        <v>0.0</v>
      </c>
      <c r="C51" s="1">
        <v>5.0</v>
      </c>
      <c r="D51" s="1">
        <v>5.0</v>
      </c>
      <c r="E51" s="1">
        <v>6.0</v>
      </c>
      <c r="F51" s="1">
        <v>6.0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121</v>
      </c>
      <c r="B52" s="1">
        <v>1.0</v>
      </c>
      <c r="C52" s="1">
        <v>49.0</v>
      </c>
      <c r="D52" s="1">
        <v>1.0</v>
      </c>
      <c r="E52" s="1">
        <v>2.0</v>
      </c>
      <c r="F52" s="1">
        <v>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122</v>
      </c>
      <c r="B53" s="1">
        <v>17.0</v>
      </c>
      <c r="C53" s="1">
        <v>18.0</v>
      </c>
      <c r="D53" s="1">
        <v>0.0</v>
      </c>
      <c r="E53" s="1">
        <v>0.0</v>
      </c>
      <c r="F53" s="1">
        <v>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123</v>
      </c>
      <c r="B54" s="1">
        <v>2.0</v>
      </c>
      <c r="C54" s="1">
        <v>2.0</v>
      </c>
      <c r="D54" s="1">
        <v>4.0</v>
      </c>
      <c r="E54" s="1">
        <v>7.0</v>
      </c>
      <c r="F54" s="1">
        <v>7.0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124</v>
      </c>
      <c r="B55" s="1">
        <v>74.0</v>
      </c>
      <c r="C55" s="1">
        <v>74.0</v>
      </c>
      <c r="D55" s="1">
        <v>2.0</v>
      </c>
      <c r="E55" s="1">
        <v>11.0</v>
      </c>
      <c r="F55" s="1">
        <v>38.0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125</v>
      </c>
      <c r="B56" s="1">
        <v>0.0</v>
      </c>
      <c r="C56" s="1">
        <v>84.0</v>
      </c>
      <c r="D56" s="1">
        <v>102.0</v>
      </c>
      <c r="E56" s="1">
        <v>223.0</v>
      </c>
      <c r="F56" s="1">
        <v>293.0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126</v>
      </c>
      <c r="B57" s="1">
        <v>0.0</v>
      </c>
      <c r="C57" s="1">
        <v>0.0</v>
      </c>
      <c r="D57" s="1">
        <v>71.0</v>
      </c>
      <c r="E57" s="1">
        <v>2.0</v>
      </c>
      <c r="F57" s="1">
        <v>0.0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127</v>
      </c>
      <c r="B58" s="1">
        <v>4.0</v>
      </c>
      <c r="C58" s="1">
        <v>10.0</v>
      </c>
      <c r="D58" s="1">
        <v>21.0</v>
      </c>
      <c r="E58" s="1">
        <v>35.0</v>
      </c>
      <c r="F58" s="1">
        <v>80.0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128</v>
      </c>
      <c r="B59" s="1">
        <v>-61.0</v>
      </c>
      <c r="C59" s="1">
        <v>-1.0</v>
      </c>
      <c r="D59" s="1">
        <v>-2.0</v>
      </c>
      <c r="E59" s="1">
        <v>-5.0</v>
      </c>
      <c r="F59" s="1">
        <v>-13.0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129</v>
      </c>
      <c r="B60" s="1">
        <v>0.0</v>
      </c>
      <c r="C60" s="1">
        <v>10.0</v>
      </c>
      <c r="D60" s="1">
        <v>5.0</v>
      </c>
      <c r="E60" s="1">
        <v>20.0</v>
      </c>
      <c r="F60" s="1">
        <v>58.0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</v>
      </c>
      <c r="B2" s="1">
        <v>5.0</v>
      </c>
      <c r="C2" s="1">
        <v>4.0</v>
      </c>
      <c r="D2" s="1">
        <v>23.0</v>
      </c>
      <c r="E2" s="1">
        <v>55.0</v>
      </c>
      <c r="F2" s="1">
        <v>80.0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</v>
      </c>
      <c r="B3" s="1">
        <v>5.0</v>
      </c>
      <c r="C3" s="1">
        <v>4.0</v>
      </c>
      <c r="D3" s="1">
        <v>23.0</v>
      </c>
      <c r="E3" s="1">
        <v>55.0</v>
      </c>
      <c r="F3" s="1">
        <v>80.0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</v>
      </c>
      <c r="B4" s="1">
        <v>5.0</v>
      </c>
      <c r="C4" s="1">
        <v>3.0</v>
      </c>
      <c r="D4" s="1">
        <v>17.0</v>
      </c>
      <c r="E4" s="1">
        <v>53.0</v>
      </c>
      <c r="F4" s="1">
        <v>46.0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</v>
      </c>
      <c r="B5" s="1">
        <v>55.0</v>
      </c>
      <c r="C5" s="1">
        <v>1.0</v>
      </c>
      <c r="D5" s="1">
        <v>6.0</v>
      </c>
      <c r="E5" s="1">
        <v>1.0</v>
      </c>
      <c r="F5" s="1">
        <v>33.0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</v>
      </c>
      <c r="B6" s="1">
        <v>10.0</v>
      </c>
      <c r="C6" s="1">
        <v>12.0</v>
      </c>
      <c r="D6" s="1">
        <v>46.0</v>
      </c>
      <c r="E6" s="1">
        <v>83.0</v>
      </c>
      <c r="F6" s="1">
        <v>96.0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</v>
      </c>
      <c r="B7" s="1">
        <v>8.0</v>
      </c>
      <c r="C7" s="1">
        <v>15.0</v>
      </c>
      <c r="D7" s="1">
        <v>11.0</v>
      </c>
      <c r="E7" s="1">
        <v>18.0</v>
      </c>
      <c r="F7" s="1">
        <v>24.0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</v>
      </c>
      <c r="B8" s="1">
        <v>0.0</v>
      </c>
      <c r="C8" s="1">
        <v>0.0</v>
      </c>
      <c r="D8" s="1">
        <v>1.0</v>
      </c>
      <c r="E8" s="1">
        <v>54.0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</v>
      </c>
      <c r="B9" s="1">
        <v>18.0</v>
      </c>
      <c r="C9" s="1">
        <v>28.0</v>
      </c>
      <c r="D9" s="1">
        <v>58.0</v>
      </c>
      <c r="E9" s="1">
        <v>103.0</v>
      </c>
      <c r="F9" s="1">
        <v>121.0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</v>
      </c>
      <c r="B10" s="1">
        <v>-18.0</v>
      </c>
      <c r="C10" s="1">
        <v>-26.0</v>
      </c>
      <c r="D10" s="1">
        <v>-52.0</v>
      </c>
      <c r="E10" s="1">
        <v>-101.0</v>
      </c>
      <c r="F10" s="1">
        <v>-86.0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</v>
      </c>
      <c r="B11" s="1">
        <v>-77.0</v>
      </c>
      <c r="C11" s="1">
        <v>-43.0</v>
      </c>
      <c r="D11" s="1">
        <v>-6.0</v>
      </c>
      <c r="E11" s="1">
        <v>-71.0</v>
      </c>
      <c r="F11" s="1">
        <v>-65.0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</v>
      </c>
      <c r="B12" s="1">
        <v>0.0</v>
      </c>
      <c r="C12" s="1">
        <v>0.0</v>
      </c>
      <c r="D12" s="1">
        <v>0.0</v>
      </c>
      <c r="E12" s="1">
        <v>3.0</v>
      </c>
      <c r="F12" s="1">
        <v>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</v>
      </c>
      <c r="B13" s="1">
        <v>-77.0</v>
      </c>
      <c r="C13" s="1">
        <v>-43.0</v>
      </c>
      <c r="D13" s="1">
        <v>-6.0</v>
      </c>
      <c r="E13" s="1">
        <v>2.0</v>
      </c>
      <c r="F13" s="1">
        <v>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</v>
      </c>
      <c r="B14" s="1">
        <v>0.0</v>
      </c>
      <c r="C14" s="1">
        <v>0.0</v>
      </c>
      <c r="D14" s="1">
        <v>9.0</v>
      </c>
      <c r="E14" s="1">
        <v>4.0</v>
      </c>
      <c r="F14" s="1">
        <v>-4.0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1">
        <v>-19.0</v>
      </c>
      <c r="C15" s="1">
        <v>-27.0</v>
      </c>
      <c r="D15" s="1">
        <v>-48.0</v>
      </c>
      <c r="E15" s="1">
        <v>-94.0</v>
      </c>
      <c r="F15" s="1">
        <v>-86.0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>
        <v>0.0</v>
      </c>
      <c r="C16" s="1">
        <v>0.0</v>
      </c>
      <c r="D16" s="1">
        <v>-61.0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</v>
      </c>
      <c r="B17" s="1">
        <v>0.0</v>
      </c>
      <c r="C17" s="1">
        <v>0.0</v>
      </c>
      <c r="D17" s="1">
        <v>-1.0</v>
      </c>
      <c r="E17" s="1">
        <v>-1.0</v>
      </c>
      <c r="F17" s="1">
        <v>-32.0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</v>
      </c>
      <c r="B18" s="1">
        <v>-67.0</v>
      </c>
      <c r="C18" s="1">
        <v>-6.0</v>
      </c>
      <c r="D18" s="1">
        <v>39.0</v>
      </c>
      <c r="E18" s="1">
        <v>8.0</v>
      </c>
      <c r="F18" s="1">
        <v>-19.0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-19.0</v>
      </c>
      <c r="C19" s="1">
        <v>-27.0</v>
      </c>
      <c r="D19" s="1">
        <v>-10.0</v>
      </c>
      <c r="E19" s="1">
        <v>-86.0</v>
      </c>
      <c r="F19" s="1">
        <v>-106.0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0.0</v>
      </c>
      <c r="C20" s="1">
        <v>0.0</v>
      </c>
      <c r="D20" s="1">
        <v>0.0</v>
      </c>
      <c r="E20" s="1">
        <v>0.0</v>
      </c>
      <c r="F20" s="1">
        <v>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>
        <v>-19.0</v>
      </c>
      <c r="C21" s="1">
        <v>-27.0</v>
      </c>
      <c r="D21" s="1">
        <v>-10.0</v>
      </c>
      <c r="E21" s="1">
        <v>-86.0</v>
      </c>
      <c r="F21" s="1">
        <v>-106.0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1">
        <v>-19.0</v>
      </c>
      <c r="C22" s="1">
        <v>-27.0</v>
      </c>
      <c r="D22" s="1">
        <v>-10.0</v>
      </c>
      <c r="E22" s="1">
        <v>-86.0</v>
      </c>
      <c r="F22" s="1">
        <v>-106.0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</v>
      </c>
      <c r="B23" s="1">
        <v>-19.0</v>
      </c>
      <c r="C23" s="1">
        <v>-27.0</v>
      </c>
      <c r="D23" s="1">
        <v>-10.0</v>
      </c>
      <c r="E23" s="1">
        <v>-86.0</v>
      </c>
      <c r="F23" s="1">
        <v>-106.0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</v>
      </c>
      <c r="B24" s="1">
        <v>-19.0</v>
      </c>
      <c r="C24" s="1">
        <v>-27.0</v>
      </c>
      <c r="D24" s="1">
        <v>-10.0</v>
      </c>
      <c r="E24" s="1">
        <v>-86.0</v>
      </c>
      <c r="F24" s="1">
        <v>-106.0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-19.0</v>
      </c>
      <c r="C25" s="1">
        <v>-27.0</v>
      </c>
      <c r="D25" s="1">
        <v>-10.0</v>
      </c>
      <c r="E25" s="1">
        <v>-86.0</v>
      </c>
      <c r="F25" s="1">
        <v>-106.0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 t="s">
        <v>156</v>
      </c>
      <c r="C27" s="1" t="s">
        <v>157</v>
      </c>
      <c r="D27" s="1" t="s">
        <v>158</v>
      </c>
      <c r="E27" s="1" t="s">
        <v>159</v>
      </c>
      <c r="F27" s="1" t="s">
        <v>160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1" t="s">
        <v>156</v>
      </c>
      <c r="C28" s="1" t="s">
        <v>157</v>
      </c>
      <c r="D28" s="1" t="s">
        <v>158</v>
      </c>
      <c r="E28" s="1" t="s">
        <v>159</v>
      </c>
      <c r="F28" s="1" t="s">
        <v>160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1">
        <v>22.0</v>
      </c>
      <c r="C29" s="1">
        <v>23.0</v>
      </c>
      <c r="D29" s="1">
        <v>71.0</v>
      </c>
      <c r="E29" s="1">
        <v>144.0</v>
      </c>
      <c r="F29" s="1">
        <v>149.0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1" t="s">
        <v>156</v>
      </c>
      <c r="C30" s="1" t="s">
        <v>157</v>
      </c>
      <c r="D30" s="1" t="s">
        <v>158</v>
      </c>
      <c r="E30" s="1" t="s">
        <v>159</v>
      </c>
      <c r="F30" s="1" t="s">
        <v>160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 t="s">
        <v>156</v>
      </c>
      <c r="C31" s="1" t="s">
        <v>157</v>
      </c>
      <c r="D31" s="1" t="s">
        <v>158</v>
      </c>
      <c r="E31" s="1" t="s">
        <v>159</v>
      </c>
      <c r="F31" s="1" t="s">
        <v>160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165</v>
      </c>
      <c r="B32" s="1">
        <v>22.0</v>
      </c>
      <c r="C32" s="1">
        <v>23.0</v>
      </c>
      <c r="D32" s="1">
        <v>71.0</v>
      </c>
      <c r="E32" s="1">
        <v>144.0</v>
      </c>
      <c r="F32" s="1">
        <v>149.0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166</v>
      </c>
      <c r="B33" s="1" t="s">
        <v>167</v>
      </c>
      <c r="C33" s="1" t="s">
        <v>168</v>
      </c>
      <c r="D33" s="1" t="s">
        <v>169</v>
      </c>
      <c r="E33" s="1" t="s">
        <v>170</v>
      </c>
      <c r="F33" s="1" t="s">
        <v>171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172</v>
      </c>
      <c r="B34" s="1" t="s">
        <v>167</v>
      </c>
      <c r="C34" s="1" t="s">
        <v>168</v>
      </c>
      <c r="D34" s="1" t="s">
        <v>169</v>
      </c>
      <c r="E34" s="1" t="s">
        <v>170</v>
      </c>
      <c r="F34" s="1" t="s">
        <v>171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173</v>
      </c>
      <c r="B36" s="1">
        <v>-17.0</v>
      </c>
      <c r="C36" s="1">
        <v>-25.0</v>
      </c>
      <c r="D36" s="1">
        <v>-49.0</v>
      </c>
      <c r="E36" s="1">
        <v>-96.0</v>
      </c>
      <c r="F36" s="1">
        <v>-78.0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1">
        <v>-18.0</v>
      </c>
      <c r="C37" s="1">
        <v>-26.0</v>
      </c>
      <c r="D37" s="1">
        <v>-52.0</v>
      </c>
      <c r="E37" s="1">
        <v>-101.0</v>
      </c>
      <c r="F37" s="1">
        <v>-86.0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175</v>
      </c>
      <c r="B38" s="1">
        <v>-18.0</v>
      </c>
      <c r="C38" s="1">
        <v>-26.0</v>
      </c>
      <c r="D38" s="1">
        <v>-52.0</v>
      </c>
      <c r="E38" s="1">
        <v>-101.0</v>
      </c>
      <c r="F38" s="1">
        <v>-86.0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176</v>
      </c>
      <c r="B39" s="1">
        <v>-17.0</v>
      </c>
      <c r="C39" s="1">
        <v>-25.0</v>
      </c>
      <c r="D39" s="1">
        <v>-48.0</v>
      </c>
      <c r="E39" s="1">
        <v>0.0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177</v>
      </c>
      <c r="B40" s="1">
        <v>5.0</v>
      </c>
      <c r="C40" s="1">
        <v>4.0</v>
      </c>
      <c r="D40" s="1">
        <v>23.0</v>
      </c>
      <c r="E40" s="1">
        <v>55.0</v>
      </c>
      <c r="F40" s="1">
        <v>80.0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178</v>
      </c>
      <c r="B41" s="1">
        <v>0.0</v>
      </c>
      <c r="C41" s="1">
        <v>0.0</v>
      </c>
      <c r="D41" s="1">
        <v>0.0</v>
      </c>
      <c r="E41" s="1">
        <v>0.0</v>
      </c>
      <c r="F41" s="1" t="s">
        <v>179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180</v>
      </c>
      <c r="B42" s="1">
        <v>0.0</v>
      </c>
      <c r="C42" s="1">
        <v>0.0</v>
      </c>
      <c r="D42" s="1">
        <v>0.0</v>
      </c>
      <c r="E42" s="1">
        <v>0.0</v>
      </c>
      <c r="F42" s="1">
        <v>2.0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181</v>
      </c>
      <c r="B43" s="1">
        <v>0.0</v>
      </c>
      <c r="C43" s="1">
        <v>0.0</v>
      </c>
      <c r="D43" s="1">
        <v>0.0</v>
      </c>
      <c r="E43" s="1">
        <v>0.0</v>
      </c>
      <c r="F43" s="1">
        <v>2.0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182</v>
      </c>
      <c r="B44" s="1">
        <v>0.0</v>
      </c>
      <c r="C44" s="1">
        <v>0.0</v>
      </c>
      <c r="D44" s="1">
        <v>0.0</v>
      </c>
      <c r="E44" s="1">
        <v>0.0</v>
      </c>
      <c r="F44" s="1">
        <v>5.0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183</v>
      </c>
      <c r="B45" s="1">
        <v>-11.0</v>
      </c>
      <c r="C45" s="1">
        <v>-17.0</v>
      </c>
      <c r="D45" s="1">
        <v>-30.0</v>
      </c>
      <c r="E45" s="1">
        <v>-58.0</v>
      </c>
      <c r="F45" s="1">
        <v>-53.0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184</v>
      </c>
      <c r="B46" s="1">
        <v>20.0</v>
      </c>
      <c r="C46" s="1">
        <v>40.0</v>
      </c>
      <c r="D46" s="1">
        <v>90.0</v>
      </c>
      <c r="E46" s="1">
        <v>0.0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185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186</v>
      </c>
      <c r="B48" s="1">
        <v>6.0</v>
      </c>
      <c r="C48" s="1">
        <v>7.0</v>
      </c>
      <c r="D48" s="1">
        <v>27.0</v>
      </c>
      <c r="E48" s="1">
        <v>46.0</v>
      </c>
      <c r="F48" s="1">
        <v>54.0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187</v>
      </c>
      <c r="B49" s="1">
        <v>3.0</v>
      </c>
      <c r="C49" s="1">
        <v>5.0</v>
      </c>
      <c r="D49" s="1">
        <v>18.0</v>
      </c>
      <c r="E49" s="1">
        <v>37.0</v>
      </c>
      <c r="F49" s="1">
        <v>42.0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188</v>
      </c>
      <c r="B50" s="1">
        <v>8.0</v>
      </c>
      <c r="C50" s="1">
        <v>15.0</v>
      </c>
      <c r="D50" s="1">
        <v>11.0</v>
      </c>
      <c r="E50" s="1">
        <v>18.0</v>
      </c>
      <c r="F50" s="1">
        <v>24.0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189</v>
      </c>
      <c r="B51" s="1">
        <v>40.0</v>
      </c>
      <c r="C51" s="1">
        <v>40.0</v>
      </c>
      <c r="D51" s="1">
        <v>90.0</v>
      </c>
      <c r="E51" s="1">
        <v>0.0</v>
      </c>
      <c r="F51" s="1">
        <v>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190</v>
      </c>
      <c r="B52" s="1">
        <v>0.0</v>
      </c>
      <c r="C52" s="1">
        <v>13.0</v>
      </c>
      <c r="D52" s="1">
        <v>3.0</v>
      </c>
      <c r="E52" s="1">
        <v>0.0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191</v>
      </c>
      <c r="B53" s="1">
        <v>0.0</v>
      </c>
      <c r="C53" s="1">
        <v>26.0</v>
      </c>
      <c r="D53" s="1">
        <v>-2.0</v>
      </c>
      <c r="E53" s="1">
        <v>0.0</v>
      </c>
      <c r="F53" s="1">
        <v>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192</v>
      </c>
      <c r="B54" s="1">
        <v>0.0</v>
      </c>
      <c r="C54" s="1">
        <v>1.0</v>
      </c>
      <c r="D54" s="1">
        <v>5.0</v>
      </c>
      <c r="E54" s="1">
        <v>82.0</v>
      </c>
      <c r="F54" s="1">
        <v>58.0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193</v>
      </c>
      <c r="B55" s="1">
        <v>1.0</v>
      </c>
      <c r="C55" s="1">
        <v>17.0</v>
      </c>
      <c r="D55" s="1">
        <v>93.0</v>
      </c>
      <c r="E55" s="1">
        <v>4.0</v>
      </c>
      <c r="F55" s="1">
        <v>4.0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194</v>
      </c>
      <c r="B56" s="1">
        <v>17.0</v>
      </c>
      <c r="C56" s="1">
        <v>10.0</v>
      </c>
      <c r="D56" s="1">
        <v>4.0</v>
      </c>
      <c r="E56" s="1">
        <v>10.0</v>
      </c>
      <c r="F56" s="1">
        <v>9.0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195</v>
      </c>
      <c r="B57" s="1">
        <v>7.0</v>
      </c>
      <c r="C57" s="1">
        <v>37.0</v>
      </c>
      <c r="D57" s="1">
        <v>2.0</v>
      </c>
      <c r="E57" s="1">
        <v>7.0</v>
      </c>
      <c r="F57" s="1">
        <v>9.0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196</v>
      </c>
      <c r="B58" s="1">
        <v>26.0</v>
      </c>
      <c r="C58" s="1">
        <v>66.0</v>
      </c>
      <c r="D58" s="1">
        <v>8.0</v>
      </c>
      <c r="E58" s="1">
        <v>22.0</v>
      </c>
      <c r="F58" s="1">
        <v>24.0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198</v>
      </c>
      <c r="B3" s="1">
        <v>0.0</v>
      </c>
      <c r="C3" s="1" t="s">
        <v>199</v>
      </c>
      <c r="D3" s="1" t="s">
        <v>200</v>
      </c>
      <c r="E3" s="1" t="s">
        <v>201</v>
      </c>
      <c r="F3" s="1" t="s">
        <v>202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203</v>
      </c>
      <c r="B4" s="1">
        <v>0.0</v>
      </c>
      <c r="C4" s="1" t="s">
        <v>204</v>
      </c>
      <c r="D4" s="1" t="s">
        <v>205</v>
      </c>
      <c r="E4" s="1" t="s">
        <v>206</v>
      </c>
      <c r="F4" s="1" t="s">
        <v>207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208</v>
      </c>
      <c r="B5" s="1">
        <v>0.0</v>
      </c>
      <c r="C5" s="1" t="s">
        <v>209</v>
      </c>
      <c r="D5" s="1" t="s">
        <v>210</v>
      </c>
      <c r="E5" s="1" t="s">
        <v>211</v>
      </c>
      <c r="F5" s="1" t="s">
        <v>212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213</v>
      </c>
      <c r="B6" s="1">
        <v>0.0</v>
      </c>
      <c r="C6" s="1" t="s">
        <v>214</v>
      </c>
      <c r="D6" s="1" t="s">
        <v>215</v>
      </c>
      <c r="E6" s="1" t="s">
        <v>211</v>
      </c>
      <c r="F6" s="1" t="s">
        <v>212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217</v>
      </c>
      <c r="B8" s="1" t="s">
        <v>218</v>
      </c>
      <c r="C8" s="1" t="s">
        <v>219</v>
      </c>
      <c r="D8" s="1" t="s">
        <v>220</v>
      </c>
      <c r="E8" s="1" t="s">
        <v>221</v>
      </c>
      <c r="F8" s="1" t="s">
        <v>222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223</v>
      </c>
      <c r="B9" s="1" t="s">
        <v>224</v>
      </c>
      <c r="C9" s="1" t="s">
        <v>225</v>
      </c>
      <c r="D9" s="1" t="s">
        <v>226</v>
      </c>
      <c r="E9" s="1" t="s">
        <v>227</v>
      </c>
      <c r="F9" s="1" t="s">
        <v>228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229</v>
      </c>
      <c r="B10" s="1" t="s">
        <v>230</v>
      </c>
      <c r="C10" s="1" t="s">
        <v>231</v>
      </c>
      <c r="D10" s="1" t="s">
        <v>232</v>
      </c>
      <c r="E10" s="1" t="s">
        <v>233</v>
      </c>
      <c r="F10" s="1">
        <v>-97.0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234</v>
      </c>
      <c r="B11" s="1" t="s">
        <v>235</v>
      </c>
      <c r="C11" s="1" t="s">
        <v>236</v>
      </c>
      <c r="D11" s="1" t="s">
        <v>237</v>
      </c>
      <c r="E11" s="1" t="s">
        <v>238</v>
      </c>
      <c r="F11" s="1" t="s">
        <v>239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240</v>
      </c>
      <c r="B12" s="1" t="s">
        <v>235</v>
      </c>
      <c r="C12" s="1" t="s">
        <v>236</v>
      </c>
      <c r="D12" s="1" t="s">
        <v>237</v>
      </c>
      <c r="E12" s="1" t="s">
        <v>238</v>
      </c>
      <c r="F12" s="1" t="s">
        <v>239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241</v>
      </c>
      <c r="B13" s="1" t="s">
        <v>242</v>
      </c>
      <c r="C13" s="1" t="s">
        <v>243</v>
      </c>
      <c r="D13" s="1" t="s">
        <v>244</v>
      </c>
      <c r="E13" s="1" t="s">
        <v>245</v>
      </c>
      <c r="F13" s="1" t="s">
        <v>246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247</v>
      </c>
      <c r="B14" s="1" t="s">
        <v>242</v>
      </c>
      <c r="C14" s="1" t="s">
        <v>243</v>
      </c>
      <c r="D14" s="1" t="s">
        <v>244</v>
      </c>
      <c r="E14" s="1" t="s">
        <v>245</v>
      </c>
      <c r="F14" s="1" t="s">
        <v>246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248</v>
      </c>
      <c r="B15" s="1" t="s">
        <v>242</v>
      </c>
      <c r="C15" s="1" t="s">
        <v>243</v>
      </c>
      <c r="D15" s="1" t="s">
        <v>244</v>
      </c>
      <c r="E15" s="1" t="s">
        <v>245</v>
      </c>
      <c r="F15" s="1" t="s">
        <v>246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249</v>
      </c>
      <c r="B16" s="1" t="s">
        <v>250</v>
      </c>
      <c r="C16" s="1" t="s">
        <v>251</v>
      </c>
      <c r="D16" s="1" t="s">
        <v>252</v>
      </c>
      <c r="E16" s="1" t="s">
        <v>253</v>
      </c>
      <c r="F16" s="1" t="s">
        <v>254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255</v>
      </c>
      <c r="B17" s="1">
        <v>0.0</v>
      </c>
      <c r="C17" s="1" t="s">
        <v>256</v>
      </c>
      <c r="D17" s="1" t="s">
        <v>257</v>
      </c>
      <c r="E17" s="1" t="s">
        <v>258</v>
      </c>
      <c r="F17" s="1" t="s">
        <v>259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260</v>
      </c>
      <c r="B18" s="1">
        <v>0.0</v>
      </c>
      <c r="C18" s="1" t="s">
        <v>261</v>
      </c>
      <c r="D18" s="1" t="s">
        <v>262</v>
      </c>
      <c r="E18" s="1" t="s">
        <v>263</v>
      </c>
      <c r="F18" s="1" t="s">
        <v>264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265</v>
      </c>
      <c r="B20" s="1">
        <v>0.0</v>
      </c>
      <c r="C20" s="1" t="s">
        <v>266</v>
      </c>
      <c r="D20" s="1" t="s">
        <v>267</v>
      </c>
      <c r="E20" s="1" t="s">
        <v>268</v>
      </c>
      <c r="F20" s="1" t="s">
        <v>269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270</v>
      </c>
      <c r="B21" s="1">
        <v>0.0</v>
      </c>
      <c r="C21" s="1" t="s">
        <v>271</v>
      </c>
      <c r="D21" s="1" t="s">
        <v>272</v>
      </c>
      <c r="E21" s="1" t="s">
        <v>273</v>
      </c>
      <c r="F21" s="1" t="s">
        <v>274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275</v>
      </c>
      <c r="B22" s="1">
        <v>0.0</v>
      </c>
      <c r="C22" s="1" t="s">
        <v>276</v>
      </c>
      <c r="D22" s="1" t="s">
        <v>277</v>
      </c>
      <c r="E22" s="1" t="s">
        <v>278</v>
      </c>
      <c r="F22" s="1" t="s">
        <v>279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280</v>
      </c>
      <c r="B23" s="1">
        <v>0.0</v>
      </c>
      <c r="C23" s="1" t="s">
        <v>281</v>
      </c>
      <c r="D23" s="1" t="s">
        <v>282</v>
      </c>
      <c r="E23" s="1" t="s">
        <v>283</v>
      </c>
      <c r="F23" s="1" t="s">
        <v>284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286</v>
      </c>
      <c r="B25" s="1" t="s">
        <v>287</v>
      </c>
      <c r="C25" s="1" t="s">
        <v>288</v>
      </c>
      <c r="D25" s="1" t="s">
        <v>289</v>
      </c>
      <c r="E25" s="1" t="s">
        <v>290</v>
      </c>
      <c r="F25" s="1" t="s">
        <v>291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292</v>
      </c>
      <c r="B26" s="1" t="s">
        <v>293</v>
      </c>
      <c r="C26" s="1" t="s">
        <v>294</v>
      </c>
      <c r="D26" s="1" t="s">
        <v>295</v>
      </c>
      <c r="E26" s="1" t="s">
        <v>296</v>
      </c>
      <c r="F26" s="1" t="s">
        <v>297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298</v>
      </c>
      <c r="B27" s="1" t="s">
        <v>299</v>
      </c>
      <c r="C27" s="1" t="s">
        <v>300</v>
      </c>
      <c r="D27" s="1" t="s">
        <v>301</v>
      </c>
      <c r="E27" s="1" t="s">
        <v>302</v>
      </c>
      <c r="F27" s="1" t="s">
        <v>303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304</v>
      </c>
      <c r="B28" s="1">
        <v>0.0</v>
      </c>
      <c r="C28" s="1" t="s">
        <v>305</v>
      </c>
      <c r="D28" s="1" t="s">
        <v>306</v>
      </c>
      <c r="E28" s="1" t="s">
        <v>307</v>
      </c>
      <c r="F28" s="1" t="s">
        <v>308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309</v>
      </c>
      <c r="B29" s="1">
        <v>0.0</v>
      </c>
      <c r="C29" s="1" t="s">
        <v>310</v>
      </c>
      <c r="D29" s="1" t="s">
        <v>311</v>
      </c>
      <c r="E29" s="1" t="s">
        <v>312</v>
      </c>
      <c r="F29" s="1" t="s">
        <v>313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314</v>
      </c>
      <c r="B30" s="1">
        <v>0.0</v>
      </c>
      <c r="C30" s="1" t="s">
        <v>315</v>
      </c>
      <c r="D30" s="1" t="s">
        <v>316</v>
      </c>
      <c r="E30" s="1" t="s">
        <v>317</v>
      </c>
      <c r="F30" s="1" t="s">
        <v>318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319</v>
      </c>
      <c r="B31" s="1">
        <v>0.0</v>
      </c>
      <c r="C31" s="1" t="s">
        <v>320</v>
      </c>
      <c r="D31" s="1" t="s">
        <v>321</v>
      </c>
      <c r="E31" s="1" t="s">
        <v>322</v>
      </c>
      <c r="F31" s="1" t="s">
        <v>323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325</v>
      </c>
      <c r="B33" s="1" t="s">
        <v>326</v>
      </c>
      <c r="C33" s="1" t="s">
        <v>327</v>
      </c>
      <c r="D33" s="1" t="s">
        <v>328</v>
      </c>
      <c r="E33" s="1" t="s">
        <v>329</v>
      </c>
      <c r="F33" s="1" t="s">
        <v>330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331</v>
      </c>
      <c r="B34" s="1" t="s">
        <v>332</v>
      </c>
      <c r="C34" s="1" t="s">
        <v>333</v>
      </c>
      <c r="D34" s="1" t="s">
        <v>334</v>
      </c>
      <c r="E34" s="1" t="s">
        <v>335</v>
      </c>
      <c r="F34" s="1" t="s">
        <v>336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337</v>
      </c>
      <c r="B35" s="1">
        <v>0.0</v>
      </c>
      <c r="C35" s="1" t="s">
        <v>327</v>
      </c>
      <c r="D35" s="1" t="s">
        <v>338</v>
      </c>
      <c r="E35" s="1" t="s">
        <v>339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340</v>
      </c>
      <c r="B36" s="1">
        <v>0.0</v>
      </c>
      <c r="C36" s="1" t="s">
        <v>333</v>
      </c>
      <c r="D36" s="1" t="s">
        <v>341</v>
      </c>
      <c r="E36" s="1" t="s">
        <v>342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343</v>
      </c>
      <c r="B37" s="1" t="s">
        <v>344</v>
      </c>
      <c r="C37" s="1" t="s">
        <v>345</v>
      </c>
      <c r="D37" s="1" t="s">
        <v>346</v>
      </c>
      <c r="E37" s="1" t="s">
        <v>347</v>
      </c>
      <c r="F37" s="1" t="s">
        <v>348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349</v>
      </c>
      <c r="B38" s="1" t="s">
        <v>350</v>
      </c>
      <c r="C38" s="1" t="s">
        <v>351</v>
      </c>
      <c r="D38" s="1" t="s">
        <v>352</v>
      </c>
      <c r="E38" s="1" t="s">
        <v>353</v>
      </c>
      <c r="F38" s="1" t="s">
        <v>354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355</v>
      </c>
      <c r="B39" s="1" t="s">
        <v>356</v>
      </c>
      <c r="C39" s="1" t="s">
        <v>357</v>
      </c>
      <c r="D39" s="1" t="s">
        <v>358</v>
      </c>
      <c r="E39" s="1" t="s">
        <v>359</v>
      </c>
      <c r="F39" s="1" t="s">
        <v>360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361</v>
      </c>
      <c r="B40" s="1" t="s">
        <v>362</v>
      </c>
      <c r="C40" s="1" t="s">
        <v>363</v>
      </c>
      <c r="D40" s="1" t="s">
        <v>364</v>
      </c>
      <c r="E40" s="1" t="s">
        <v>365</v>
      </c>
      <c r="F40" s="1" t="s">
        <v>366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367</v>
      </c>
      <c r="B41" s="1" t="s">
        <v>368</v>
      </c>
      <c r="C41" s="1" t="s">
        <v>369</v>
      </c>
      <c r="D41" s="1" t="s">
        <v>370</v>
      </c>
      <c r="E41" s="1" t="s">
        <v>371</v>
      </c>
      <c r="F41" s="1" t="s">
        <v>372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373</v>
      </c>
      <c r="B42" s="1" t="s">
        <v>374</v>
      </c>
      <c r="C42" s="1" t="s">
        <v>375</v>
      </c>
      <c r="D42" s="1" t="s">
        <v>376</v>
      </c>
      <c r="E42" s="1" t="s">
        <v>377</v>
      </c>
      <c r="F42" s="1" t="s">
        <v>378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379</v>
      </c>
      <c r="B43" s="1" t="s">
        <v>380</v>
      </c>
      <c r="C43" s="1" t="s">
        <v>381</v>
      </c>
      <c r="D43" s="1" t="s">
        <v>368</v>
      </c>
      <c r="E43" s="1" t="s">
        <v>382</v>
      </c>
      <c r="F43" s="1" t="s">
        <v>383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384</v>
      </c>
      <c r="B44" s="1" t="s">
        <v>385</v>
      </c>
      <c r="C44" s="1" t="s">
        <v>171</v>
      </c>
      <c r="D44" s="1" t="s">
        <v>386</v>
      </c>
      <c r="E44" s="1" t="s">
        <v>387</v>
      </c>
      <c r="F44" s="1" t="s">
        <v>388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390</v>
      </c>
      <c r="B46" s="1">
        <v>0.0</v>
      </c>
      <c r="C46" s="1" t="s">
        <v>391</v>
      </c>
      <c r="D46" s="1" t="s">
        <v>392</v>
      </c>
      <c r="E46" s="1" t="s">
        <v>393</v>
      </c>
      <c r="F46" s="1" t="s">
        <v>394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395</v>
      </c>
      <c r="B47" s="1">
        <v>0.0</v>
      </c>
      <c r="C47" s="1" t="s">
        <v>396</v>
      </c>
      <c r="D47" s="1" t="s">
        <v>397</v>
      </c>
      <c r="E47" s="1" t="s">
        <v>398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399</v>
      </c>
      <c r="B48" s="1">
        <v>0.0</v>
      </c>
      <c r="C48" s="1" t="s">
        <v>400</v>
      </c>
      <c r="D48" s="1" t="s">
        <v>401</v>
      </c>
      <c r="E48" s="1" t="s">
        <v>402</v>
      </c>
      <c r="F48" s="1" t="s">
        <v>403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404</v>
      </c>
      <c r="B49" s="1">
        <v>0.0</v>
      </c>
      <c r="C49" s="1" t="s">
        <v>405</v>
      </c>
      <c r="D49" s="1" t="s">
        <v>406</v>
      </c>
      <c r="E49" s="1" t="s">
        <v>407</v>
      </c>
      <c r="F49" s="1" t="s">
        <v>408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409</v>
      </c>
      <c r="B50" s="1">
        <v>0.0</v>
      </c>
      <c r="C50" s="1" t="s">
        <v>405</v>
      </c>
      <c r="D50" s="1" t="s">
        <v>406</v>
      </c>
      <c r="E50" s="1" t="s">
        <v>407</v>
      </c>
      <c r="F50" s="1" t="s">
        <v>408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410</v>
      </c>
      <c r="B51" s="1">
        <v>0.0</v>
      </c>
      <c r="C51" s="1" t="s">
        <v>411</v>
      </c>
      <c r="D51" s="1" t="s">
        <v>412</v>
      </c>
      <c r="E51" s="1" t="s">
        <v>413</v>
      </c>
      <c r="F51" s="1" t="s">
        <v>414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415</v>
      </c>
      <c r="B52" s="1">
        <v>0.0</v>
      </c>
      <c r="C52" s="1" t="s">
        <v>411</v>
      </c>
      <c r="D52" s="1" t="s">
        <v>412</v>
      </c>
      <c r="E52" s="1" t="s">
        <v>413</v>
      </c>
      <c r="F52" s="1" t="s">
        <v>414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416</v>
      </c>
      <c r="B53" s="1">
        <v>0.0</v>
      </c>
      <c r="C53" s="1" t="s">
        <v>417</v>
      </c>
      <c r="D53" s="1" t="s">
        <v>418</v>
      </c>
      <c r="E53" s="1" t="s">
        <v>419</v>
      </c>
      <c r="F53" s="1" t="s">
        <v>420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421</v>
      </c>
      <c r="B54" s="1">
        <v>0.0</v>
      </c>
      <c r="C54" s="1" t="s">
        <v>422</v>
      </c>
      <c r="D54" s="1" t="s">
        <v>423</v>
      </c>
      <c r="E54" s="1" t="s">
        <v>424</v>
      </c>
      <c r="F54" s="1" t="s">
        <v>425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426</v>
      </c>
      <c r="B55" s="1">
        <v>0.0</v>
      </c>
      <c r="C55" s="1" t="s">
        <v>427</v>
      </c>
      <c r="D55" s="1" t="s">
        <v>428</v>
      </c>
      <c r="E55" s="1" t="s">
        <v>429</v>
      </c>
      <c r="F55" s="1" t="s">
        <v>430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431</v>
      </c>
      <c r="B56" s="1">
        <v>0.0</v>
      </c>
      <c r="C56" s="1" t="s">
        <v>432</v>
      </c>
      <c r="D56" s="1" t="s">
        <v>433</v>
      </c>
      <c r="E56" s="1" t="s">
        <v>434</v>
      </c>
      <c r="F56" s="1" t="s">
        <v>435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436</v>
      </c>
      <c r="B57" s="1">
        <v>0.0</v>
      </c>
      <c r="C57" s="1" t="s">
        <v>437</v>
      </c>
      <c r="D57" s="1" t="s">
        <v>438</v>
      </c>
      <c r="E57" s="1" t="s">
        <v>439</v>
      </c>
      <c r="F57" s="1" t="s">
        <v>440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441</v>
      </c>
      <c r="B58" s="1">
        <v>0.0</v>
      </c>
      <c r="C58" s="1" t="s">
        <v>442</v>
      </c>
      <c r="D58" s="1">
        <v>0.0</v>
      </c>
      <c r="E58" s="1" t="s">
        <v>443</v>
      </c>
      <c r="F58" s="1" t="s">
        <v>444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445</v>
      </c>
      <c r="B59" s="1">
        <v>0.0</v>
      </c>
      <c r="C59" s="1" t="s">
        <v>446</v>
      </c>
      <c r="D59" s="1" t="s">
        <v>447</v>
      </c>
      <c r="E59" s="1" t="s">
        <v>448</v>
      </c>
      <c r="F59" s="1" t="s">
        <v>449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450</v>
      </c>
      <c r="B60" s="1">
        <v>0.0</v>
      </c>
      <c r="C60" s="1" t="s">
        <v>446</v>
      </c>
      <c r="D60" s="1" t="s">
        <v>451</v>
      </c>
      <c r="E60" s="1" t="s">
        <v>452</v>
      </c>
      <c r="F60" s="1" t="s">
        <v>453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454</v>
      </c>
      <c r="B61" s="1">
        <v>0.0</v>
      </c>
      <c r="C61" s="1" t="s">
        <v>455</v>
      </c>
      <c r="D61" s="1" t="s">
        <v>456</v>
      </c>
      <c r="E61" s="1" t="s">
        <v>457</v>
      </c>
      <c r="F61" s="1" t="s">
        <v>458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459</v>
      </c>
      <c r="B62" s="1">
        <v>0.0</v>
      </c>
      <c r="C62" s="1" t="s">
        <v>460</v>
      </c>
      <c r="D62" s="1" t="s">
        <v>461</v>
      </c>
      <c r="E62" s="1" t="s">
        <v>462</v>
      </c>
      <c r="F62" s="1" t="s">
        <v>463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464</v>
      </c>
      <c r="B63" s="1">
        <v>0.0</v>
      </c>
      <c r="C63" s="1">
        <v>0.0</v>
      </c>
      <c r="D63" s="1" t="s">
        <v>465</v>
      </c>
      <c r="E63" s="1" t="s">
        <v>466</v>
      </c>
      <c r="F63" s="1" t="s">
        <v>467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468</v>
      </c>
      <c r="B64" s="1">
        <v>0.0</v>
      </c>
      <c r="C64" s="1">
        <v>0.0</v>
      </c>
      <c r="D64" s="1" t="s">
        <v>469</v>
      </c>
      <c r="E64" s="1" t="s">
        <v>470</v>
      </c>
      <c r="F64" s="1" t="s">
        <v>471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472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473</v>
      </c>
      <c r="B66" s="1">
        <v>0.0</v>
      </c>
      <c r="C66" s="1">
        <v>0.0</v>
      </c>
      <c r="D66" s="1" t="s">
        <v>474</v>
      </c>
      <c r="E66" s="1" t="s">
        <v>475</v>
      </c>
      <c r="F66" s="1" t="s">
        <v>476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477</v>
      </c>
      <c r="B67" s="1">
        <v>0.0</v>
      </c>
      <c r="C67" s="1">
        <v>0.0</v>
      </c>
      <c r="D67" s="1" t="s">
        <v>478</v>
      </c>
      <c r="E67" s="1" t="s">
        <v>479</v>
      </c>
      <c r="F67" s="1" t="s">
        <v>480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481</v>
      </c>
      <c r="B68" s="1">
        <v>0.0</v>
      </c>
      <c r="C68" s="1">
        <v>0.0</v>
      </c>
      <c r="D68" s="1" t="s">
        <v>482</v>
      </c>
      <c r="E68" s="1" t="s">
        <v>483</v>
      </c>
      <c r="F68" s="1" t="s">
        <v>484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485</v>
      </c>
      <c r="B69" s="1">
        <v>0.0</v>
      </c>
      <c r="C69" s="1">
        <v>0.0</v>
      </c>
      <c r="D69" s="1" t="s">
        <v>486</v>
      </c>
      <c r="E69" s="1" t="s">
        <v>487</v>
      </c>
      <c r="F69" s="1" t="s">
        <v>488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489</v>
      </c>
      <c r="B70" s="1">
        <v>0.0</v>
      </c>
      <c r="C70" s="1">
        <v>0.0</v>
      </c>
      <c r="D70" s="1" t="s">
        <v>486</v>
      </c>
      <c r="E70" s="1" t="s">
        <v>487</v>
      </c>
      <c r="F70" s="1" t="s">
        <v>488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490</v>
      </c>
      <c r="B71" s="1">
        <v>0.0</v>
      </c>
      <c r="C71" s="1">
        <v>0.0</v>
      </c>
      <c r="D71" s="1" t="s">
        <v>491</v>
      </c>
      <c r="E71" s="1" t="s">
        <v>492</v>
      </c>
      <c r="F71" s="1" t="s">
        <v>493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494</v>
      </c>
      <c r="B72" s="1">
        <v>0.0</v>
      </c>
      <c r="C72" s="1">
        <v>0.0</v>
      </c>
      <c r="D72" s="1" t="s">
        <v>491</v>
      </c>
      <c r="E72" s="1" t="s">
        <v>492</v>
      </c>
      <c r="F72" s="1" t="s">
        <v>493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495</v>
      </c>
      <c r="B73" s="1">
        <v>0.0</v>
      </c>
      <c r="C73" s="1">
        <v>0.0</v>
      </c>
      <c r="D73" s="1" t="s">
        <v>496</v>
      </c>
      <c r="E73" s="1" t="s">
        <v>497</v>
      </c>
      <c r="F73" s="1" t="s">
        <v>498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499</v>
      </c>
      <c r="B74" s="1">
        <v>0.0</v>
      </c>
      <c r="C74" s="1">
        <v>0.0</v>
      </c>
      <c r="D74" s="1" t="s">
        <v>500</v>
      </c>
      <c r="E74" s="1" t="s">
        <v>501</v>
      </c>
      <c r="F74" s="1" t="s">
        <v>502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503</v>
      </c>
      <c r="B75" s="1">
        <v>0.0</v>
      </c>
      <c r="C75" s="1">
        <v>0.0</v>
      </c>
      <c r="D75" s="1" t="s">
        <v>504</v>
      </c>
      <c r="E75" s="1" t="s">
        <v>505</v>
      </c>
      <c r="F75" s="1" t="s">
        <v>506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507</v>
      </c>
      <c r="B76" s="1">
        <v>0.0</v>
      </c>
      <c r="C76" s="1">
        <v>0.0</v>
      </c>
      <c r="D76" s="1" t="s">
        <v>508</v>
      </c>
      <c r="E76" s="1" t="s">
        <v>509</v>
      </c>
      <c r="F76" s="1" t="s">
        <v>510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511</v>
      </c>
      <c r="B77" s="1">
        <v>0.0</v>
      </c>
      <c r="C77" s="1">
        <v>0.0</v>
      </c>
      <c r="D77" s="1" t="s">
        <v>512</v>
      </c>
      <c r="E77" s="1" t="s">
        <v>513</v>
      </c>
      <c r="F77" s="1" t="s">
        <v>514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515</v>
      </c>
      <c r="B78" s="1">
        <v>0.0</v>
      </c>
      <c r="C78" s="1">
        <v>0.0</v>
      </c>
      <c r="D78" s="1" t="s">
        <v>516</v>
      </c>
      <c r="E78" s="1" t="s">
        <v>517</v>
      </c>
      <c r="F78" s="1" t="s">
        <v>518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519</v>
      </c>
      <c r="B79" s="1">
        <v>0.0</v>
      </c>
      <c r="C79" s="1">
        <v>0.0</v>
      </c>
      <c r="D79" s="1" t="s">
        <v>520</v>
      </c>
      <c r="E79" s="1" t="s">
        <v>521</v>
      </c>
      <c r="F79" s="1" t="s">
        <v>522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523</v>
      </c>
      <c r="B80" s="1">
        <v>0.0</v>
      </c>
      <c r="C80" s="1">
        <v>0.0</v>
      </c>
      <c r="D80" s="1" t="s">
        <v>524</v>
      </c>
      <c r="E80" s="1" t="s">
        <v>525</v>
      </c>
      <c r="F80" s="1">
        <v>-29.0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526</v>
      </c>
      <c r="B81" s="1">
        <v>0.0</v>
      </c>
      <c r="C81" s="1">
        <v>0.0</v>
      </c>
      <c r="D81" s="1" t="s">
        <v>527</v>
      </c>
      <c r="E81" s="1" t="s">
        <v>528</v>
      </c>
      <c r="F81" s="1" t="s">
        <v>529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530</v>
      </c>
      <c r="B82" s="1">
        <v>0.0</v>
      </c>
      <c r="C82" s="1">
        <v>0.0</v>
      </c>
      <c r="D82" s="1" t="s">
        <v>531</v>
      </c>
      <c r="E82" s="1" t="s">
        <v>532</v>
      </c>
      <c r="F82" s="1" t="s">
        <v>533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534</v>
      </c>
      <c r="B83" s="1">
        <v>0.0</v>
      </c>
      <c r="C83" s="1">
        <v>0.0</v>
      </c>
      <c r="D83" s="1">
        <v>0.0</v>
      </c>
      <c r="E83" s="1" t="s">
        <v>535</v>
      </c>
      <c r="F83" s="1" t="s">
        <v>277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536</v>
      </c>
      <c r="B84" s="1">
        <v>0.0</v>
      </c>
      <c r="C84" s="1">
        <v>0.0</v>
      </c>
      <c r="D84" s="1">
        <v>0.0</v>
      </c>
      <c r="E84" s="1" t="s">
        <v>537</v>
      </c>
      <c r="F84" s="1" t="s">
        <v>538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539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540</v>
      </c>
      <c r="B86" s="1">
        <v>0.0</v>
      </c>
      <c r="C86" s="1">
        <v>0.0</v>
      </c>
      <c r="D86" s="1">
        <v>0.0</v>
      </c>
      <c r="E86" s="1" t="s">
        <v>541</v>
      </c>
      <c r="F86" s="1" t="s">
        <v>542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543</v>
      </c>
      <c r="B87" s="1">
        <v>0.0</v>
      </c>
      <c r="C87" s="1">
        <v>0.0</v>
      </c>
      <c r="D87" s="1">
        <v>0.0</v>
      </c>
      <c r="E87" s="1" t="s">
        <v>544</v>
      </c>
      <c r="F87" s="1" t="s">
        <v>545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546</v>
      </c>
      <c r="B88" s="1">
        <v>0.0</v>
      </c>
      <c r="C88" s="1">
        <v>0.0</v>
      </c>
      <c r="D88" s="1">
        <v>0.0</v>
      </c>
      <c r="E88" s="1" t="s">
        <v>547</v>
      </c>
      <c r="F88" s="1" t="s">
        <v>548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549</v>
      </c>
      <c r="B89" s="1">
        <v>0.0</v>
      </c>
      <c r="C89" s="1">
        <v>0.0</v>
      </c>
      <c r="D89" s="1">
        <v>0.0</v>
      </c>
      <c r="E89" s="1" t="s">
        <v>550</v>
      </c>
      <c r="F89" s="1" t="s">
        <v>551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552</v>
      </c>
      <c r="B90" s="1">
        <v>0.0</v>
      </c>
      <c r="C90" s="1">
        <v>0.0</v>
      </c>
      <c r="D90" s="1">
        <v>0.0</v>
      </c>
      <c r="E90" s="1" t="s">
        <v>550</v>
      </c>
      <c r="F90" s="1" t="s">
        <v>551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553</v>
      </c>
      <c r="B91" s="1">
        <v>0.0</v>
      </c>
      <c r="C91" s="1">
        <v>0.0</v>
      </c>
      <c r="D91" s="1">
        <v>0.0</v>
      </c>
      <c r="E91" s="1" t="s">
        <v>554</v>
      </c>
      <c r="F91" s="1" t="s">
        <v>555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556</v>
      </c>
      <c r="B92" s="1">
        <v>0.0</v>
      </c>
      <c r="C92" s="1">
        <v>0.0</v>
      </c>
      <c r="D92" s="1">
        <v>0.0</v>
      </c>
      <c r="E92" s="1" t="s">
        <v>554</v>
      </c>
      <c r="F92" s="1" t="s">
        <v>555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557</v>
      </c>
      <c r="B93" s="1">
        <v>0.0</v>
      </c>
      <c r="C93" s="1">
        <v>0.0</v>
      </c>
      <c r="D93" s="1">
        <v>0.0</v>
      </c>
      <c r="E93" s="1" t="s">
        <v>558</v>
      </c>
      <c r="F93" s="1" t="s">
        <v>559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560</v>
      </c>
      <c r="B94" s="1">
        <v>0.0</v>
      </c>
      <c r="C94" s="1">
        <v>0.0</v>
      </c>
      <c r="D94" s="1">
        <v>0.0</v>
      </c>
      <c r="E94" s="1" t="s">
        <v>561</v>
      </c>
      <c r="F94" s="1" t="s">
        <v>562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563</v>
      </c>
      <c r="B95" s="1">
        <v>0.0</v>
      </c>
      <c r="C95" s="1">
        <v>0.0</v>
      </c>
      <c r="D95" s="1">
        <v>0.0</v>
      </c>
      <c r="E95" s="1" t="s">
        <v>564</v>
      </c>
      <c r="F95" s="1" t="s">
        <v>565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566</v>
      </c>
      <c r="B96" s="1">
        <v>0.0</v>
      </c>
      <c r="C96" s="1">
        <v>0.0</v>
      </c>
      <c r="D96" s="1">
        <v>0.0</v>
      </c>
      <c r="E96" s="1" t="s">
        <v>567</v>
      </c>
      <c r="F96" s="1" t="s">
        <v>568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569</v>
      </c>
      <c r="B97" s="1">
        <v>0.0</v>
      </c>
      <c r="C97" s="1">
        <v>0.0</v>
      </c>
      <c r="D97" s="1">
        <v>0.0</v>
      </c>
      <c r="E97" s="1" t="s">
        <v>570</v>
      </c>
      <c r="F97" s="1" t="s">
        <v>571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572</v>
      </c>
      <c r="B98" s="1">
        <v>0.0</v>
      </c>
      <c r="C98" s="1">
        <v>0.0</v>
      </c>
      <c r="D98" s="1">
        <v>0.0</v>
      </c>
      <c r="E98" s="1" t="s">
        <v>573</v>
      </c>
      <c r="F98" s="1" t="s">
        <v>574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575</v>
      </c>
      <c r="B99" s="1">
        <v>0.0</v>
      </c>
      <c r="C99" s="1">
        <v>0.0</v>
      </c>
      <c r="D99" s="1">
        <v>0.0</v>
      </c>
      <c r="E99" s="1" t="s">
        <v>576</v>
      </c>
      <c r="F99" s="1" t="s">
        <v>577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578</v>
      </c>
      <c r="B100" s="1">
        <v>0.0</v>
      </c>
      <c r="C100" s="1">
        <v>0.0</v>
      </c>
      <c r="D100" s="1">
        <v>0.0</v>
      </c>
      <c r="E100" s="1" t="s">
        <v>579</v>
      </c>
      <c r="F100" s="1">
        <v>20.0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580</v>
      </c>
      <c r="B101" s="1">
        <v>0.0</v>
      </c>
      <c r="C101" s="1">
        <v>0.0</v>
      </c>
      <c r="D101" s="1">
        <v>0.0</v>
      </c>
      <c r="E101" s="1" t="s">
        <v>581</v>
      </c>
      <c r="F101" s="1" t="s">
        <v>582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583</v>
      </c>
      <c r="B102" s="1">
        <v>0.0</v>
      </c>
      <c r="C102" s="1">
        <v>0.0</v>
      </c>
      <c r="D102" s="1">
        <v>0.0</v>
      </c>
      <c r="E102" s="1" t="s">
        <v>584</v>
      </c>
      <c r="F102" s="1" t="s">
        <v>585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586</v>
      </c>
      <c r="B103" s="1">
        <v>0.0</v>
      </c>
      <c r="C103" s="1">
        <v>0.0</v>
      </c>
      <c r="D103" s="1">
        <v>0.0</v>
      </c>
      <c r="E103" s="1">
        <v>0.0</v>
      </c>
      <c r="F103" s="1" t="s">
        <v>587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588</v>
      </c>
      <c r="B104" s="1">
        <v>0.0</v>
      </c>
      <c r="C104" s="1">
        <v>0.0</v>
      </c>
      <c r="D104" s="1">
        <v>0.0</v>
      </c>
      <c r="E104" s="1">
        <v>0.0</v>
      </c>
      <c r="F104" s="1" t="s">
        <v>589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590</v>
      </c>
      <c r="C1" s="1" t="s">
        <v>591</v>
      </c>
      <c r="D1" s="1" t="s">
        <v>592</v>
      </c>
      <c r="E1" s="1" t="s">
        <v>593</v>
      </c>
      <c r="F1" s="1" t="s">
        <v>594</v>
      </c>
      <c r="G1" s="1" t="s">
        <v>595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596</v>
      </c>
      <c r="B2" s="1" t="s">
        <v>597</v>
      </c>
      <c r="C2" s="1" t="s">
        <v>598</v>
      </c>
      <c r="D2" s="1" t="s">
        <v>599</v>
      </c>
      <c r="E2" s="1" t="s">
        <v>600</v>
      </c>
      <c r="F2" s="1" t="s">
        <v>601</v>
      </c>
      <c r="G2" s="1" t="s">
        <v>601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602</v>
      </c>
      <c r="B3" s="1" t="s">
        <v>597</v>
      </c>
      <c r="C3" s="1" t="s">
        <v>597</v>
      </c>
      <c r="D3" s="1" t="s">
        <v>603</v>
      </c>
      <c r="E3" s="1" t="s">
        <v>604</v>
      </c>
      <c r="F3" s="1" t="s">
        <v>605</v>
      </c>
      <c r="G3" s="1" t="s">
        <v>606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607</v>
      </c>
      <c r="B4" s="1" t="s">
        <v>597</v>
      </c>
      <c r="C4" s="1" t="s">
        <v>598</v>
      </c>
      <c r="D4" s="1" t="s">
        <v>599</v>
      </c>
      <c r="E4" s="1" t="s">
        <v>600</v>
      </c>
      <c r="F4" s="1" t="s">
        <v>601</v>
      </c>
      <c r="G4" s="1" t="s">
        <v>601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602</v>
      </c>
      <c r="B5" s="1" t="s">
        <v>597</v>
      </c>
      <c r="C5" s="1" t="s">
        <v>597</v>
      </c>
      <c r="D5" s="1" t="s">
        <v>603</v>
      </c>
      <c r="E5" s="1" t="s">
        <v>604</v>
      </c>
      <c r="F5" s="1" t="s">
        <v>605</v>
      </c>
      <c r="G5" s="1" t="s">
        <v>606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608</v>
      </c>
      <c r="B6" s="1" t="s">
        <v>609</v>
      </c>
      <c r="C6" s="1" t="s">
        <v>610</v>
      </c>
      <c r="D6" s="1" t="s">
        <v>611</v>
      </c>
      <c r="E6" s="1" t="s">
        <v>612</v>
      </c>
      <c r="F6" s="1" t="s">
        <v>613</v>
      </c>
      <c r="G6" s="1" t="s">
        <v>614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615</v>
      </c>
      <c r="B7" s="1" t="s">
        <v>597</v>
      </c>
      <c r="C7" s="1" t="s">
        <v>597</v>
      </c>
      <c r="D7" s="1" t="s">
        <v>597</v>
      </c>
      <c r="E7" s="1" t="s">
        <v>597</v>
      </c>
      <c r="F7" s="1" t="s">
        <v>597</v>
      </c>
      <c r="G7" s="1" t="s">
        <v>597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616</v>
      </c>
      <c r="B8" s="1" t="s">
        <v>597</v>
      </c>
      <c r="C8" s="1" t="s">
        <v>617</v>
      </c>
      <c r="D8" s="1" t="s">
        <v>618</v>
      </c>
      <c r="E8" s="1" t="s">
        <v>619</v>
      </c>
      <c r="F8" s="1" t="s">
        <v>620</v>
      </c>
      <c r="G8" s="1" t="s">
        <v>619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621</v>
      </c>
      <c r="B9" s="1" t="s">
        <v>597</v>
      </c>
      <c r="C9" s="1" t="s">
        <v>622</v>
      </c>
      <c r="D9" s="1" t="s">
        <v>623</v>
      </c>
      <c r="E9" s="1" t="s">
        <v>624</v>
      </c>
      <c r="F9" s="1" t="s">
        <v>625</v>
      </c>
      <c r="G9" s="1" t="s">
        <v>626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627</v>
      </c>
      <c r="B10" s="1" t="s">
        <v>597</v>
      </c>
      <c r="C10" s="1" t="s">
        <v>628</v>
      </c>
      <c r="D10" s="1" t="s">
        <v>628</v>
      </c>
      <c r="E10" s="1" t="s">
        <v>628</v>
      </c>
      <c r="F10" s="1" t="s">
        <v>625</v>
      </c>
      <c r="G10" s="1" t="s">
        <v>626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629</v>
      </c>
      <c r="B11" s="1" t="s">
        <v>597</v>
      </c>
      <c r="C11" s="1" t="s">
        <v>618</v>
      </c>
      <c r="D11" s="1" t="s">
        <v>618</v>
      </c>
      <c r="E11" s="1" t="s">
        <v>618</v>
      </c>
      <c r="F11" s="1" t="s">
        <v>630</v>
      </c>
      <c r="G11" s="1" t="s">
        <v>631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632</v>
      </c>
      <c r="B12" s="1" t="s">
        <v>597</v>
      </c>
      <c r="C12" s="1" t="s">
        <v>618</v>
      </c>
      <c r="D12" s="1" t="s">
        <v>618</v>
      </c>
      <c r="E12" s="1" t="s">
        <v>618</v>
      </c>
      <c r="F12" s="1" t="s">
        <v>633</v>
      </c>
      <c r="G12" s="1" t="s">
        <v>634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635</v>
      </c>
      <c r="B13" s="1" t="s">
        <v>597</v>
      </c>
      <c r="C13" s="1" t="s">
        <v>618</v>
      </c>
      <c r="D13" s="1" t="s">
        <v>618</v>
      </c>
      <c r="E13" s="1" t="s">
        <v>618</v>
      </c>
      <c r="F13" s="1" t="s">
        <v>636</v>
      </c>
      <c r="G13" s="1" t="s">
        <v>637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638</v>
      </c>
      <c r="B14" s="1" t="s">
        <v>597</v>
      </c>
      <c r="C14" s="1" t="s">
        <v>639</v>
      </c>
      <c r="D14" s="1" t="s">
        <v>640</v>
      </c>
      <c r="E14" s="1" t="s">
        <v>641</v>
      </c>
      <c r="F14" s="1" t="s">
        <v>642</v>
      </c>
      <c r="G14" s="1" t="s">
        <v>643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644</v>
      </c>
      <c r="B15" s="1" t="s">
        <v>597</v>
      </c>
      <c r="C15" s="1" t="s">
        <v>597</v>
      </c>
      <c r="D15" s="1" t="s">
        <v>597</v>
      </c>
      <c r="E15" s="1" t="s">
        <v>597</v>
      </c>
      <c r="F15" s="1" t="s">
        <v>597</v>
      </c>
      <c r="G15" s="1" t="s">
        <v>597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645</v>
      </c>
      <c r="B16" s="1" t="s">
        <v>597</v>
      </c>
      <c r="C16" s="1" t="s">
        <v>597</v>
      </c>
      <c r="D16" s="1" t="s">
        <v>597</v>
      </c>
      <c r="E16" s="1" t="s">
        <v>597</v>
      </c>
      <c r="F16" s="1" t="s">
        <v>597</v>
      </c>
      <c r="G16" s="1" t="s">
        <v>597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646</v>
      </c>
      <c r="B17" s="1" t="s">
        <v>157</v>
      </c>
      <c r="C17" s="1" t="s">
        <v>158</v>
      </c>
      <c r="D17" s="1" t="s">
        <v>159</v>
      </c>
      <c r="E17" s="1" t="s">
        <v>160</v>
      </c>
      <c r="F17" s="1" t="s">
        <v>647</v>
      </c>
      <c r="G17" s="1" t="s">
        <v>648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649</v>
      </c>
      <c r="B18" s="1" t="s">
        <v>597</v>
      </c>
      <c r="C18" s="1" t="s">
        <v>597</v>
      </c>
      <c r="D18" s="1" t="s">
        <v>597</v>
      </c>
      <c r="E18" s="1" t="s">
        <v>597</v>
      </c>
      <c r="F18" s="1" t="s">
        <v>597</v>
      </c>
      <c r="G18" s="1" t="s">
        <v>597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650</v>
      </c>
      <c r="B19" s="1" t="s">
        <v>597</v>
      </c>
      <c r="C19" s="1" t="s">
        <v>651</v>
      </c>
      <c r="D19" s="1" t="s">
        <v>652</v>
      </c>
      <c r="E19" s="1" t="s">
        <v>653</v>
      </c>
      <c r="F19" s="1" t="s">
        <v>654</v>
      </c>
      <c r="G19" s="1" t="s">
        <v>655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656</v>
      </c>
      <c r="B20" s="1" t="s">
        <v>597</v>
      </c>
      <c r="C20" s="1" t="s">
        <v>657</v>
      </c>
      <c r="D20" s="1" t="s">
        <v>658</v>
      </c>
      <c r="E20" s="1" t="s">
        <v>659</v>
      </c>
      <c r="F20" s="1" t="s">
        <v>660</v>
      </c>
      <c r="G20" s="1" t="s">
        <v>661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662</v>
      </c>
      <c r="B21" s="1" t="s">
        <v>597</v>
      </c>
      <c r="C21" s="1" t="s">
        <v>663</v>
      </c>
      <c r="D21" s="1" t="s">
        <v>664</v>
      </c>
      <c r="E21" s="1" t="s">
        <v>665</v>
      </c>
      <c r="F21" s="1" t="s">
        <v>666</v>
      </c>
      <c r="G21" s="1" t="s">
        <v>667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668</v>
      </c>
      <c r="B22" s="1" t="s">
        <v>669</v>
      </c>
      <c r="C22" s="1" t="s">
        <v>670</v>
      </c>
      <c r="D22" s="1" t="s">
        <v>671</v>
      </c>
      <c r="E22" s="1" t="s">
        <v>672</v>
      </c>
      <c r="F22" s="1" t="s">
        <v>673</v>
      </c>
      <c r="G22" s="1" t="s">
        <v>674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</v>
      </c>
      <c r="B23" s="1" t="s">
        <v>597</v>
      </c>
      <c r="C23" s="1" t="s">
        <v>597</v>
      </c>
      <c r="D23" s="1" t="s">
        <v>597</v>
      </c>
      <c r="E23" s="1" t="s">
        <v>597</v>
      </c>
      <c r="F23" s="1" t="s">
        <v>597</v>
      </c>
      <c r="G23" s="1" t="s">
        <v>597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675</v>
      </c>
      <c r="B24" s="1" t="s">
        <v>676</v>
      </c>
      <c r="C24" s="1" t="s">
        <v>677</v>
      </c>
      <c r="D24" s="1" t="s">
        <v>678</v>
      </c>
      <c r="E24" s="1" t="s">
        <v>679</v>
      </c>
      <c r="F24" s="1" t="s">
        <v>680</v>
      </c>
      <c r="G24" s="1" t="s">
        <v>680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681</v>
      </c>
      <c r="B25" s="1" t="s">
        <v>597</v>
      </c>
      <c r="C25" s="1" t="s">
        <v>682</v>
      </c>
      <c r="D25" s="1" t="s">
        <v>683</v>
      </c>
      <c r="E25" s="1" t="s">
        <v>684</v>
      </c>
      <c r="F25" s="1" t="s">
        <v>685</v>
      </c>
      <c r="G25" s="1" t="s">
        <v>685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686</v>
      </c>
      <c r="B26" s="1" t="s">
        <v>687</v>
      </c>
      <c r="C26" s="1" t="s">
        <v>688</v>
      </c>
      <c r="D26" s="1" t="s">
        <v>689</v>
      </c>
      <c r="E26" s="1" t="s">
        <v>690</v>
      </c>
      <c r="F26" s="1" t="s">
        <v>597</v>
      </c>
      <c r="G26" s="1" t="s">
        <v>597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691</v>
      </c>
      <c r="B2" s="1" t="s">
        <v>692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693</v>
      </c>
      <c r="B3" s="1" t="s">
        <v>694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695</v>
      </c>
      <c r="B4" s="1" t="s">
        <v>696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697</v>
      </c>
      <c r="B5" s="1" t="s">
        <v>698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699</v>
      </c>
      <c r="B6" s="1" t="s">
        <v>700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701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702</v>
      </c>
      <c r="B8" s="1" t="s">
        <v>703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704</v>
      </c>
      <c r="B9" s="4" t="s">
        <v>705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706</v>
      </c>
      <c r="B10" s="1" t="s">
        <v>707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708</v>
      </c>
      <c r="B11" s="1" t="s">
        <v>709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710</v>
      </c>
      <c r="B12" s="1" t="s">
        <v>707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711</v>
      </c>
      <c r="B13" s="1" t="s">
        <v>712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713</v>
      </c>
      <c r="B14" s="1" t="s">
        <v>714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715</v>
      </c>
      <c r="B15" s="1" t="s">
        <v>712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716</v>
      </c>
      <c r="B16" s="1" t="s">
        <v>717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718</v>
      </c>
      <c r="B17" s="1">
        <v>293.0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719</v>
      </c>
      <c r="B18" s="1" t="s">
        <v>720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721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722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723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724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725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726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727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728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729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730</v>
      </c>
      <c r="B28" s="1">
        <v>3.25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731</v>
      </c>
      <c r="B29" s="1">
        <v>3.18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732</v>
      </c>
      <c r="B30" s="1">
        <v>3.08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733</v>
      </c>
      <c r="B31" s="1">
        <v>3.22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734</v>
      </c>
      <c r="B32" s="1">
        <v>3.25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735</v>
      </c>
      <c r="B33" s="1">
        <v>3.18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736</v>
      </c>
      <c r="B34" s="1">
        <v>3.08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737</v>
      </c>
      <c r="B35" s="1">
        <v>3.22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738</v>
      </c>
      <c r="B36" s="1">
        <v>1.336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739</v>
      </c>
      <c r="B37" s="1">
        <v>-21.310345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740</v>
      </c>
      <c r="B38" s="1">
        <v>1879156.0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741</v>
      </c>
      <c r="B39" s="1">
        <v>1879156.0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742</v>
      </c>
      <c r="B40" s="1">
        <v>2497908.0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743</v>
      </c>
      <c r="B41" s="1">
        <v>1535840.0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744</v>
      </c>
      <c r="B42" s="1">
        <v>1535840.0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745</v>
      </c>
      <c r="B43" s="1">
        <v>3.06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746</v>
      </c>
      <c r="B44" s="1">
        <v>3.13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747</v>
      </c>
      <c r="B45" s="1">
        <v>2800.0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748</v>
      </c>
      <c r="B46" s="1">
        <v>1400.0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749</v>
      </c>
      <c r="B47" s="1">
        <v>4.86829472E8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750</v>
      </c>
      <c r="B48" s="1">
        <v>2.01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751</v>
      </c>
      <c r="B49" s="1">
        <v>5.73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752</v>
      </c>
      <c r="B50" s="1">
        <v>5.4565063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753</v>
      </c>
      <c r="B51" s="1">
        <v>3.3653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754</v>
      </c>
      <c r="B52" s="1">
        <v>3.447975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755</v>
      </c>
      <c r="B53" s="1" t="s">
        <v>756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757</v>
      </c>
      <c r="B54" s="1">
        <v>4.32694624E8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758</v>
      </c>
      <c r="B55" s="1">
        <v>-0.21377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759</v>
      </c>
      <c r="B56" s="1">
        <v>1.00945459E8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760</v>
      </c>
      <c r="B57" s="1">
        <v>1.5755E8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761</v>
      </c>
      <c r="B58" s="1">
        <v>1.4793865E7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762</v>
      </c>
      <c r="B59" s="1">
        <v>1.3650797E7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763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764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765</v>
      </c>
      <c r="B62" s="1">
        <v>0.0939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766</v>
      </c>
      <c r="B63" s="1">
        <v>0.17082001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767</v>
      </c>
      <c r="B64" s="1">
        <v>0.60998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768</v>
      </c>
      <c r="B65" s="1">
        <v>6.54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769</v>
      </c>
      <c r="B66" s="1">
        <v>0.1126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770</v>
      </c>
      <c r="B67" s="1">
        <v>1.65708E8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771</v>
      </c>
      <c r="B68" s="1">
        <v>0.972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772</v>
      </c>
      <c r="B69" s="1">
        <v>3.1790123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773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774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775</v>
      </c>
      <c r="B72" s="1">
        <v>1.7197056E9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776</v>
      </c>
      <c r="B73" s="1">
        <v>-1.9073E7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777</v>
      </c>
      <c r="B74" s="1">
        <v>-0.11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778</v>
      </c>
      <c r="B75" s="1">
        <v>-0.13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779</v>
      </c>
      <c r="B76" s="1">
        <v>4.85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780</v>
      </c>
      <c r="B77" s="1">
        <v>-6.074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781</v>
      </c>
      <c r="B78" s="1">
        <v>-0.26076555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782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783</v>
      </c>
      <c r="B80" s="1" t="s">
        <v>784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785</v>
      </c>
      <c r="B81" s="1" t="s">
        <v>786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787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788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789</v>
      </c>
      <c r="B84" s="1" t="s">
        <v>790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791</v>
      </c>
      <c r="B85" s="1" t="s">
        <v>792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793</v>
      </c>
      <c r="B86" s="1">
        <v>1.6007814E9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794</v>
      </c>
      <c r="B87" s="1" t="s">
        <v>795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796</v>
      </c>
      <c r="B88" s="1" t="s">
        <v>797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798</v>
      </c>
      <c r="B89" s="1" t="s">
        <v>799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800</v>
      </c>
      <c r="B90" s="1" t="s">
        <v>801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802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803</v>
      </c>
      <c r="B92" s="1">
        <v>3.09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804</v>
      </c>
      <c r="B93" s="1">
        <v>5.75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805</v>
      </c>
      <c r="B94" s="1">
        <v>2.75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806</v>
      </c>
      <c r="B95" s="1">
        <v>4.25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807</v>
      </c>
      <c r="B96" s="1">
        <v>4.25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808</v>
      </c>
      <c r="B97" s="1" t="s">
        <v>809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810</v>
      </c>
      <c r="B98" s="1">
        <v>2.0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811</v>
      </c>
      <c r="B99" s="1">
        <v>5.6455E7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812</v>
      </c>
      <c r="B100" s="1">
        <v>0.358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813</v>
      </c>
      <c r="B101" s="1">
        <v>-7.1235E7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814</v>
      </c>
      <c r="B102" s="1">
        <v>2320000.0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815</v>
      </c>
      <c r="B103" s="1">
        <v>1.191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816</v>
      </c>
      <c r="B104" s="1">
        <v>1.737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817</v>
      </c>
      <c r="B105" s="1">
        <v>8.922E7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818</v>
      </c>
      <c r="B106" s="1">
        <v>1.516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819</v>
      </c>
      <c r="B107" s="1">
        <v>0.584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820</v>
      </c>
      <c r="B108" s="1">
        <v>-0.18110001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821</v>
      </c>
      <c r="B109" s="1">
        <v>-0.12833999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822</v>
      </c>
      <c r="B110" s="1">
        <v>4.7895E7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823</v>
      </c>
      <c r="B111" s="1">
        <v>-8.5333248E7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824</v>
      </c>
      <c r="B112" s="1">
        <v>-3.9008E7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825</v>
      </c>
      <c r="B113" s="1">
        <v>0.288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826</v>
      </c>
      <c r="B114" s="1">
        <v>0.53682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827</v>
      </c>
      <c r="B115" s="1">
        <v>-0.79842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828</v>
      </c>
      <c r="B116" s="1">
        <v>-0.78806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829</v>
      </c>
      <c r="B117" s="1" t="s">
        <v>756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830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61</v>
      </c>
      <c r="B3" s="1">
        <v>0.0</v>
      </c>
      <c r="C3" s="1">
        <v>-18.0</v>
      </c>
      <c r="D3" s="1">
        <v>-36.0</v>
      </c>
      <c r="E3" s="1">
        <v>-73.0</v>
      </c>
      <c r="F3" s="1">
        <v>-54.0</v>
      </c>
      <c r="G3" s="1">
        <f>IF(F3*FORECAST(G2,B3:F3,B2:F2)&gt;0,FORECAST(G2,B3:F3,B2:F2),F3)*$X$1</f>
        <v>-85.1</v>
      </c>
      <c r="H3" s="1">
        <f>IF(G3*FORECAST(H2,B3:G3,B2:G2)&gt;0,FORECAST(H2,B3:G3,B2:G2),G3)*$X$1</f>
        <v>-101.4</v>
      </c>
      <c r="I3" s="1">
        <f>IF(H3*FORECAST(I2,B3:H3,B2:H2)&gt;0,FORECAST(I2,B3:H3,B2:H2),H3)*$X$1</f>
        <v>-117.7</v>
      </c>
      <c r="J3" s="1">
        <f>IF(I3*FORECAST(J2,B3:I3,B2:I2)&gt;0,FORECAST(J2,B3:I3,B2:I2),I3)*$X$1</f>
        <v>-134</v>
      </c>
      <c r="K3" s="1">
        <f>IF(J3*FORECAST(K2,B3:J3,B2:J2)&gt;0,FORECAST(K2,B3:J3,B2:J2),J3)*$X$1</f>
        <v>-150.3</v>
      </c>
      <c r="L3" s="1">
        <f>IF(K3*FORECAST(L2,B3:K3,B2:K2)&gt;0,FORECAST(L2,B3:K3,B2:K2),K3)*$X$1</f>
        <v>-166.6</v>
      </c>
      <c r="M3" s="1">
        <f>IF(L3*FORECAST(M2,B3:L3,B2:L2)&gt;0,FORECAST(M2,B3:L3,B2:L2),L3)*$X$1</f>
        <v>-182.9</v>
      </c>
      <c r="N3" s="5">
        <f>IF(M3*FORECAST(N2,B3:M3,B2:M2)&gt;0,FORECAST(N2,B3:M3,B2:M2),M3)*$X$1</f>
        <v>-199.2</v>
      </c>
      <c r="O3" s="5">
        <f>IF(N3*FORECAST(O2,B3:N3,B2:N2)&gt;0,FORECAST(O2,B3:N3,B2:N2),N3)*$X$1</f>
        <v>-215.5</v>
      </c>
      <c r="P3" s="5">
        <f>IF(O3*FORECAST(P2,B3:O3,B2:O2)&gt;0,FORECAST(P2,B3:O3,B2:O2),O3)*$X$1</f>
        <v>-231.8</v>
      </c>
      <c r="Q3" s="5">
        <f>IF(P3*FORECAST(Q2,B3:P3,B2:P2)&gt;0,FORECAST(Q2,B3:P3,B2:P2),P3)*$X$1</f>
        <v>-248.1</v>
      </c>
      <c r="R3" s="5">
        <f>IF(Q3*FORECAST(R2,B3:Q3,B2:Q2)&gt;0,FORECAST(R2,B3:Q3,B2:Q2),Q3)*$X$1</f>
        <v>-264.4</v>
      </c>
      <c r="S3" s="2"/>
      <c r="T3" s="2"/>
      <c r="U3" s="2"/>
      <c r="V3" s="2"/>
      <c r="W3" s="2"/>
      <c r="X3" s="2"/>
      <c r="Y3" s="2"/>
      <c r="Z3" s="2"/>
    </row>
    <row r="4">
      <c r="A4" s="3" t="s">
        <v>117</v>
      </c>
      <c r="B4" s="1">
        <v>-13.0</v>
      </c>
      <c r="C4" s="1">
        <v>11.0</v>
      </c>
      <c r="D4" s="1">
        <v>-298.0</v>
      </c>
      <c r="E4" s="1">
        <v>-198.0</v>
      </c>
      <c r="F4" s="1">
        <v>-117.0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831</v>
      </c>
      <c r="B5" s="1">
        <v>22.0</v>
      </c>
      <c r="C5" s="1">
        <v>23.0</v>
      </c>
      <c r="D5" s="1">
        <v>71.0</v>
      </c>
      <c r="E5" s="1">
        <v>144.0</v>
      </c>
      <c r="F5" s="1">
        <v>149.0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832</v>
      </c>
      <c r="L7" s="1">
        <f>IF(R3*FORECAST(R2,B3:R3,B2:R2)&gt;0,FORECAST(R2,B3:R3,B2:R2),Q3)*$X$1 * (1+0.02)/(0.0846-0.02)</f>
        <v>-4174.736842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833</v>
      </c>
      <c r="L8" s="6">
        <f t="array" ref="L8">NPV(0.0846,H3:R3)</f>
        <v>-1185.860048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834</v>
      </c>
      <c r="L9" s="6">
        <f t="array" ref="L9">NPV(0.0846,H16:R16)</f>
        <v>-1708.690888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835</v>
      </c>
      <c r="L10" s="6">
        <f>L8 + L9</f>
        <v>-2894.550936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-117.0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836</v>
      </c>
      <c r="L12" s="6">
        <f>L10 - L11</f>
        <v>-2777.550936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837</v>
      </c>
      <c r="L13" s="1">
        <v>149.0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-18.64128145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(1+0.02)/(0.0846-0.02)</f>
        <v>-4174.736842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-19.0</v>
      </c>
      <c r="C3" s="1">
        <v>-27.0</v>
      </c>
      <c r="D3" s="1">
        <v>-10.0</v>
      </c>
      <c r="E3" s="1">
        <v>-86.0</v>
      </c>
      <c r="F3" s="1">
        <v>-106.0</v>
      </c>
      <c r="G3" s="1">
        <f>IF(F3*FORECAST(G2,B3:F3,B2:F2)&gt;0,FORECAST(G2,B3:F3,B2:F2),F3)*$X$1</f>
        <v>-119.5</v>
      </c>
      <c r="H3" s="1">
        <f>IF(G3*FORECAST(H2,B3:G3,B2:G2)&gt;0,FORECAST(H2,B3:G3,B2:G2),G3)*$X$1</f>
        <v>-142.8</v>
      </c>
      <c r="I3" s="1">
        <f>IF(H3*FORECAST(I2,B3:H3,B2:H2)&gt;0,FORECAST(I2,B3:H3,B2:H2),H3)*$X$1</f>
        <v>-166.1</v>
      </c>
      <c r="J3" s="1">
        <f>IF(I3*FORECAST(J2,B3:I3,B2:I2)&gt;0,FORECAST(J2,B3:I3,B2:I2),I3)*$X$1</f>
        <v>-189.4</v>
      </c>
      <c r="K3" s="1">
        <f>IF(J3*FORECAST(K2,B3:J3,B2:J2)&gt;0,FORECAST(K2,B3:J3,B2:J2),J3)*$X$1</f>
        <v>-212.7</v>
      </c>
      <c r="L3" s="1">
        <f>IF(K3*FORECAST(L2,B3:K3,B2:K2)&gt;0,FORECAST(L2,B3:K3,B2:K2),K3)*$X$1</f>
        <v>-236</v>
      </c>
      <c r="M3" s="1">
        <f>IF(L3*FORECAST(M2,B3:L3,B2:L2)&gt;0,FORECAST(M2,B3:L3,B2:L2),L3)*$X$1</f>
        <v>-259.3</v>
      </c>
      <c r="N3" s="5">
        <f>IF(M3*FORECAST(N2,B3:M3,B2:M2)&gt;0,FORECAST(N2,B3:M3,B2:M2),M3)*$X$1</f>
        <v>-282.6</v>
      </c>
      <c r="O3" s="5">
        <f>IF(N3*FORECAST(O2,B3:N3,B2:N2)&gt;0,FORECAST(O2,B3:N3,B2:N2),N3)*$X$1</f>
        <v>-305.9</v>
      </c>
      <c r="P3" s="5">
        <f>IF(O3*FORECAST(P2,B3:O3,B2:O2)&gt;0,FORECAST(P2,B3:O3,B2:O2),O3)*$X$1</f>
        <v>-329.2</v>
      </c>
      <c r="Q3" s="5">
        <f>IF(P3*FORECAST(Q2,B3:P3,B2:P2)&gt;0,FORECAST(Q2,B3:P3,B2:P2),P3)*$X$1</f>
        <v>-352.5</v>
      </c>
      <c r="R3" s="5">
        <f>IF(Q3*FORECAST(R2,B3:Q3,B2:Q2)&gt;0,FORECAST(R2,B3:Q3,B2:Q2),Q3)*$X$1</f>
        <v>-375.8</v>
      </c>
      <c r="S3" s="2"/>
      <c r="T3" s="2"/>
      <c r="U3" s="2"/>
      <c r="V3" s="2"/>
      <c r="W3" s="2"/>
      <c r="X3" s="2"/>
      <c r="Y3" s="2"/>
      <c r="Z3" s="2"/>
    </row>
    <row r="4">
      <c r="A4" s="3" t="s">
        <v>117</v>
      </c>
      <c r="B4" s="1">
        <v>-13.0</v>
      </c>
      <c r="C4" s="1">
        <v>11.0</v>
      </c>
      <c r="D4" s="1">
        <v>-298.0</v>
      </c>
      <c r="E4" s="1">
        <v>-198.0</v>
      </c>
      <c r="F4" s="1">
        <v>-117.0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831</v>
      </c>
      <c r="B5" s="1">
        <v>22.0</v>
      </c>
      <c r="C5" s="1">
        <v>23.0</v>
      </c>
      <c r="D5" s="1">
        <v>71.0</v>
      </c>
      <c r="E5" s="1">
        <v>144.0</v>
      </c>
      <c r="F5" s="1">
        <v>149.0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832</v>
      </c>
      <c r="L7" s="1">
        <f>IF(R3*FORECAST(R2,B3:R3,B2:R2)&gt;0,FORECAST(R2,B3:R3,B2:R2),Q3)*$X$1 * (1+0.02)/(0.0846-0.02)</f>
        <v>-5933.684211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833</v>
      </c>
      <c r="L8" s="6">
        <f t="array" ref="L8">NPV(0.0846,H3:R3)</f>
        <v>-1680.140887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834</v>
      </c>
      <c r="L9" s="6">
        <f t="array" ref="L9">NPV(0.0846,H16:R16)</f>
        <v>-2428.615869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835</v>
      </c>
      <c r="L10" s="6">
        <f>L8 + L9</f>
        <v>-4108.756756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-117.0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836</v>
      </c>
      <c r="L12" s="6">
        <f>L10 - L11</f>
        <v>-3991.756756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837</v>
      </c>
      <c r="L13" s="1">
        <v>149.0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-26.7903138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(1+0.02)/(0.0846-0.02)</f>
        <v>-5933.684211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