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<sst xmlns="http://schemas.openxmlformats.org/spreadsheetml/2006/main" count="919" uniqueCount="731">
  <si>
    <t>ticker</t>
  </si>
  <si>
    <t>EVAX</t>
  </si>
  <si>
    <t>nombre</t>
  </si>
  <si>
    <t>EVAXION BIOTECH A S</t>
  </si>
  <si>
    <t>empresa</t>
  </si>
  <si>
    <t>Biotechnology &amp; Medical Research</t>
  </si>
  <si>
    <t>Open</t>
  </si>
  <si>
    <t>Target Price</t>
  </si>
  <si>
    <t>Upside</t>
  </si>
  <si>
    <t>-36757.79%</t>
  </si>
  <si>
    <t>Country</t>
  </si>
  <si>
    <t>Denmark</t>
  </si>
  <si>
    <t>Market Cap</t>
  </si>
  <si>
    <t>Book Value</t>
  </si>
  <si>
    <t>Pe ratio</t>
  </si>
  <si>
    <t>Dividend Ratio</t>
  </si>
  <si>
    <t>No encontrado</t>
  </si>
  <si>
    <t>Net Debt Growth</t>
  </si>
  <si>
    <t>-111.11%</t>
  </si>
  <si>
    <t>Total Assets Growth</t>
  </si>
  <si>
    <t>-27.27%</t>
  </si>
  <si>
    <t>Net Property, Plant and Equipment Growth</t>
  </si>
  <si>
    <t>10.00%</t>
  </si>
  <si>
    <t>EBITDA Growth</t>
  </si>
  <si>
    <t>-15.34%</t>
  </si>
  <si>
    <t>Fiscal Period: December</t>
  </si>
  <si>
    <t>Net Income</t>
  </si>
  <si>
    <t>Depreciation &amp; Amortization - CF</t>
  </si>
  <si>
    <t>Depreciation &amp; Amortization, Total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</si>
  <si>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</si>
  <si>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</si>
  <si>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</si>
  <si>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</si>
  <si>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</si>
  <si>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</si>
  <si>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</si>
  <si>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</si>
  <si>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(Purchase) of Intangible assets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</si>
  <si>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</si>
  <si>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</si>
  <si>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</si>
  <si>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</si>
  <si>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</si>
  <si>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</si>
  <si>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</si>
  <si>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</si>
  <si>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</si>
  <si>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</si>
  <si>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</si>
  <si>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</si>
  <si>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</si>
  <si>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</si>
  <si>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</si>
  <si>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</si>
  <si>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</si>
  <si>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</si>
  <si>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</si>
  <si>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</si>
  <si>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</si>
  <si>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</si>
  <si>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</si>
  <si>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</si>
  <si>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</si>
  <si>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</si>
  <si>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</si>
  <si>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</si>
  <si>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</si>
  <si>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</si>
  <si>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</si>
  <si>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</si>
  <si>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</si>
  <si>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</si>
  <si>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</si>
  <si>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</si>
  <si>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</si>
  <si>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</si>
  <si>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</si>
  <si>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</si>
  <si>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</si>
  <si>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</si>
  <si>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</si>
  <si>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</si>
  <si>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</si>
  <si>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</si>
  <si>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</si>
  <si>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</si>
  <si>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</si>
  <si>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</si>
  <si>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</si>
  <si>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</si>
  <si>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</si>
  <si>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</si>
  <si>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</si>
  <si>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-0.72</t>
  </si>
  <si>
    <t>6.17</t>
  </si>
  <si>
    <t>4.34</t>
  </si>
  <si>
    <t>13.98</t>
  </si>
  <si>
    <t>3.44</t>
  </si>
  <si>
    <t>-1.25</t>
  </si>
  <si>
    <t>Tangible Book Value</t>
  </si>
  <si>
    <t>Tangible Book Value Per Share</t>
  </si>
  <si>
    <t>4.28</t>
  </si>
  <si>
    <t>13.94</t>
  </si>
  <si>
    <t>Total Debt</t>
  </si>
  <si>
    <t>Net Debt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</si>
  <si>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</si>
  <si>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</si>
  <si>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</si>
  <si>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</si>
  <si>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</si>
  <si>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</si>
  <si>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</si>
  <si>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</si>
  <si>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</si>
  <si>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</si>
  <si>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</si>
  <si>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</si>
  <si>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</si>
  <si>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</si>
  <si>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</si>
  <si>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</si>
  <si>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</si>
  <si>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</si>
  <si>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</si>
  <si>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</si>
  <si>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</si>
  <si>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</si>
  <si>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</si>
  <si>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</si>
  <si>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</si>
  <si>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-4.29</t>
  </si>
  <si>
    <t>-8.06</t>
  </si>
  <si>
    <t>-9.73</t>
  </si>
  <si>
    <t>-12.58</t>
  </si>
  <si>
    <t>-9.8</t>
  </si>
  <si>
    <t>-8.09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</si>
  <si>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</si>
  <si>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</si>
  <si>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</si>
  <si>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</si>
  <si>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</si>
  <si>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</si>
  <si>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-3.03</t>
  </si>
  <si>
    <t>-5.41</t>
  </si>
  <si>
    <t>-6.71</t>
  </si>
  <si>
    <t>-7.92</t>
  </si>
  <si>
    <t>-6.33</t>
  </si>
  <si>
    <t>-5.24</t>
  </si>
  <si>
    <t>Normalized Diluted EPS</t>
  </si>
  <si>
    <t>American Depositary Receipts Ratio (ADR)</t>
  </si>
  <si>
    <t>EBITDA</t>
  </si>
  <si>
    <t>EBITA</t>
  </si>
  <si>
    <t>EBIT</t>
  </si>
  <si>
    <t>Effective Tax Rate - (Ratio)</t>
  </si>
  <si>
    <t>11.72</t>
  </si>
  <si>
    <t>6.86</t>
  </si>
  <si>
    <t>9.39</t>
  </si>
  <si>
    <t>0.72</t>
  </si>
  <si>
    <t>3.22</t>
  </si>
  <si>
    <t>3.45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</si>
  <si>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</si>
  <si>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</si>
  <si>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</si>
  <si>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</si>
  <si>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</si>
  <si>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</si>
  <si>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</si>
  <si>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</si>
  <si>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</si>
  <si>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</si>
  <si>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-69.29</t>
  </si>
  <si>
    <t>-89.85</t>
  </si>
  <si>
    <t>-61.95</t>
  </si>
  <si>
    <t>-50.78</t>
  </si>
  <si>
    <t>-79.47</t>
  </si>
  <si>
    <t>Return on Total Capital</t>
  </si>
  <si>
    <t>-79.25</t>
  </si>
  <si>
    <t>-125.85</t>
  </si>
  <si>
    <t>-74.78</t>
  </si>
  <si>
    <t>-57.75</t>
  </si>
  <si>
    <t>-112.34</t>
  </si>
  <si>
    <t>Return On Equity %</t>
  </si>
  <si>
    <t>-265.57</t>
  </si>
  <si>
    <t>-183.15</t>
  </si>
  <si>
    <t>-124.29</t>
  </si>
  <si>
    <t>-113.74</t>
  </si>
  <si>
    <t>Return on Common Equity</t>
  </si>
  <si>
    <t>Margin Analysis</t>
  </si>
  <si>
    <t>Gross Profit Margin %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</si>
  <si>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</si>
  <si>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</si>
  <si>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</si>
  <si>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</si>
  <si>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</si>
  <si>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</si>
  <si>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</si>
  <si>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</si>
  <si>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</si>
  <si>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</si>
  <si>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</si>
  <si>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</t>
  </si>
  <si>
    <t>Fixed Assets Turnover</t>
  </si>
  <si>
    <t>0.02</t>
  </si>
  <si>
    <t>Short Term Liquidity</t>
  </si>
  <si>
    <t>Current Ratio</t>
  </si>
  <si>
    <t>0.89</t>
  </si>
  <si>
    <t>6.36</t>
  </si>
  <si>
    <t>2.22</t>
  </si>
  <si>
    <t>8.03</t>
  </si>
  <si>
    <t>4.51</t>
  </si>
  <si>
    <t>1.18</t>
  </si>
  <si>
    <t>Quick Ratio</t>
  </si>
  <si>
    <t>0.87</t>
  </si>
  <si>
    <t>6.09</t>
  </si>
  <si>
    <t>1.55</t>
  </si>
  <si>
    <t>7.88</t>
  </si>
  <si>
    <t>3.85</t>
  </si>
  <si>
    <t>0.94</t>
  </si>
  <si>
    <t>Operating Cash Flow to Current Liabilities</t>
  </si>
  <si>
    <t>-0.21</t>
  </si>
  <si>
    <t>-4.08</t>
  </si>
  <si>
    <t>-2.52</t>
  </si>
  <si>
    <t>-5.07</t>
  </si>
  <si>
    <t>-6.85</t>
  </si>
  <si>
    <t>-2.5</t>
  </si>
  <si>
    <t>Long Term Solvency</t>
  </si>
  <si>
    <t>Total Debt/Equity</t>
  </si>
  <si>
    <t>-931.04</t>
  </si>
  <si>
    <t>0.38</t>
  </si>
  <si>
    <t>0.28</t>
  </si>
  <si>
    <t>11.38</t>
  </si>
  <si>
    <t>123.51</t>
  </si>
  <si>
    <t>-229.86</t>
  </si>
  <si>
    <t>Total Debt / Total Capital</t>
  </si>
  <si>
    <t>112.03</t>
  </si>
  <si>
    <t>10.21</t>
  </si>
  <si>
    <t>55.26</t>
  </si>
  <si>
    <t>177.01</t>
  </si>
  <si>
    <t>LT Debt/Equity</t>
  </si>
  <si>
    <t>-2.58</t>
  </si>
  <si>
    <t>10.02</t>
  </si>
  <si>
    <t>118.22</t>
  </si>
  <si>
    <t>-219.6</t>
  </si>
  <si>
    <t>Long-Term Debt / Total Capital</t>
  </si>
  <si>
    <t>0.31</t>
  </si>
  <si>
    <t>52.89</t>
  </si>
  <si>
    <t>169.11</t>
  </si>
  <si>
    <t>Total Liabilities / Total Assets</t>
  </si>
  <si>
    <t>110.94</t>
  </si>
  <si>
    <t>15.54</t>
  </si>
  <si>
    <t>41.18</t>
  </si>
  <si>
    <t>19.24</t>
  </si>
  <si>
    <t>62.3</t>
  </si>
  <si>
    <t>136.69</t>
  </si>
  <si>
    <t>EBIT / Interest Expense</t>
  </si>
  <si>
    <t>-401.93</t>
  </si>
  <si>
    <t>-278.54</t>
  </si>
  <si>
    <t>-571.31</t>
  </si>
  <si>
    <t>-162.48</t>
  </si>
  <si>
    <t>-31.66</t>
  </si>
  <si>
    <t>-24.75</t>
  </si>
  <si>
    <t>EBITDA / Interest Expense</t>
  </si>
  <si>
    <t>-396.64</t>
  </si>
  <si>
    <t>-276.46</t>
  </si>
  <si>
    <t>-567.69</t>
  </si>
  <si>
    <t>-160.31</t>
  </si>
  <si>
    <t>-30.94</t>
  </si>
  <si>
    <t>-24.06</t>
  </si>
  <si>
    <t>(EBITDA - Capex) / Interest Expense</t>
  </si>
  <si>
    <t>-397.14</t>
  </si>
  <si>
    <t>-278.03</t>
  </si>
  <si>
    <t>-572.83</t>
  </si>
  <si>
    <t>-168.49</t>
  </si>
  <si>
    <t>-31.31</t>
  </si>
  <si>
    <t>-24.16</t>
  </si>
  <si>
    <t>Total Debt / EBITDA</t>
  </si>
  <si>
    <t>-1.56</t>
  </si>
  <si>
    <t>-0.14</t>
  </si>
  <si>
    <t>-0.42</t>
  </si>
  <si>
    <t>-0.5</t>
  </si>
  <si>
    <t>Net Debt / EBITDA</t>
  </si>
  <si>
    <t>-0.22</t>
  </si>
  <si>
    <t>0.88</t>
  </si>
  <si>
    <t>0.35</t>
  </si>
  <si>
    <t>1.12</t>
  </si>
  <si>
    <t>0.12</t>
  </si>
  <si>
    <t>-0.24</t>
  </si>
  <si>
    <t>Total Debt / (EBITDA - Capex)</t>
  </si>
  <si>
    <t>-0.41</t>
  </si>
  <si>
    <t>Net Debt / (EBITDA - Capex)</t>
  </si>
  <si>
    <t>1.06</t>
  </si>
  <si>
    <t>Growth Over Prior Year</t>
  </si>
  <si>
    <t>EBITDA, 1 Yr. Growth %</t>
  </si>
  <si>
    <t>94.17</t>
  </si>
  <si>
    <t>52.69</t>
  </si>
  <si>
    <t>55.23</t>
  </si>
  <si>
    <t>-2.97</t>
  </si>
  <si>
    <t>-12.48</t>
  </si>
  <si>
    <t>EBITA, 1 Yr. Growth %</t>
  </si>
  <si>
    <t>93.05</t>
  </si>
  <si>
    <t>52.52</t>
  </si>
  <si>
    <t>55.93</t>
  </si>
  <si>
    <t>-2.21</t>
  </si>
  <si>
    <t>-12.14</t>
  </si>
  <si>
    <t>EBIT, 1 Yr. Growth %</t>
  </si>
  <si>
    <t>Earnings From Cont. Operations, 1 Yr. Growth %</t>
  </si>
  <si>
    <t>102.26</t>
  </si>
  <si>
    <t>34.15</t>
  </si>
  <si>
    <t>63.35</t>
  </si>
  <si>
    <t>-5.56</t>
  </si>
  <si>
    <t>-4.51</t>
  </si>
  <si>
    <t>Net Income, 1 Yr. Growth %</t>
  </si>
  <si>
    <t>Normalized Net Income, 1 Yr. Growth %</t>
  </si>
  <si>
    <t>91.71</t>
  </si>
  <si>
    <t>37.9</t>
  </si>
  <si>
    <t>49.08</t>
  </si>
  <si>
    <t>-3.11</t>
  </si>
  <si>
    <t>Diluted EPS Before Extra, 1 Yr. Growth %</t>
  </si>
  <si>
    <t>88.06</t>
  </si>
  <si>
    <t>20.74</t>
  </si>
  <si>
    <t>29.34</t>
  </si>
  <si>
    <t>-22.12</t>
  </si>
  <si>
    <t>-17.42</t>
  </si>
  <si>
    <t>Net Property, Plant and Equip., 1 Yr. Growth %</t>
  </si>
  <si>
    <t>-9.82</t>
  </si>
  <si>
    <t>118.81</t>
  </si>
  <si>
    <t>-9.64</t>
  </si>
  <si>
    <t>-7.1</t>
  </si>
  <si>
    <t>Total Assets, 1 Yr. Growth %</t>
  </si>
  <si>
    <t>30.2</t>
  </si>
  <si>
    <t>7.95</t>
  </si>
  <si>
    <t>235.67</t>
  </si>
  <si>
    <t>-45.16</t>
  </si>
  <si>
    <t>-41.48</t>
  </si>
  <si>
    <t>Tangible Book Value, 1 Yr. Growth %</t>
  </si>
  <si>
    <t>-25.89</t>
  </si>
  <si>
    <t>366.19</t>
  </si>
  <si>
    <t>-74.33</t>
  </si>
  <si>
    <t>-156.96</t>
  </si>
  <si>
    <t>Common Equity, 1 Yr. Growth %</t>
  </si>
  <si>
    <t>-24.82</t>
  </si>
  <si>
    <t>360.88</t>
  </si>
  <si>
    <t>-74.4</t>
  </si>
  <si>
    <t>Cash From Operations, 1 Yr. Growth %</t>
  </si>
  <si>
    <t>255.21</t>
  </si>
  <si>
    <t>77.2</t>
  </si>
  <si>
    <t>76.34</t>
  </si>
  <si>
    <t>17.51</t>
  </si>
  <si>
    <t>-31.36</t>
  </si>
  <si>
    <t>Capital Expenditures, 1 Yr. Growth %</t>
  </si>
  <si>
    <t>771.43</t>
  </si>
  <si>
    <t>144.26</t>
  </si>
  <si>
    <t>772.48</t>
  </si>
  <si>
    <t>-77.54</t>
  </si>
  <si>
    <t>-70.21</t>
  </si>
  <si>
    <t>Levered Free Cash Flow, 1 Yr. Growth %</t>
  </si>
  <si>
    <t>89.89</t>
  </si>
  <si>
    <t>90.04</t>
  </si>
  <si>
    <t>17.87</t>
  </si>
  <si>
    <t>-46.02</t>
  </si>
  <si>
    <t>Unlevered Free Cash Flow, 1 Yr. Growth %</t>
  </si>
  <si>
    <t>90.61</t>
  </si>
  <si>
    <t>89.18</t>
  </si>
  <si>
    <t>15.18</t>
  </si>
  <si>
    <t>-47.8</t>
  </si>
  <si>
    <t>Compound Annual Growth Rate Over Two Years</t>
  </si>
  <si>
    <t>EBITDA, 2 Yr. CAGR %</t>
  </si>
  <si>
    <t>72.18</t>
  </si>
  <si>
    <t>54.3</t>
  </si>
  <si>
    <t>-7.53</t>
  </si>
  <si>
    <t>EBITA, 2 Yr. CAGR %</t>
  </si>
  <si>
    <t>71.59</t>
  </si>
  <si>
    <t>54.21</t>
  </si>
  <si>
    <t>23.49</t>
  </si>
  <si>
    <t>-7.31</t>
  </si>
  <si>
    <t>EBIT, 2 Yr. CAGR %</t>
  </si>
  <si>
    <t>Earnings From Cont. Operations, 2 Yr. CAGR %</t>
  </si>
  <si>
    <t>64.72</t>
  </si>
  <si>
    <t>48.03</t>
  </si>
  <si>
    <t>24.21</t>
  </si>
  <si>
    <t>-5.03</t>
  </si>
  <si>
    <t>Net Income, 2 Yr. CAGR %</t>
  </si>
  <si>
    <t>Normalized Net Income, 2 Yr. CAGR %</t>
  </si>
  <si>
    <t>62.59</t>
  </si>
  <si>
    <t>43.38</t>
  </si>
  <si>
    <t>20.18</t>
  </si>
  <si>
    <t>-3.7</t>
  </si>
  <si>
    <t>Diluted EPS Before Extra, 2 Yr. CAGR %</t>
  </si>
  <si>
    <t>50.69</t>
  </si>
  <si>
    <t>24.97</t>
  </si>
  <si>
    <t>0.37</t>
  </si>
  <si>
    <t>-19.8</t>
  </si>
  <si>
    <t>Net Property, Plant and Equip., 2 Yr. CAGR %</t>
  </si>
  <si>
    <t>40.47</t>
  </si>
  <si>
    <t>615.74</t>
  </si>
  <si>
    <t>359.93</t>
  </si>
  <si>
    <t>-8.38</t>
  </si>
  <si>
    <t>Total Assets, 2 Yr. CAGR %</t>
  </si>
  <si>
    <t>18.55</t>
  </si>
  <si>
    <t>90.36</t>
  </si>
  <si>
    <t>35.68</t>
  </si>
  <si>
    <t>-43.35</t>
  </si>
  <si>
    <t>Tangible Book Value, 2 Yr. CAGR %</t>
  </si>
  <si>
    <t>172.99</t>
  </si>
  <si>
    <t>85.87</t>
  </si>
  <si>
    <t>9.4</t>
  </si>
  <si>
    <t>-61.76</t>
  </si>
  <si>
    <t>Common Equity, 2 Yr. CAGR %</t>
  </si>
  <si>
    <t>174.95</t>
  </si>
  <si>
    <t>86.14</t>
  </si>
  <si>
    <t>8.62</t>
  </si>
  <si>
    <t>-61.82</t>
  </si>
  <si>
    <t>Cash From Operations, 2 Yr. CAGR %</t>
  </si>
  <si>
    <t>149.94</t>
  </si>
  <si>
    <t>76.77</t>
  </si>
  <si>
    <t>43.95</t>
  </si>
  <si>
    <t>-10.19</t>
  </si>
  <si>
    <t>Capital Expenditures, 2 Yr. CAGR %</t>
  </si>
  <si>
    <t>361.36</t>
  </si>
  <si>
    <t>361.64</t>
  </si>
  <si>
    <t>39.99</t>
  </si>
  <si>
    <t>-74.13</t>
  </si>
  <si>
    <t>Levered Free Cash Flow, 2 Yr. CAGR %</t>
  </si>
  <si>
    <t>89.97</t>
  </si>
  <si>
    <t>49.67</t>
  </si>
  <si>
    <t>-20.24</t>
  </si>
  <si>
    <t>Unlevered Free Cash Flow, 2 Yr. CAGR %</t>
  </si>
  <si>
    <t>47.62</t>
  </si>
  <si>
    <t>-22.46</t>
  </si>
  <si>
    <t>Compound Annual Growth Rate Over Three Years</t>
  </si>
  <si>
    <t>EBITDA, 3 Yr. CAGR %</t>
  </si>
  <si>
    <t>66.58</t>
  </si>
  <si>
    <t>32.19</t>
  </si>
  <si>
    <t>9.81</t>
  </si>
  <si>
    <t>EBITA, 3 Yr. CAGR %</t>
  </si>
  <si>
    <t>66.2</t>
  </si>
  <si>
    <t>32.49</t>
  </si>
  <si>
    <t>10.24</t>
  </si>
  <si>
    <t>EBIT, 3 Yr. CAGR %</t>
  </si>
  <si>
    <t>Earnings From Cont. Operations, 3 Yr. CAGR %</t>
  </si>
  <si>
    <t>64.26</t>
  </si>
  <si>
    <t>27.44</t>
  </si>
  <si>
    <t>13.79</t>
  </si>
  <si>
    <t>Net Income, 3 Yr. CAGR %</t>
  </si>
  <si>
    <t>Normalized Net Income, 3 Yr. CAGR %</t>
  </si>
  <si>
    <t>57.96</t>
  </si>
  <si>
    <t>25.82</t>
  </si>
  <si>
    <t>11.4</t>
  </si>
  <si>
    <t>Diluted EPS Before Extra, 3 Yr. CAGR %</t>
  </si>
  <si>
    <t>43.21</t>
  </si>
  <si>
    <t>6.74</t>
  </si>
  <si>
    <t>-5.95</t>
  </si>
  <si>
    <t>Net Property, Plant and Equip., 3 Yr. CAGR %</t>
  </si>
  <si>
    <t>258.81</t>
  </si>
  <si>
    <t>259.05</t>
  </si>
  <si>
    <t>169.86</t>
  </si>
  <si>
    <t>Total Assets, 3 Yr. CAGR %</t>
  </si>
  <si>
    <t>67.72</t>
  </si>
  <si>
    <t>25.72</t>
  </si>
  <si>
    <t>2.51</t>
  </si>
  <si>
    <t>Tangible Book Value, 3 Yr. CAGR %</t>
  </si>
  <si>
    <t>226.3</t>
  </si>
  <si>
    <t>-3.92</t>
  </si>
  <si>
    <t>-11.99</t>
  </si>
  <si>
    <t>Common Equity, 3 Yr. CAGR %</t>
  </si>
  <si>
    <t>226.61</t>
  </si>
  <si>
    <t>-12.41</t>
  </si>
  <si>
    <t>Cash From Operations, 3 Yr. CAGR %</t>
  </si>
  <si>
    <t>122.51</t>
  </si>
  <si>
    <t>54.28</t>
  </si>
  <si>
    <t>12.46</t>
  </si>
  <si>
    <t>Capital Expenditures, 3 Yr. CAGR %</t>
  </si>
  <si>
    <t>470.53</t>
  </si>
  <si>
    <t>68.53</t>
  </si>
  <si>
    <t>-16.42</t>
  </si>
  <si>
    <t>Levered Free Cash Flow, 3 Yr. CAGR %</t>
  </si>
  <si>
    <t>62.03</t>
  </si>
  <si>
    <t>6.53</t>
  </si>
  <si>
    <t>Unlevered Free Cash Flow, 3 Yr. CAGR %</t>
  </si>
  <si>
    <t>60.74</t>
  </si>
  <si>
    <t>4.39</t>
  </si>
  <si>
    <t>Compound Annual Growth Rate Over Five Years</t>
  </si>
  <si>
    <t>EBITDA, 5 Yr. CAGR %</t>
  </si>
  <si>
    <t>31.46</t>
  </si>
  <si>
    <t>EBITA, 5 Yr. CAGR %</t>
  </si>
  <si>
    <t>31.58</t>
  </si>
  <si>
    <t>EBIT, 5 Yr. CAGR %</t>
  </si>
  <si>
    <t>Earnings From Cont. Operations, 5 Yr. CAGR %</t>
  </si>
  <si>
    <t>31.93</t>
  </si>
  <si>
    <t>Net Income, 5 Yr. CAGR %</t>
  </si>
  <si>
    <t>Normalized Net Income, 5 Yr. CAGR %</t>
  </si>
  <si>
    <t>29.59</t>
  </si>
  <si>
    <t>Diluted EPS Before Extra, 5 Yr. CAGR %</t>
  </si>
  <si>
    <t>13.56</t>
  </si>
  <si>
    <t>Net Property, Plant and Equip., 5 Yr. CAGR %</t>
  </si>
  <si>
    <t>107.83</t>
  </si>
  <si>
    <t>Total Assets, 5 Yr. CAGR %</t>
  </si>
  <si>
    <t>8.65</t>
  </si>
  <si>
    <t>Tangible Book Value, 5 Yr. CAGR %</t>
  </si>
  <si>
    <t>38.41</t>
  </si>
  <si>
    <t>Common Equity, 5 Yr. CAGR %</t>
  </si>
  <si>
    <t>Cash From Operations, 5 Yr. CAGR %</t>
  </si>
  <si>
    <t>54.79</t>
  </si>
  <si>
    <t>Capital Expenditures, 5 Yr. CAGR %</t>
  </si>
  <si>
    <t>65.53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</si>
  <si>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</si>
  <si>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</si>
  <si>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</si>
  <si>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</si>
  <si>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</si>
  <si>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</si>
  <si>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</si>
  <si>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102.3</t>
  </si>
  <si>
    <t>42.84</t>
  </si>
  <si>
    <t>25.99</t>
  </si>
  <si>
    <t>5.279</t>
  </si>
  <si>
    <t>-</t>
  </si>
  <si>
    <t>Change</t>
  </si>
  <si>
    <t>-58.12%</t>
  </si>
  <si>
    <t>-39.34%</t>
  </si>
  <si>
    <t>-79.68%</t>
  </si>
  <si>
    <t>0%</t>
  </si>
  <si>
    <t>Enterprise Value (EV)</t>
  </si>
  <si>
    <t>73.81</t>
  </si>
  <si>
    <t>-41.96%</t>
  </si>
  <si>
    <t>P/E ratio</t>
  </si>
  <si>
    <t>-3.51x</t>
  </si>
  <si>
    <t>-1.81x</t>
  </si>
  <si>
    <t>-0.85x</t>
  </si>
  <si>
    <t>-5.63x</t>
  </si>
  <si>
    <t>-8.18x</t>
  </si>
  <si>
    <t>2.12x</t>
  </si>
  <si>
    <t>PBR</t>
  </si>
  <si>
    <t>PEG</t>
  </si>
  <si>
    <t>-0.1x</t>
  </si>
  <si>
    <t>0.1x</t>
  </si>
  <si>
    <t>0x</t>
  </si>
  <si>
    <t>0.3x</t>
  </si>
  <si>
    <t>-0x</t>
  </si>
  <si>
    <t>Capitalization / Revenue</t>
  </si>
  <si>
    <t>1.08x</t>
  </si>
  <si>
    <t>0.67x</t>
  </si>
  <si>
    <t>EV / Revenue</t>
  </si>
  <si>
    <t>EV / EBITDA</t>
  </si>
  <si>
    <t>-2.9x</t>
  </si>
  <si>
    <t>-1.74x</t>
  </si>
  <si>
    <t>-1.2x</t>
  </si>
  <si>
    <t>EV / EBIT</t>
  </si>
  <si>
    <t>-0.35x</t>
  </si>
  <si>
    <t>-0.51x</t>
  </si>
  <si>
    <t>0.16x</t>
  </si>
  <si>
    <t>EV / FCF</t>
  </si>
  <si>
    <t>-3.18x</t>
  </si>
  <si>
    <t>-1.64x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</si>
  <si>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</si>
  <si>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</si>
  <si>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</si>
  <si>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</si>
  <si>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</si>
  <si>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-12.6</t>
  </si>
  <si>
    <t>-8.1</t>
  </si>
  <si>
    <t>-0.16</t>
  </si>
  <si>
    <t>-0.11</t>
  </si>
  <si>
    <t>0.425</t>
  </si>
  <si>
    <t>Distribution rate</t>
  </si>
  <si>
    <t>Net sales
                                    1</t>
  </si>
  <si>
    <t>4.87</t>
  </si>
  <si>
    <t>7.925</t>
  </si>
  <si>
    <t>53.84</t>
  </si>
  <si>
    <t>-25.49</t>
  </si>
  <si>
    <t>-24.61</t>
  </si>
  <si>
    <t>-21.58</t>
  </si>
  <si>
    <t>EBIT
                                    1</t>
  </si>
  <si>
    <t>-25.83</t>
  </si>
  <si>
    <t>-25.26</t>
  </si>
  <si>
    <t>-22.2</t>
  </si>
  <si>
    <t>-15.1</t>
  </si>
  <si>
    <t>-10.38</t>
  </si>
  <si>
    <t>34.04</t>
  </si>
  <si>
    <t>Net income
                                    1</t>
  </si>
  <si>
    <t>-24.53</t>
  </si>
  <si>
    <t>-23.17</t>
  </si>
  <si>
    <t>-11.4</t>
  </si>
  <si>
    <t>-11.08</t>
  </si>
  <si>
    <t>29.92</t>
  </si>
  <si>
    <t>-28.48</t>
  </si>
  <si>
    <t>Reference price
                                    2</t>
  </si>
  <si>
    <t>44.2000</t>
  </si>
  <si>
    <t>17.7500</t>
  </si>
  <si>
    <t>6.8570</t>
  </si>
  <si>
    <t>0.9000</t>
  </si>
  <si>
    <t>Nbr of stocks (in thousands)</t>
  </si>
  <si>
    <t>2,314</t>
  </si>
  <si>
    <t>2,413</t>
  </si>
  <si>
    <t>3,790</t>
  </si>
  <si>
    <t>5,866</t>
  </si>
  <si>
    <t>Announcement Date</t>
  </si>
  <si>
    <t>3/22/22</t>
  </si>
  <si>
    <t>4/27/23</t>
  </si>
  <si>
    <t>3/26/24</t>
  </si>
  <si>
    <t>address1</t>
  </si>
  <si>
    <t>Dr. Neergaards Vej</t>
  </si>
  <si>
    <t>address2</t>
  </si>
  <si>
    <t>5th Floor</t>
  </si>
  <si>
    <t>city</t>
  </si>
  <si>
    <t>Horsholm</t>
  </si>
  <si>
    <t>zip</t>
  </si>
  <si>
    <t>2970</t>
  </si>
  <si>
    <t>country</t>
  </si>
  <si>
    <t>phone</t>
  </si>
  <si>
    <t>45 31 31 97 53</t>
  </si>
  <si>
    <t>website</t>
  </si>
  <si>
    <t>https://www.evaxion-biotech.com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</si>
  <si>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</si>
  <si>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</si>
  <si>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</si>
  <si>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</si>
  <si>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</si>
  <si>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</si>
  <si>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</si>
  <si>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</si>
  <si>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</si>
  <si>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</si>
  <si>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</si>
  <si>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Evaxion Biotech A/S, a clinical-stage biotech company, engages in developing artificial intelligence-powered immunotherapies. The company develops EVX-01, which is in phase 2 global multi-center clinical trial for the treatment of metastatic melanoma; EVX-02, a DNA-based vaccine that is in Phase 1/2a trial designed to induce a therapeutic immune response in the adjuvant setting in patients with resected melanoma; and EVX-03, DNA-based cancer vaccine for the treatment of various cancers. Its programs also include some vaccines that are in pre-clinical stage, which includes EVX-B1 for the prevention of S. aureus-induced skin and soft tissue infections in patients undergoing elective abdominal hernia surgery; EVX-B2 to target diseases caused by N. gonorrhoeae; EVX-B3 for eliciting strong humoral antibody and cellular immune response to the bacterial pathogen; and EVX-V1, viral vaccine product candidate for targeting Cytomegalovirus. Evaxion Biotech A/S was incorporated in 2008 and is based in Horsholm, Denmark.</t>
  </si>
  <si>
    <t>fullTimeEmployees</t>
  </si>
  <si>
    <t>companyOfficers</t>
  </si>
  <si>
    <t>[{'maxAge': 1, 'name': 'Mr. Christian  Kanstrup M.Sc.', 'age': 52, 'title': 'Chief Executive Officer', 'yearBorn': 1972, 'fiscalYear': 2023, 'totalPay': 373000, 'exercisedValue': 0, 'unexercisedValue': 0}, {'maxAge': 1, 'name': 'Mr. Andreas Holm Mattsson', 'age': 48, 'title': 'Founder &amp; Chief AI Officer', 'yearBorn': 1976, 'fiscalYear': 2023, 'totalPay': 246000, 'exercisedValue': 0, 'unexercisedValue': 0}, {'maxAge': 1, 'name': 'Dr. Birgitte  Rono Ph.D.', 'age': 48, 'title': 'Chief Scientific Officer', 'yearBorn': 1976, 'fiscalYear': 2023, 'totalPay': 269000, 'exercisedValue': 0, 'unexercisedValue': 0}, {'maxAge': 1, 'name': 'Mr. Thomas Frederik Schmidt', 'age': 53, 'title': 'Chief Financial Officer', 'yearBorn': 1971,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</si>
  <si>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</si>
  <si>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</si>
  <si>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</si>
  <si>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</si>
  <si>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</si>
  <si>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</si>
  <si>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</si>
  <si>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</si>
  <si>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</si>
  <si>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</si>
  <si>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</si>
  <si>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</si>
  <si>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</si>
  <si>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</si>
  <si>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</si>
  <si>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</si>
  <si>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</si>
  <si>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</si>
  <si>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</si>
  <si>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</si>
  <si>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</si>
  <si>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</si>
  <si>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</si>
  <si>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</si>
  <si>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</si>
  <si>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</si>
  <si>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</si>
  <si>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</si>
  <si>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</si>
  <si>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</si>
  <si>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</si>
  <si>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</si>
  <si>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</si>
  <si>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</si>
  <si>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</si>
  <si>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</si>
  <si>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</si>
  <si>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</si>
  <si>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</si>
  <si>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</si>
  <si>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</si>
  <si>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</si>
  <si>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</si>
  <si>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</si>
  <si>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</si>
  <si>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</si>
  <si>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</si>
  <si>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</si>
  <si>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</si>
  <si>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</si>
  <si>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</si>
  <si>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</si>
  <si>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</si>
  <si>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</si>
  <si>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</si>
  <si>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</si>
  <si>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</si>
  <si>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</si>
  <si>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</si>
  <si>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</si>
  <si>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</si>
  <si>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</si>
  <si>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</si>
  <si>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</si>
  <si>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</si>
  <si>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Evaxion Biotech A/S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</si>
  <si>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</si>
  <si>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</si>
  <si>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</si>
  <si>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</si>
  <si>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</si>
  <si>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</si>
  <si>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</si>
  <si>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10e58503-7bd5-32f9-974e-d651a4f9f505</t>
  </si>
  <si>
    <t>messageBoardId</t>
  </si>
  <si>
    <t>finmb_319014926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</si>
  <si>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</si>
  <si>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</si>
  <si>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</si>
  <si>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</si>
  <si>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</si>
  <si>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</si>
  <si>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</si>
  <si>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</si>
  <si>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</si>
  <si>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</si>
  <si>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</si>
  <si>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</si>
  <si>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</si>
  <si>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totalRevenue</t>
  </si>
  <si>
    <t>revenuePerShare</t>
  </si>
  <si>
    <t>returnOnAssets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</si>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</sst>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vaxion-biotec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0.91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-333.5858924922871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5279454.0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0.013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-8.181818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-5.0</v>
      </c>
      <c r="C2" s="1">
        <v>-11.0</v>
      </c>
      <c r="D2" s="1">
        <v>-15.0</v>
      </c>
      <c r="E2" s="1">
        <v>-24.0</v>
      </c>
      <c r="F2" s="1">
        <v>-23.0</v>
      </c>
      <c r="G2" s="1">
        <v>-22.0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7.0</v>
      </c>
      <c r="C3" s="1">
        <v>8.0</v>
      </c>
      <c r="D3" s="1">
        <v>10.0</v>
      </c>
      <c r="E3" s="1">
        <v>34.0</v>
      </c>
      <c r="F3" s="1">
        <v>57.0</v>
      </c>
      <c r="G3" s="1">
        <v>61.0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7.0</v>
      </c>
      <c r="C4" s="1">
        <v>8.0</v>
      </c>
      <c r="D4" s="1">
        <v>10.0</v>
      </c>
      <c r="E4" s="1">
        <v>34.0</v>
      </c>
      <c r="F4" s="1">
        <v>57.0</v>
      </c>
      <c r="G4" s="1">
        <v>61.0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8.0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2.0</v>
      </c>
      <c r="C6" s="1">
        <v>2.0</v>
      </c>
      <c r="D6" s="1">
        <v>3.0</v>
      </c>
      <c r="E6" s="1">
        <v>1.0</v>
      </c>
      <c r="F6" s="1">
        <v>94.0</v>
      </c>
      <c r="G6" s="1">
        <v>47.0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43.0</v>
      </c>
      <c r="C7" s="1">
        <v>1.0</v>
      </c>
      <c r="D7" s="1">
        <v>-1.0</v>
      </c>
      <c r="E7" s="1">
        <v>-36.0</v>
      </c>
      <c r="F7" s="1">
        <v>-1.0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44.0</v>
      </c>
      <c r="C8" s="1">
        <v>-33.0</v>
      </c>
      <c r="D8" s="1">
        <v>-2.0</v>
      </c>
      <c r="E8" s="1">
        <v>1.0</v>
      </c>
      <c r="F8" s="1">
        <v>-1.0</v>
      </c>
      <c r="G8" s="1">
        <v>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7.0</v>
      </c>
      <c r="C9" s="1">
        <v>50.0</v>
      </c>
      <c r="D9" s="1">
        <v>1.0</v>
      </c>
      <c r="E9" s="1">
        <v>-64.0</v>
      </c>
      <c r="F9" s="1">
        <v>-59.0</v>
      </c>
      <c r="G9" s="1">
        <v>50.0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45.0</v>
      </c>
      <c r="C10" s="1">
        <v>40.0</v>
      </c>
      <c r="D10" s="1">
        <v>91.0</v>
      </c>
      <c r="E10" s="1">
        <v>2.0</v>
      </c>
      <c r="F10" s="1">
        <v>-79.0</v>
      </c>
      <c r="G10" s="1">
        <v>-4.0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-1.0</v>
      </c>
      <c r="C11" s="1">
        <v>-7.0</v>
      </c>
      <c r="D11" s="1">
        <v>-12.0</v>
      </c>
      <c r="E11" s="1">
        <v>-21.0</v>
      </c>
      <c r="F11" s="1">
        <v>-25.0</v>
      </c>
      <c r="G11" s="1">
        <v>-17.0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-6.0</v>
      </c>
      <c r="D12" s="1">
        <v>-14.0</v>
      </c>
      <c r="E12" s="1">
        <v>-1.0</v>
      </c>
      <c r="F12" s="1">
        <v>-29.0</v>
      </c>
      <c r="G12" s="1">
        <v>-8.0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-3.0</v>
      </c>
      <c r="E13" s="1">
        <v>-6.0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-20.0</v>
      </c>
      <c r="E14" s="1">
        <v>3.0</v>
      </c>
      <c r="F14" s="1">
        <v>2.0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-6.0</v>
      </c>
      <c r="D15" s="1">
        <v>-39.0</v>
      </c>
      <c r="E15" s="1">
        <v>-1.0</v>
      </c>
      <c r="F15" s="1">
        <v>-26.0</v>
      </c>
      <c r="G15" s="1">
        <v>-9.0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8.0</v>
      </c>
      <c r="C16" s="1">
        <v>15.0</v>
      </c>
      <c r="D16" s="1">
        <v>0.0</v>
      </c>
      <c r="E16" s="1">
        <v>0.0</v>
      </c>
      <c r="F16" s="1">
        <v>7.0</v>
      </c>
      <c r="G16" s="1">
        <v>6.0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8.0</v>
      </c>
      <c r="C17" s="1">
        <v>15.0</v>
      </c>
      <c r="D17" s="1">
        <v>0.0</v>
      </c>
      <c r="E17" s="1">
        <v>0.0</v>
      </c>
      <c r="F17" s="1">
        <v>7.0</v>
      </c>
      <c r="G17" s="1">
        <v>6.0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-6.0</v>
      </c>
      <c r="C18" s="1">
        <v>-7.0</v>
      </c>
      <c r="D18" s="1">
        <v>-7.0</v>
      </c>
      <c r="E18" s="1">
        <v>-28.0</v>
      </c>
      <c r="F18" s="1">
        <v>-42.0</v>
      </c>
      <c r="G18" s="1">
        <v>-69.0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-6.0</v>
      </c>
      <c r="C19" s="1">
        <v>-7.0</v>
      </c>
      <c r="D19" s="1">
        <v>-7.0</v>
      </c>
      <c r="E19" s="1">
        <v>-28.0</v>
      </c>
      <c r="F19" s="1">
        <v>-42.0</v>
      </c>
      <c r="G19" s="1">
        <v>-69.0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1.0</v>
      </c>
      <c r="C20" s="1">
        <v>9.0</v>
      </c>
      <c r="D20" s="1">
        <v>9.0</v>
      </c>
      <c r="E20" s="1">
        <v>53.0</v>
      </c>
      <c r="F20" s="1">
        <v>42.0</v>
      </c>
      <c r="G20" s="1">
        <v>9.0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-1.0</v>
      </c>
      <c r="D21" s="1">
        <v>-12.0</v>
      </c>
      <c r="E21" s="1">
        <v>-3.0</v>
      </c>
      <c r="F21" s="1">
        <v>0.0</v>
      </c>
      <c r="G21" s="1">
        <v>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9.0</v>
      </c>
      <c r="C22" s="1">
        <v>9.0</v>
      </c>
      <c r="D22" s="1">
        <v>8.0</v>
      </c>
      <c r="E22" s="1">
        <v>49.0</v>
      </c>
      <c r="F22" s="1">
        <v>7.0</v>
      </c>
      <c r="G22" s="1">
        <v>10.0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-7.0</v>
      </c>
      <c r="C23" s="1">
        <v>-29.0</v>
      </c>
      <c r="D23" s="1">
        <v>28.0</v>
      </c>
      <c r="E23" s="1">
        <v>-21.0</v>
      </c>
      <c r="F23" s="1">
        <v>-79.0</v>
      </c>
      <c r="G23" s="1">
        <v>-50.0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6.0</v>
      </c>
      <c r="C24" s="1">
        <v>2.0</v>
      </c>
      <c r="D24" s="1">
        <v>-3.0</v>
      </c>
      <c r="E24" s="1">
        <v>26.0</v>
      </c>
      <c r="F24" s="1">
        <v>-18.0</v>
      </c>
      <c r="G24" s="1">
        <v>-7.0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1.0</v>
      </c>
      <c r="C26" s="1">
        <v>3.0</v>
      </c>
      <c r="D26" s="1">
        <v>3.0</v>
      </c>
      <c r="E26" s="1">
        <v>2.0</v>
      </c>
      <c r="F26" s="1">
        <v>17.0</v>
      </c>
      <c r="G26" s="1">
        <v>6.0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-45.0</v>
      </c>
      <c r="C27" s="1">
        <v>-68.0</v>
      </c>
      <c r="D27" s="1">
        <v>-81.0</v>
      </c>
      <c r="E27" s="1">
        <v>-84.0</v>
      </c>
      <c r="F27" s="1">
        <v>-75.0</v>
      </c>
      <c r="G27" s="1">
        <v>-1.0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-3.0</v>
      </c>
      <c r="D28" s="1">
        <v>-7.0</v>
      </c>
      <c r="E28" s="1">
        <v>-14.0</v>
      </c>
      <c r="F28" s="1">
        <v>-16.0</v>
      </c>
      <c r="G28" s="1">
        <v>-9.0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-3.0</v>
      </c>
      <c r="D29" s="1">
        <v>-7.0</v>
      </c>
      <c r="E29" s="1">
        <v>-14.0</v>
      </c>
      <c r="F29" s="1">
        <v>-16.0</v>
      </c>
      <c r="G29" s="1">
        <v>-8.0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-46.0</v>
      </c>
      <c r="D30" s="1">
        <v>49.0</v>
      </c>
      <c r="E30" s="1">
        <v>-1.0</v>
      </c>
      <c r="F30" s="1">
        <v>1.0</v>
      </c>
      <c r="G30" s="1">
        <v>-4.0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7.0</v>
      </c>
      <c r="C31" s="1">
        <v>7.0</v>
      </c>
      <c r="D31" s="1">
        <v>-7.0</v>
      </c>
      <c r="E31" s="1">
        <v>-28.0</v>
      </c>
      <c r="F31" s="1">
        <v>7.0</v>
      </c>
      <c r="G31" s="1">
        <v>-63.0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7.0</v>
      </c>
      <c r="C3" s="1">
        <v>9.0</v>
      </c>
      <c r="D3" s="1">
        <v>5.0</v>
      </c>
      <c r="E3" s="1">
        <v>32.0</v>
      </c>
      <c r="F3" s="1">
        <v>13.0</v>
      </c>
      <c r="G3" s="1">
        <v>5.0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7.0</v>
      </c>
      <c r="C4" s="1">
        <v>9.0</v>
      </c>
      <c r="D4" s="1">
        <v>5.0</v>
      </c>
      <c r="E4" s="1">
        <v>32.0</v>
      </c>
      <c r="F4" s="1">
        <v>13.0</v>
      </c>
      <c r="G4" s="1">
        <v>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77.0</v>
      </c>
      <c r="C5" s="1">
        <v>93.0</v>
      </c>
      <c r="D5" s="1">
        <v>1.0</v>
      </c>
      <c r="E5" s="1">
        <v>1.0</v>
      </c>
      <c r="F5" s="1">
        <v>1.0</v>
      </c>
      <c r="G5" s="1">
        <v>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77.0</v>
      </c>
      <c r="C6" s="1">
        <v>93.0</v>
      </c>
      <c r="D6" s="1">
        <v>1.0</v>
      </c>
      <c r="E6" s="1">
        <v>1.0</v>
      </c>
      <c r="F6" s="1">
        <v>1.0</v>
      </c>
      <c r="G6" s="1">
        <v>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17.0</v>
      </c>
      <c r="C7" s="1">
        <v>46.0</v>
      </c>
      <c r="D7" s="1">
        <v>1.0</v>
      </c>
      <c r="E7" s="1">
        <v>63.0</v>
      </c>
      <c r="F7" s="1">
        <v>2.0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0.0</v>
      </c>
      <c r="C8" s="1">
        <v>0.0</v>
      </c>
      <c r="D8" s="1">
        <v>1.0</v>
      </c>
      <c r="E8" s="1">
        <v>0.0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8.0</v>
      </c>
      <c r="C9" s="1">
        <v>10.0</v>
      </c>
      <c r="D9" s="1">
        <v>10.0</v>
      </c>
      <c r="E9" s="1">
        <v>34.0</v>
      </c>
      <c r="F9" s="1">
        <v>16.0</v>
      </c>
      <c r="G9" s="1">
        <v>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20.0</v>
      </c>
      <c r="C10" s="1">
        <v>27.0</v>
      </c>
      <c r="D10" s="1">
        <v>52.0</v>
      </c>
      <c r="E10" s="1">
        <v>5.0</v>
      </c>
      <c r="F10" s="1">
        <v>5.0</v>
      </c>
      <c r="G10" s="1">
        <v>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-9.0</v>
      </c>
      <c r="C11" s="1">
        <v>-17.0</v>
      </c>
      <c r="D11" s="1">
        <v>-29.0</v>
      </c>
      <c r="E11" s="1">
        <v>-37.0</v>
      </c>
      <c r="F11" s="1">
        <v>-91.0</v>
      </c>
      <c r="G11" s="1">
        <v>-1.0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11.0</v>
      </c>
      <c r="C12" s="1">
        <v>10.0</v>
      </c>
      <c r="D12" s="1">
        <v>22.0</v>
      </c>
      <c r="E12" s="1">
        <v>5.0</v>
      </c>
      <c r="F12" s="1">
        <v>4.0</v>
      </c>
      <c r="G12" s="1">
        <v>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0.0</v>
      </c>
      <c r="C13" s="1">
        <v>0.0</v>
      </c>
      <c r="D13" s="1">
        <v>10.0</v>
      </c>
      <c r="E13" s="1">
        <v>9.0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0.0</v>
      </c>
      <c r="C14" s="1">
        <v>0.0</v>
      </c>
      <c r="D14" s="1">
        <v>26.0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1.0</v>
      </c>
      <c r="C15" s="1">
        <v>2.0</v>
      </c>
      <c r="D15" s="1">
        <v>43.0</v>
      </c>
      <c r="E15" s="1">
        <v>19.0</v>
      </c>
      <c r="F15" s="1">
        <v>36.0</v>
      </c>
      <c r="G15" s="1">
        <v>19.0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8.0</v>
      </c>
      <c r="C16" s="1">
        <v>11.0</v>
      </c>
      <c r="D16" s="1">
        <v>11.0</v>
      </c>
      <c r="E16" s="1">
        <v>40.0</v>
      </c>
      <c r="F16" s="1">
        <v>22.0</v>
      </c>
      <c r="G16" s="1">
        <v>12.0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13.0</v>
      </c>
      <c r="C18" s="1">
        <v>64.0</v>
      </c>
      <c r="D18" s="1">
        <v>2.0</v>
      </c>
      <c r="E18" s="1">
        <v>2.0</v>
      </c>
      <c r="F18" s="1">
        <v>2.0</v>
      </c>
      <c r="G18" s="1">
        <v>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42.0</v>
      </c>
      <c r="C19" s="1">
        <v>86.0</v>
      </c>
      <c r="D19" s="1">
        <v>2.0</v>
      </c>
      <c r="E19" s="1">
        <v>98.0</v>
      </c>
      <c r="F19" s="1">
        <v>35.0</v>
      </c>
      <c r="G19" s="1">
        <v>89.0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8.0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0.0</v>
      </c>
      <c r="C21" s="1">
        <v>0.0</v>
      </c>
      <c r="D21" s="1">
        <v>0.0</v>
      </c>
      <c r="E21" s="1">
        <v>12.0</v>
      </c>
      <c r="F21" s="1">
        <v>13.0</v>
      </c>
      <c r="G21" s="1">
        <v>15.0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7.0</v>
      </c>
      <c r="C22" s="1">
        <v>3.0</v>
      </c>
      <c r="D22" s="1">
        <v>2.0</v>
      </c>
      <c r="E22" s="1">
        <v>31.0</v>
      </c>
      <c r="F22" s="1">
        <v>30.0</v>
      </c>
      <c r="G22" s="1">
        <v>32.0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21.0</v>
      </c>
      <c r="C23" s="1">
        <v>17.0</v>
      </c>
      <c r="D23" s="1">
        <v>18.0</v>
      </c>
      <c r="E23" s="1">
        <v>4.0</v>
      </c>
      <c r="F23" s="1">
        <v>88.0</v>
      </c>
      <c r="G23" s="1">
        <v>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9.0</v>
      </c>
      <c r="C24" s="1">
        <v>1.0</v>
      </c>
      <c r="D24" s="1">
        <v>4.0</v>
      </c>
      <c r="E24" s="1">
        <v>4.0</v>
      </c>
      <c r="F24" s="1">
        <v>3.0</v>
      </c>
      <c r="G24" s="1">
        <v>7.0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0.0</v>
      </c>
      <c r="C25" s="1">
        <v>0.0</v>
      </c>
      <c r="D25" s="1">
        <v>0.0</v>
      </c>
      <c r="E25" s="1">
        <v>1.0</v>
      </c>
      <c r="F25" s="1">
        <v>7.0</v>
      </c>
      <c r="G25" s="1">
        <v>8.0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2.0</v>
      </c>
      <c r="C26" s="1">
        <v>0.0</v>
      </c>
      <c r="D26" s="1">
        <v>0.0</v>
      </c>
      <c r="E26" s="1">
        <v>2.0</v>
      </c>
      <c r="F26" s="1">
        <v>1.0</v>
      </c>
      <c r="G26" s="1">
        <v>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0.0</v>
      </c>
      <c r="C27" s="1">
        <v>0.0</v>
      </c>
      <c r="D27" s="1">
        <v>0.0</v>
      </c>
      <c r="E27" s="1">
        <v>15.0</v>
      </c>
      <c r="F27" s="1">
        <v>14.0</v>
      </c>
      <c r="G27" s="1">
        <v>14.0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9.0</v>
      </c>
      <c r="C28" s="1">
        <v>1.0</v>
      </c>
      <c r="D28" s="1">
        <v>4.0</v>
      </c>
      <c r="E28" s="1">
        <v>7.0</v>
      </c>
      <c r="F28" s="1">
        <v>13.0</v>
      </c>
      <c r="G28" s="1">
        <v>17.0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5.0</v>
      </c>
      <c r="C29" s="1">
        <v>13.0</v>
      </c>
      <c r="D29" s="1">
        <v>2.0</v>
      </c>
      <c r="E29" s="1">
        <v>3.0</v>
      </c>
      <c r="F29" s="1">
        <v>3.0</v>
      </c>
      <c r="G29" s="1">
        <v>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6.0</v>
      </c>
      <c r="C30" s="1">
        <v>25.0</v>
      </c>
      <c r="D30" s="1">
        <v>31.0</v>
      </c>
      <c r="E30" s="1">
        <v>80.0</v>
      </c>
      <c r="F30" s="1">
        <v>80.0</v>
      </c>
      <c r="G30" s="1">
        <v>87.0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-6.0</v>
      </c>
      <c r="C31" s="1">
        <v>-15.0</v>
      </c>
      <c r="D31" s="1">
        <v>-27.0</v>
      </c>
      <c r="E31" s="1">
        <v>-50.0</v>
      </c>
      <c r="F31" s="1">
        <v>-72.0</v>
      </c>
      <c r="G31" s="1">
        <v>-108.0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-17.0</v>
      </c>
      <c r="C32" s="1">
        <v>-16.0</v>
      </c>
      <c r="D32" s="1">
        <v>22.0</v>
      </c>
      <c r="E32" s="1">
        <v>-1.0</v>
      </c>
      <c r="F32" s="1">
        <v>-3.0</v>
      </c>
      <c r="G32" s="1">
        <v>9.0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-93.0</v>
      </c>
      <c r="C33" s="1">
        <v>9.0</v>
      </c>
      <c r="D33" s="1">
        <v>7.0</v>
      </c>
      <c r="E33" s="1">
        <v>32.0</v>
      </c>
      <c r="F33" s="1">
        <v>8.0</v>
      </c>
      <c r="G33" s="1">
        <v>-4.0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-93.0</v>
      </c>
      <c r="C34" s="1">
        <v>9.0</v>
      </c>
      <c r="D34" s="1">
        <v>7.0</v>
      </c>
      <c r="E34" s="1">
        <v>32.0</v>
      </c>
      <c r="F34" s="1">
        <v>8.0</v>
      </c>
      <c r="G34" s="1">
        <v>-4.0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8.0</v>
      </c>
      <c r="C35" s="1">
        <v>11.0</v>
      </c>
      <c r="D35" s="1">
        <v>11.0</v>
      </c>
      <c r="E35" s="1">
        <v>40.0</v>
      </c>
      <c r="F35" s="1">
        <v>22.0</v>
      </c>
      <c r="G35" s="1">
        <v>12.0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1.0</v>
      </c>
      <c r="C37" s="1">
        <v>1.0</v>
      </c>
      <c r="D37" s="1">
        <v>1.0</v>
      </c>
      <c r="E37" s="1">
        <v>2.0</v>
      </c>
      <c r="F37" s="1">
        <v>2.0</v>
      </c>
      <c r="G37" s="1">
        <v>5.0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1.0</v>
      </c>
      <c r="C38" s="1">
        <v>1.0</v>
      </c>
      <c r="D38" s="1">
        <v>1.0</v>
      </c>
      <c r="E38" s="1">
        <v>2.0</v>
      </c>
      <c r="F38" s="1">
        <v>2.0</v>
      </c>
      <c r="G38" s="1">
        <v>3.0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 t="s">
        <v>93</v>
      </c>
      <c r="C39" s="1" t="s">
        <v>94</v>
      </c>
      <c r="D39" s="1" t="s">
        <v>95</v>
      </c>
      <c r="E39" s="1" t="s">
        <v>96</v>
      </c>
      <c r="F39" s="1" t="s">
        <v>97</v>
      </c>
      <c r="G39" s="1" t="s">
        <v>98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-93.0</v>
      </c>
      <c r="C40" s="1">
        <v>9.0</v>
      </c>
      <c r="D40" s="1">
        <v>6.0</v>
      </c>
      <c r="E40" s="1">
        <v>32.0</v>
      </c>
      <c r="F40" s="1">
        <v>8.0</v>
      </c>
      <c r="G40" s="1">
        <v>-4.0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 t="s">
        <v>93</v>
      </c>
      <c r="C41" s="1" t="s">
        <v>94</v>
      </c>
      <c r="D41" s="1" t="s">
        <v>101</v>
      </c>
      <c r="E41" s="1" t="s">
        <v>102</v>
      </c>
      <c r="F41" s="1" t="s">
        <v>97</v>
      </c>
      <c r="G41" s="1" t="s">
        <v>98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8.0</v>
      </c>
      <c r="C42" s="1">
        <v>3.0</v>
      </c>
      <c r="D42" s="1">
        <v>2.0</v>
      </c>
      <c r="E42" s="1">
        <v>3.0</v>
      </c>
      <c r="F42" s="1">
        <v>10.0</v>
      </c>
      <c r="G42" s="1">
        <v>10.0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1.0</v>
      </c>
      <c r="C43" s="1">
        <v>-9.0</v>
      </c>
      <c r="D43" s="1">
        <v>-5.0</v>
      </c>
      <c r="E43" s="1">
        <v>-28.0</v>
      </c>
      <c r="F43" s="1">
        <v>-2.0</v>
      </c>
      <c r="G43" s="1">
        <v>5.0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0.0</v>
      </c>
      <c r="C44" s="1">
        <v>3.0</v>
      </c>
      <c r="D44" s="1">
        <v>3.0</v>
      </c>
      <c r="E44" s="1">
        <v>3.0</v>
      </c>
      <c r="F44" s="1">
        <v>3.0</v>
      </c>
      <c r="G44" s="1">
        <v>3.0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3.0</v>
      </c>
      <c r="C45" s="1">
        <v>9.0</v>
      </c>
      <c r="D45" s="1">
        <v>26.0</v>
      </c>
      <c r="E45" s="1">
        <v>1.0</v>
      </c>
      <c r="F45" s="1">
        <v>1.0</v>
      </c>
      <c r="G45" s="1">
        <v>1.0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0.0</v>
      </c>
      <c r="C46" s="1">
        <v>36.0</v>
      </c>
      <c r="D46" s="1">
        <v>35.0</v>
      </c>
      <c r="E46" s="1">
        <v>61.0</v>
      </c>
      <c r="F46" s="1">
        <v>63.0</v>
      </c>
      <c r="G46" s="1">
        <v>49.0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7.0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7.0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1.0</v>
      </c>
      <c r="C5" s="1">
        <v>2.0</v>
      </c>
      <c r="D5" s="1">
        <v>5.0</v>
      </c>
      <c r="E5" s="1">
        <v>6.0</v>
      </c>
      <c r="F5" s="1">
        <v>8.0</v>
      </c>
      <c r="G5" s="1">
        <v>10.0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</v>
      </c>
      <c r="B6" s="1">
        <v>3.0</v>
      </c>
      <c r="C6" s="1">
        <v>8.0</v>
      </c>
      <c r="D6" s="1">
        <v>10.0</v>
      </c>
      <c r="E6" s="1">
        <v>19.0</v>
      </c>
      <c r="F6" s="1">
        <v>17.0</v>
      </c>
      <c r="G6" s="1">
        <v>11.0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</v>
      </c>
      <c r="B7" s="1">
        <v>5.0</v>
      </c>
      <c r="C7" s="1">
        <v>10.0</v>
      </c>
      <c r="D7" s="1">
        <v>16.0</v>
      </c>
      <c r="E7" s="1">
        <v>25.0</v>
      </c>
      <c r="F7" s="1">
        <v>25.0</v>
      </c>
      <c r="G7" s="1">
        <v>22.0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</v>
      </c>
      <c r="B8" s="1">
        <v>-5.0</v>
      </c>
      <c r="C8" s="1">
        <v>-10.0</v>
      </c>
      <c r="D8" s="1">
        <v>-16.0</v>
      </c>
      <c r="E8" s="1">
        <v>-25.0</v>
      </c>
      <c r="F8" s="1">
        <v>-25.0</v>
      </c>
      <c r="G8" s="1">
        <v>-22.0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</v>
      </c>
      <c r="B9" s="1">
        <v>-1.0</v>
      </c>
      <c r="C9" s="1">
        <v>-3.0</v>
      </c>
      <c r="D9" s="1">
        <v>-2.0</v>
      </c>
      <c r="E9" s="1">
        <v>-15.0</v>
      </c>
      <c r="F9" s="1">
        <v>-79.0</v>
      </c>
      <c r="G9" s="1">
        <v>-89.0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</v>
      </c>
      <c r="B10" s="1">
        <v>0.0</v>
      </c>
      <c r="C10" s="1">
        <v>0.0</v>
      </c>
      <c r="D10" s="1">
        <v>0.0</v>
      </c>
      <c r="E10" s="1">
        <v>0.0</v>
      </c>
      <c r="F10" s="1">
        <v>1.0</v>
      </c>
      <c r="G10" s="1">
        <v>15.0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</v>
      </c>
      <c r="B11" s="1">
        <v>-1.0</v>
      </c>
      <c r="C11" s="1">
        <v>-3.0</v>
      </c>
      <c r="D11" s="1">
        <v>-2.0</v>
      </c>
      <c r="E11" s="1">
        <v>-15.0</v>
      </c>
      <c r="F11" s="1">
        <v>-78.0</v>
      </c>
      <c r="G11" s="1">
        <v>-74.0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</v>
      </c>
      <c r="B12" s="1">
        <v>5.0</v>
      </c>
      <c r="C12" s="1">
        <v>5.0</v>
      </c>
      <c r="D12" s="1">
        <v>2.0</v>
      </c>
      <c r="E12" s="1">
        <v>1.0</v>
      </c>
      <c r="F12" s="1">
        <v>1.0</v>
      </c>
      <c r="G12" s="1">
        <v>-25.0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</v>
      </c>
      <c r="B13" s="1">
        <v>-68.0</v>
      </c>
      <c r="C13" s="1">
        <v>-1.0</v>
      </c>
      <c r="D13" s="1">
        <v>0.0</v>
      </c>
      <c r="E13" s="1">
        <v>0.0</v>
      </c>
      <c r="F13" s="1">
        <v>39.0</v>
      </c>
      <c r="G13" s="1">
        <v>28.0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</v>
      </c>
      <c r="B14" s="1">
        <v>-6.0</v>
      </c>
      <c r="C14" s="1">
        <v>-12.0</v>
      </c>
      <c r="D14" s="1">
        <v>-16.0</v>
      </c>
      <c r="E14" s="1">
        <v>-24.0</v>
      </c>
      <c r="F14" s="1">
        <v>-23.0</v>
      </c>
      <c r="G14" s="1">
        <v>-22.0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</v>
      </c>
      <c r="B15" s="1">
        <v>-6.0</v>
      </c>
      <c r="C15" s="1">
        <v>-12.0</v>
      </c>
      <c r="D15" s="1">
        <v>-16.0</v>
      </c>
      <c r="E15" s="1">
        <v>-24.0</v>
      </c>
      <c r="F15" s="1">
        <v>-23.0</v>
      </c>
      <c r="G15" s="1">
        <v>-22.0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</v>
      </c>
      <c r="B16" s="1">
        <v>-73.0</v>
      </c>
      <c r="C16" s="1">
        <v>-82.0</v>
      </c>
      <c r="D16" s="1">
        <v>-1.0</v>
      </c>
      <c r="E16" s="1">
        <v>-17.0</v>
      </c>
      <c r="F16" s="1">
        <v>-77.0</v>
      </c>
      <c r="G16" s="1">
        <v>-79.0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</v>
      </c>
      <c r="B17" s="1">
        <v>-5.0</v>
      </c>
      <c r="C17" s="1">
        <v>-11.0</v>
      </c>
      <c r="D17" s="1">
        <v>-15.0</v>
      </c>
      <c r="E17" s="1">
        <v>-24.0</v>
      </c>
      <c r="F17" s="1">
        <v>-23.0</v>
      </c>
      <c r="G17" s="1">
        <v>-22.0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</v>
      </c>
      <c r="B18" s="1">
        <v>-5.0</v>
      </c>
      <c r="C18" s="1">
        <v>-11.0</v>
      </c>
      <c r="D18" s="1">
        <v>-15.0</v>
      </c>
      <c r="E18" s="1">
        <v>-24.0</v>
      </c>
      <c r="F18" s="1">
        <v>-23.0</v>
      </c>
      <c r="G18" s="1">
        <v>-22.0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>
        <v>-5.0</v>
      </c>
      <c r="C19" s="1">
        <v>-11.0</v>
      </c>
      <c r="D19" s="1">
        <v>-15.0</v>
      </c>
      <c r="E19" s="1">
        <v>-24.0</v>
      </c>
      <c r="F19" s="1">
        <v>-23.0</v>
      </c>
      <c r="G19" s="1">
        <v>-22.0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>
        <v>-5.0</v>
      </c>
      <c r="C20" s="1">
        <v>-11.0</v>
      </c>
      <c r="D20" s="1">
        <v>-15.0</v>
      </c>
      <c r="E20" s="1">
        <v>-24.0</v>
      </c>
      <c r="F20" s="1">
        <v>-23.0</v>
      </c>
      <c r="G20" s="1">
        <v>-22.0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>
        <v>-5.0</v>
      </c>
      <c r="C21" s="1">
        <v>-11.0</v>
      </c>
      <c r="D21" s="1">
        <v>-15.0</v>
      </c>
      <c r="E21" s="1">
        <v>-24.0</v>
      </c>
      <c r="F21" s="1">
        <v>-23.0</v>
      </c>
      <c r="G21" s="1">
        <v>-22.0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1" t="s">
        <v>130</v>
      </c>
      <c r="C23" s="1" t="s">
        <v>131</v>
      </c>
      <c r="D23" s="1" t="s">
        <v>132</v>
      </c>
      <c r="E23" s="1" t="s">
        <v>133</v>
      </c>
      <c r="F23" s="1" t="s">
        <v>134</v>
      </c>
      <c r="G23" s="1" t="s">
        <v>135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</v>
      </c>
      <c r="B24" s="1" t="s">
        <v>130</v>
      </c>
      <c r="C24" s="1" t="s">
        <v>131</v>
      </c>
      <c r="D24" s="1" t="s">
        <v>132</v>
      </c>
      <c r="E24" s="1" t="s">
        <v>133</v>
      </c>
      <c r="F24" s="1" t="s">
        <v>134</v>
      </c>
      <c r="G24" s="1" t="s">
        <v>135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</v>
      </c>
      <c r="B25" s="1">
        <v>1.0</v>
      </c>
      <c r="C25" s="1">
        <v>1.0</v>
      </c>
      <c r="D25" s="1">
        <v>1.0</v>
      </c>
      <c r="E25" s="1">
        <v>1.0</v>
      </c>
      <c r="F25" s="1">
        <v>2.0</v>
      </c>
      <c r="G25" s="1">
        <v>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</v>
      </c>
      <c r="B26" s="1" t="s">
        <v>130</v>
      </c>
      <c r="C26" s="1" t="s">
        <v>131</v>
      </c>
      <c r="D26" s="1" t="s">
        <v>132</v>
      </c>
      <c r="E26" s="1" t="s">
        <v>133</v>
      </c>
      <c r="F26" s="1" t="s">
        <v>134</v>
      </c>
      <c r="G26" s="1" t="s">
        <v>135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139</v>
      </c>
      <c r="B27" s="1" t="s">
        <v>130</v>
      </c>
      <c r="C27" s="1" t="s">
        <v>131</v>
      </c>
      <c r="D27" s="1" t="s">
        <v>132</v>
      </c>
      <c r="E27" s="1" t="s">
        <v>133</v>
      </c>
      <c r="F27" s="1" t="s">
        <v>134</v>
      </c>
      <c r="G27" s="1" t="s">
        <v>135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140</v>
      </c>
      <c r="B28" s="1">
        <v>1.0</v>
      </c>
      <c r="C28" s="1">
        <v>1.0</v>
      </c>
      <c r="D28" s="1">
        <v>1.0</v>
      </c>
      <c r="E28" s="1">
        <v>1.0</v>
      </c>
      <c r="F28" s="1">
        <v>2.0</v>
      </c>
      <c r="G28" s="1">
        <v>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141</v>
      </c>
      <c r="B29" s="1" t="s">
        <v>142</v>
      </c>
      <c r="C29" s="1" t="s">
        <v>143</v>
      </c>
      <c r="D29" s="1" t="s">
        <v>144</v>
      </c>
      <c r="E29" s="1" t="s">
        <v>145</v>
      </c>
      <c r="F29" s="1" t="s">
        <v>146</v>
      </c>
      <c r="G29" s="1" t="s">
        <v>147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148</v>
      </c>
      <c r="B30" s="1" t="s">
        <v>142</v>
      </c>
      <c r="C30" s="1" t="s">
        <v>143</v>
      </c>
      <c r="D30" s="1" t="s">
        <v>144</v>
      </c>
      <c r="E30" s="1" t="s">
        <v>145</v>
      </c>
      <c r="F30" s="1" t="s">
        <v>146</v>
      </c>
      <c r="G30" s="1" t="s">
        <v>147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149</v>
      </c>
      <c r="B31" s="1">
        <v>10.0</v>
      </c>
      <c r="C31" s="1">
        <v>10.0</v>
      </c>
      <c r="D31" s="1">
        <v>10.0</v>
      </c>
      <c r="E31" s="1">
        <v>10.0</v>
      </c>
      <c r="F31" s="1">
        <v>10.0</v>
      </c>
      <c r="G31" s="1">
        <v>10.0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150</v>
      </c>
      <c r="B33" s="1">
        <v>-5.0</v>
      </c>
      <c r="C33" s="1">
        <v>-10.0</v>
      </c>
      <c r="D33" s="1">
        <v>-16.0</v>
      </c>
      <c r="E33" s="1">
        <v>-25.0</v>
      </c>
      <c r="F33" s="1">
        <v>-24.0</v>
      </c>
      <c r="G33" s="1">
        <v>-21.0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151</v>
      </c>
      <c r="B34" s="1">
        <v>-5.0</v>
      </c>
      <c r="C34" s="1">
        <v>-10.0</v>
      </c>
      <c r="D34" s="1">
        <v>-16.0</v>
      </c>
      <c r="E34" s="1">
        <v>-25.0</v>
      </c>
      <c r="F34" s="1">
        <v>-25.0</v>
      </c>
      <c r="G34" s="1">
        <v>-22.0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152</v>
      </c>
      <c r="B35" s="1">
        <v>-5.0</v>
      </c>
      <c r="C35" s="1">
        <v>-10.0</v>
      </c>
      <c r="D35" s="1">
        <v>-16.0</v>
      </c>
      <c r="E35" s="1">
        <v>-25.0</v>
      </c>
      <c r="F35" s="1">
        <v>-25.0</v>
      </c>
      <c r="G35" s="1">
        <v>-22.0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153</v>
      </c>
      <c r="B36" s="1" t="s">
        <v>154</v>
      </c>
      <c r="C36" s="1" t="s">
        <v>155</v>
      </c>
      <c r="D36" s="1" t="s">
        <v>156</v>
      </c>
      <c r="E36" s="1" t="s">
        <v>157</v>
      </c>
      <c r="F36" s="1" t="s">
        <v>158</v>
      </c>
      <c r="G36" s="1" t="s">
        <v>159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160</v>
      </c>
      <c r="B37" s="1">
        <v>-3.0</v>
      </c>
      <c r="C37" s="1">
        <v>-7.0</v>
      </c>
      <c r="D37" s="1">
        <v>-10.0</v>
      </c>
      <c r="E37" s="1">
        <v>-15.0</v>
      </c>
      <c r="F37" s="1">
        <v>-14.0</v>
      </c>
      <c r="G37" s="1">
        <v>-14.0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161</v>
      </c>
      <c r="B38" s="1">
        <v>0.0</v>
      </c>
      <c r="C38" s="1">
        <v>0.0</v>
      </c>
      <c r="D38" s="1">
        <v>0.0</v>
      </c>
      <c r="E38" s="1">
        <v>15.0</v>
      </c>
      <c r="F38" s="1">
        <v>76.0</v>
      </c>
      <c r="G38" s="1">
        <v>89.0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163</v>
      </c>
      <c r="B40" s="1">
        <v>1.0</v>
      </c>
      <c r="C40" s="1">
        <v>2.0</v>
      </c>
      <c r="D40" s="1">
        <v>5.0</v>
      </c>
      <c r="E40" s="1">
        <v>6.0</v>
      </c>
      <c r="F40" s="1">
        <v>8.0</v>
      </c>
      <c r="G40" s="1">
        <v>10.0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164</v>
      </c>
      <c r="B41" s="1">
        <v>3.0</v>
      </c>
      <c r="C41" s="1">
        <v>8.0</v>
      </c>
      <c r="D41" s="1">
        <v>10.0</v>
      </c>
      <c r="E41" s="1">
        <v>19.0</v>
      </c>
      <c r="F41" s="1">
        <v>17.0</v>
      </c>
      <c r="G41" s="1">
        <v>11.0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165</v>
      </c>
      <c r="B42" s="1">
        <v>89.0</v>
      </c>
      <c r="C42" s="1">
        <v>1.0</v>
      </c>
      <c r="D42" s="1">
        <v>1.0</v>
      </c>
      <c r="E42" s="1">
        <v>1.0</v>
      </c>
      <c r="F42" s="1">
        <v>76.0</v>
      </c>
      <c r="G42" s="1">
        <v>37.0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166</v>
      </c>
      <c r="B43" s="1">
        <v>1.0</v>
      </c>
      <c r="C43" s="1">
        <v>1.0</v>
      </c>
      <c r="D43" s="1">
        <v>1.0</v>
      </c>
      <c r="E43" s="1">
        <v>32.0</v>
      </c>
      <c r="F43" s="1">
        <v>18.0</v>
      </c>
      <c r="G43" s="1">
        <v>10.0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167</v>
      </c>
      <c r="B44" s="1">
        <v>2.0</v>
      </c>
      <c r="C44" s="1">
        <v>2.0</v>
      </c>
      <c r="D44" s="1">
        <v>3.0</v>
      </c>
      <c r="E44" s="1">
        <v>1.0</v>
      </c>
      <c r="F44" s="1">
        <v>94.0</v>
      </c>
      <c r="G44" s="1">
        <v>47.0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169</v>
      </c>
      <c r="B3" s="1">
        <v>0.0</v>
      </c>
      <c r="C3" s="1" t="s">
        <v>170</v>
      </c>
      <c r="D3" s="1" t="s">
        <v>171</v>
      </c>
      <c r="E3" s="1" t="s">
        <v>172</v>
      </c>
      <c r="F3" s="1" t="s">
        <v>173</v>
      </c>
      <c r="G3" s="1" t="s">
        <v>174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175</v>
      </c>
      <c r="B4" s="1">
        <v>0.0</v>
      </c>
      <c r="C4" s="1" t="s">
        <v>176</v>
      </c>
      <c r="D4" s="1" t="s">
        <v>177</v>
      </c>
      <c r="E4" s="1" t="s">
        <v>178</v>
      </c>
      <c r="F4" s="1" t="s">
        <v>179</v>
      </c>
      <c r="G4" s="1" t="s">
        <v>180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181</v>
      </c>
      <c r="B5" s="1">
        <v>0.0</v>
      </c>
      <c r="C5" s="1" t="s">
        <v>182</v>
      </c>
      <c r="D5" s="1" t="s">
        <v>183</v>
      </c>
      <c r="E5" s="1" t="s">
        <v>184</v>
      </c>
      <c r="F5" s="1" t="s">
        <v>185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186</v>
      </c>
      <c r="B6" s="1">
        <v>0.0</v>
      </c>
      <c r="C6" s="1" t="s">
        <v>182</v>
      </c>
      <c r="D6" s="1" t="s">
        <v>183</v>
      </c>
      <c r="E6" s="1" t="s">
        <v>184</v>
      </c>
      <c r="F6" s="1" t="s">
        <v>185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188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100.0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189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190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191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-3.0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192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-3.0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193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-3.0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194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196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198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199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 t="s">
        <v>200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201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 t="s">
        <v>202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204</v>
      </c>
      <c r="B23" s="1" t="s">
        <v>205</v>
      </c>
      <c r="C23" s="1" t="s">
        <v>206</v>
      </c>
      <c r="D23" s="1" t="s">
        <v>207</v>
      </c>
      <c r="E23" s="1" t="s">
        <v>208</v>
      </c>
      <c r="F23" s="1" t="s">
        <v>209</v>
      </c>
      <c r="G23" s="1" t="s">
        <v>210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211</v>
      </c>
      <c r="B24" s="1" t="s">
        <v>212</v>
      </c>
      <c r="C24" s="1" t="s">
        <v>213</v>
      </c>
      <c r="D24" s="1" t="s">
        <v>214</v>
      </c>
      <c r="E24" s="1" t="s">
        <v>215</v>
      </c>
      <c r="F24" s="1" t="s">
        <v>216</v>
      </c>
      <c r="G24" s="1" t="s">
        <v>217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218</v>
      </c>
      <c r="B25" s="1" t="s">
        <v>219</v>
      </c>
      <c r="C25" s="1" t="s">
        <v>220</v>
      </c>
      <c r="D25" s="1" t="s">
        <v>221</v>
      </c>
      <c r="E25" s="1" t="s">
        <v>222</v>
      </c>
      <c r="F25" s="1" t="s">
        <v>223</v>
      </c>
      <c r="G25" s="1" t="s">
        <v>224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226</v>
      </c>
      <c r="B27" s="1" t="s">
        <v>227</v>
      </c>
      <c r="C27" s="1" t="s">
        <v>228</v>
      </c>
      <c r="D27" s="1" t="s">
        <v>229</v>
      </c>
      <c r="E27" s="1" t="s">
        <v>230</v>
      </c>
      <c r="F27" s="1" t="s">
        <v>231</v>
      </c>
      <c r="G27" s="1" t="s">
        <v>232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233</v>
      </c>
      <c r="B28" s="1" t="s">
        <v>234</v>
      </c>
      <c r="C28" s="1" t="s">
        <v>228</v>
      </c>
      <c r="D28" s="1" t="s">
        <v>229</v>
      </c>
      <c r="E28" s="1" t="s">
        <v>235</v>
      </c>
      <c r="F28" s="1" t="s">
        <v>236</v>
      </c>
      <c r="G28" s="1" t="s">
        <v>237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238</v>
      </c>
      <c r="B29" s="1" t="s">
        <v>239</v>
      </c>
      <c r="C29" s="1">
        <v>0.0</v>
      </c>
      <c r="D29" s="1">
        <v>0.0</v>
      </c>
      <c r="E29" s="1" t="s">
        <v>240</v>
      </c>
      <c r="F29" s="1" t="s">
        <v>241</v>
      </c>
      <c r="G29" s="1" t="s">
        <v>242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243</v>
      </c>
      <c r="B30" s="1" t="s">
        <v>244</v>
      </c>
      <c r="C30" s="1">
        <v>0.0</v>
      </c>
      <c r="D30" s="1">
        <v>0.0</v>
      </c>
      <c r="E30" s="1">
        <v>9.0</v>
      </c>
      <c r="F30" s="1" t="s">
        <v>245</v>
      </c>
      <c r="G30" s="1" t="s">
        <v>246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247</v>
      </c>
      <c r="B31" s="1" t="s">
        <v>248</v>
      </c>
      <c r="C31" s="1" t="s">
        <v>249</v>
      </c>
      <c r="D31" s="1" t="s">
        <v>250</v>
      </c>
      <c r="E31" s="1" t="s">
        <v>251</v>
      </c>
      <c r="F31" s="1" t="s">
        <v>252</v>
      </c>
      <c r="G31" s="1" t="s">
        <v>253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254</v>
      </c>
      <c r="B32" s="1" t="s">
        <v>255</v>
      </c>
      <c r="C32" s="1" t="s">
        <v>256</v>
      </c>
      <c r="D32" s="1" t="s">
        <v>257</v>
      </c>
      <c r="E32" s="1" t="s">
        <v>258</v>
      </c>
      <c r="F32" s="1" t="s">
        <v>259</v>
      </c>
      <c r="G32" s="1" t="s">
        <v>260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261</v>
      </c>
      <c r="B33" s="1" t="s">
        <v>262</v>
      </c>
      <c r="C33" s="1" t="s">
        <v>263</v>
      </c>
      <c r="D33" s="1" t="s">
        <v>264</v>
      </c>
      <c r="E33" s="1" t="s">
        <v>265</v>
      </c>
      <c r="F33" s="1" t="s">
        <v>266</v>
      </c>
      <c r="G33" s="1" t="s">
        <v>267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268</v>
      </c>
      <c r="B34" s="1" t="s">
        <v>269</v>
      </c>
      <c r="C34" s="1" t="s">
        <v>270</v>
      </c>
      <c r="D34" s="1" t="s">
        <v>271</v>
      </c>
      <c r="E34" s="1" t="s">
        <v>272</v>
      </c>
      <c r="F34" s="1" t="s">
        <v>273</v>
      </c>
      <c r="G34" s="1" t="s">
        <v>274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275</v>
      </c>
      <c r="B35" s="1" t="s">
        <v>276</v>
      </c>
      <c r="C35" s="1">
        <v>0.0</v>
      </c>
      <c r="D35" s="1">
        <v>0.0</v>
      </c>
      <c r="E35" s="1" t="s">
        <v>277</v>
      </c>
      <c r="F35" s="1" t="s">
        <v>278</v>
      </c>
      <c r="G35" s="1" t="s">
        <v>279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280</v>
      </c>
      <c r="B36" s="1" t="s">
        <v>281</v>
      </c>
      <c r="C36" s="1" t="s">
        <v>282</v>
      </c>
      <c r="D36" s="1" t="s">
        <v>283</v>
      </c>
      <c r="E36" s="1" t="s">
        <v>284</v>
      </c>
      <c r="F36" s="1" t="s">
        <v>285</v>
      </c>
      <c r="G36" s="1" t="s">
        <v>286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287</v>
      </c>
      <c r="B37" s="1" t="s">
        <v>276</v>
      </c>
      <c r="C37" s="1">
        <v>0.0</v>
      </c>
      <c r="D37" s="1">
        <v>0.0</v>
      </c>
      <c r="E37" s="1" t="s">
        <v>277</v>
      </c>
      <c r="F37" s="1" t="s">
        <v>288</v>
      </c>
      <c r="G37" s="1" t="s">
        <v>279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289</v>
      </c>
      <c r="B38" s="1" t="s">
        <v>281</v>
      </c>
      <c r="C38" s="1" t="s">
        <v>282</v>
      </c>
      <c r="D38" s="1" t="s">
        <v>283</v>
      </c>
      <c r="E38" s="1" t="s">
        <v>290</v>
      </c>
      <c r="F38" s="1" t="s">
        <v>285</v>
      </c>
      <c r="G38" s="1" t="s">
        <v>286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291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292</v>
      </c>
      <c r="B40" s="1">
        <v>0.0</v>
      </c>
      <c r="C40" s="1" t="s">
        <v>293</v>
      </c>
      <c r="D40" s="1" t="s">
        <v>294</v>
      </c>
      <c r="E40" s="1" t="s">
        <v>295</v>
      </c>
      <c r="F40" s="1" t="s">
        <v>296</v>
      </c>
      <c r="G40" s="1" t="s">
        <v>297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298</v>
      </c>
      <c r="B41" s="1">
        <v>0.0</v>
      </c>
      <c r="C41" s="1" t="s">
        <v>299</v>
      </c>
      <c r="D41" s="1" t="s">
        <v>300</v>
      </c>
      <c r="E41" s="1" t="s">
        <v>301</v>
      </c>
      <c r="F41" s="1" t="s">
        <v>302</v>
      </c>
      <c r="G41" s="1" t="s">
        <v>303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304</v>
      </c>
      <c r="B42" s="1">
        <v>0.0</v>
      </c>
      <c r="C42" s="1" t="s">
        <v>299</v>
      </c>
      <c r="D42" s="1" t="s">
        <v>300</v>
      </c>
      <c r="E42" s="1" t="s">
        <v>301</v>
      </c>
      <c r="F42" s="1" t="s">
        <v>302</v>
      </c>
      <c r="G42" s="1" t="s">
        <v>303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305</v>
      </c>
      <c r="B43" s="1">
        <v>0.0</v>
      </c>
      <c r="C43" s="1" t="s">
        <v>306</v>
      </c>
      <c r="D43" s="1" t="s">
        <v>307</v>
      </c>
      <c r="E43" s="1" t="s">
        <v>308</v>
      </c>
      <c r="F43" s="1" t="s">
        <v>309</v>
      </c>
      <c r="G43" s="1" t="s">
        <v>310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311</v>
      </c>
      <c r="B44" s="1">
        <v>0.0</v>
      </c>
      <c r="C44" s="1" t="s">
        <v>306</v>
      </c>
      <c r="D44" s="1" t="s">
        <v>307</v>
      </c>
      <c r="E44" s="1" t="s">
        <v>308</v>
      </c>
      <c r="F44" s="1" t="s">
        <v>309</v>
      </c>
      <c r="G44" s="1" t="s">
        <v>310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312</v>
      </c>
      <c r="B45" s="1">
        <v>0.0</v>
      </c>
      <c r="C45" s="1" t="s">
        <v>313</v>
      </c>
      <c r="D45" s="1" t="s">
        <v>314</v>
      </c>
      <c r="E45" s="1" t="s">
        <v>315</v>
      </c>
      <c r="F45" s="1" t="s">
        <v>316</v>
      </c>
      <c r="G45" s="1" t="s">
        <v>130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317</v>
      </c>
      <c r="B46" s="1">
        <v>0.0</v>
      </c>
      <c r="C46" s="1" t="s">
        <v>318</v>
      </c>
      <c r="D46" s="1" t="s">
        <v>319</v>
      </c>
      <c r="E46" s="1" t="s">
        <v>320</v>
      </c>
      <c r="F46" s="1" t="s">
        <v>321</v>
      </c>
      <c r="G46" s="1" t="s">
        <v>322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323</v>
      </c>
      <c r="B47" s="1">
        <v>0.0</v>
      </c>
      <c r="C47" s="1" t="s">
        <v>324</v>
      </c>
      <c r="D47" s="1" t="s">
        <v>325</v>
      </c>
      <c r="E47" s="1">
        <v>0.0</v>
      </c>
      <c r="F47" s="1" t="s">
        <v>326</v>
      </c>
      <c r="G47" s="1" t="s">
        <v>327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328</v>
      </c>
      <c r="B48" s="1">
        <v>0.0</v>
      </c>
      <c r="C48" s="1" t="s">
        <v>329</v>
      </c>
      <c r="D48" s="1" t="s">
        <v>330</v>
      </c>
      <c r="E48" s="1" t="s">
        <v>331</v>
      </c>
      <c r="F48" s="1" t="s">
        <v>332</v>
      </c>
      <c r="G48" s="1" t="s">
        <v>333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334</v>
      </c>
      <c r="B49" s="1">
        <v>0.0</v>
      </c>
      <c r="C49" s="1">
        <v>0.0</v>
      </c>
      <c r="D49" s="1" t="s">
        <v>335</v>
      </c>
      <c r="E49" s="1" t="s">
        <v>336</v>
      </c>
      <c r="F49" s="1" t="s">
        <v>337</v>
      </c>
      <c r="G49" s="1" t="s">
        <v>338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339</v>
      </c>
      <c r="B50" s="1">
        <v>0.0</v>
      </c>
      <c r="C50" s="1">
        <v>0.0</v>
      </c>
      <c r="D50" s="1" t="s">
        <v>340</v>
      </c>
      <c r="E50" s="1" t="s">
        <v>341</v>
      </c>
      <c r="F50" s="1" t="s">
        <v>342</v>
      </c>
      <c r="G50" s="1" t="s">
        <v>338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343</v>
      </c>
      <c r="B51" s="1">
        <v>0.0</v>
      </c>
      <c r="C51" s="1" t="s">
        <v>344</v>
      </c>
      <c r="D51" s="1" t="s">
        <v>345</v>
      </c>
      <c r="E51" s="1" t="s">
        <v>346</v>
      </c>
      <c r="F51" s="1" t="s">
        <v>347</v>
      </c>
      <c r="G51" s="1" t="s">
        <v>348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349</v>
      </c>
      <c r="B52" s="1">
        <v>0.0</v>
      </c>
      <c r="C52" s="1" t="s">
        <v>350</v>
      </c>
      <c r="D52" s="1" t="s">
        <v>351</v>
      </c>
      <c r="E52" s="1" t="s">
        <v>352</v>
      </c>
      <c r="F52" s="1" t="s">
        <v>353</v>
      </c>
      <c r="G52" s="1" t="s">
        <v>354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355</v>
      </c>
      <c r="B53" s="1">
        <v>0.0</v>
      </c>
      <c r="C53" s="1">
        <v>0.0</v>
      </c>
      <c r="D53" s="1" t="s">
        <v>356</v>
      </c>
      <c r="E53" s="1" t="s">
        <v>357</v>
      </c>
      <c r="F53" s="1" t="s">
        <v>358</v>
      </c>
      <c r="G53" s="1" t="s">
        <v>359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360</v>
      </c>
      <c r="B54" s="1">
        <v>0.0</v>
      </c>
      <c r="C54" s="1">
        <v>0.0</v>
      </c>
      <c r="D54" s="1" t="s">
        <v>361</v>
      </c>
      <c r="E54" s="1" t="s">
        <v>362</v>
      </c>
      <c r="F54" s="1" t="s">
        <v>363</v>
      </c>
      <c r="G54" s="1" t="s">
        <v>364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365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366</v>
      </c>
      <c r="B56" s="1">
        <v>0.0</v>
      </c>
      <c r="C56" s="1">
        <v>0.0</v>
      </c>
      <c r="D56" s="1" t="s">
        <v>367</v>
      </c>
      <c r="E56" s="1" t="s">
        <v>368</v>
      </c>
      <c r="F56" s="1">
        <v>23.0</v>
      </c>
      <c r="G56" s="1" t="s">
        <v>369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370</v>
      </c>
      <c r="B57" s="1">
        <v>0.0</v>
      </c>
      <c r="C57" s="1">
        <v>0.0</v>
      </c>
      <c r="D57" s="1" t="s">
        <v>371</v>
      </c>
      <c r="E57" s="1" t="s">
        <v>372</v>
      </c>
      <c r="F57" s="1" t="s">
        <v>373</v>
      </c>
      <c r="G57" s="1" t="s">
        <v>374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375</v>
      </c>
      <c r="B58" s="1">
        <v>0.0</v>
      </c>
      <c r="C58" s="1">
        <v>0.0</v>
      </c>
      <c r="D58" s="1" t="s">
        <v>371</v>
      </c>
      <c r="E58" s="1" t="s">
        <v>372</v>
      </c>
      <c r="F58" s="1" t="s">
        <v>373</v>
      </c>
      <c r="G58" s="1" t="s">
        <v>374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376</v>
      </c>
      <c r="B59" s="1">
        <v>0.0</v>
      </c>
      <c r="C59" s="1">
        <v>0.0</v>
      </c>
      <c r="D59" s="1" t="s">
        <v>377</v>
      </c>
      <c r="E59" s="1" t="s">
        <v>378</v>
      </c>
      <c r="F59" s="1" t="s">
        <v>379</v>
      </c>
      <c r="G59" s="1" t="s">
        <v>380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381</v>
      </c>
      <c r="B60" s="1">
        <v>0.0</v>
      </c>
      <c r="C60" s="1">
        <v>0.0</v>
      </c>
      <c r="D60" s="1" t="s">
        <v>377</v>
      </c>
      <c r="E60" s="1" t="s">
        <v>378</v>
      </c>
      <c r="F60" s="1" t="s">
        <v>379</v>
      </c>
      <c r="G60" s="1" t="s">
        <v>380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382</v>
      </c>
      <c r="B61" s="1">
        <v>0.0</v>
      </c>
      <c r="C61" s="1">
        <v>0.0</v>
      </c>
      <c r="D61" s="1" t="s">
        <v>383</v>
      </c>
      <c r="E61" s="1" t="s">
        <v>384</v>
      </c>
      <c r="F61" s="1" t="s">
        <v>385</v>
      </c>
      <c r="G61" s="1" t="s">
        <v>386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387</v>
      </c>
      <c r="B62" s="1">
        <v>0.0</v>
      </c>
      <c r="C62" s="1">
        <v>0.0</v>
      </c>
      <c r="D62" s="1" t="s">
        <v>388</v>
      </c>
      <c r="E62" s="1" t="s">
        <v>389</v>
      </c>
      <c r="F62" s="1" t="s">
        <v>390</v>
      </c>
      <c r="G62" s="1" t="s">
        <v>391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392</v>
      </c>
      <c r="B63" s="1">
        <v>0.0</v>
      </c>
      <c r="C63" s="1">
        <v>0.0</v>
      </c>
      <c r="D63" s="1" t="s">
        <v>393</v>
      </c>
      <c r="E63" s="1" t="s">
        <v>394</v>
      </c>
      <c r="F63" s="1" t="s">
        <v>395</v>
      </c>
      <c r="G63" s="1" t="s">
        <v>396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397</v>
      </c>
      <c r="B64" s="1">
        <v>0.0</v>
      </c>
      <c r="C64" s="1">
        <v>0.0</v>
      </c>
      <c r="D64" s="1" t="s">
        <v>398</v>
      </c>
      <c r="E64" s="1" t="s">
        <v>399</v>
      </c>
      <c r="F64" s="1" t="s">
        <v>400</v>
      </c>
      <c r="G64" s="1" t="s">
        <v>401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402</v>
      </c>
      <c r="B65" s="1">
        <v>0.0</v>
      </c>
      <c r="C65" s="1">
        <v>0.0</v>
      </c>
      <c r="D65" s="1" t="s">
        <v>403</v>
      </c>
      <c r="E65" s="1" t="s">
        <v>404</v>
      </c>
      <c r="F65" s="1" t="s">
        <v>405</v>
      </c>
      <c r="G65" s="1" t="s">
        <v>406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407</v>
      </c>
      <c r="B66" s="1">
        <v>0.0</v>
      </c>
      <c r="C66" s="1">
        <v>0.0</v>
      </c>
      <c r="D66" s="1" t="s">
        <v>408</v>
      </c>
      <c r="E66" s="1" t="s">
        <v>409</v>
      </c>
      <c r="F66" s="1" t="s">
        <v>410</v>
      </c>
      <c r="G66" s="1" t="s">
        <v>411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412</v>
      </c>
      <c r="B67" s="1">
        <v>0.0</v>
      </c>
      <c r="C67" s="1">
        <v>0.0</v>
      </c>
      <c r="D67" s="1" t="s">
        <v>413</v>
      </c>
      <c r="E67" s="1" t="s">
        <v>414</v>
      </c>
      <c r="F67" s="1" t="s">
        <v>415</v>
      </c>
      <c r="G67" s="1" t="s">
        <v>416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417</v>
      </c>
      <c r="B68" s="1">
        <v>0.0</v>
      </c>
      <c r="C68" s="1">
        <v>0.0</v>
      </c>
      <c r="D68" s="1" t="s">
        <v>418</v>
      </c>
      <c r="E68" s="1" t="s">
        <v>419</v>
      </c>
      <c r="F68" s="1" t="s">
        <v>420</v>
      </c>
      <c r="G68" s="1" t="s">
        <v>421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422</v>
      </c>
      <c r="B69" s="1">
        <v>0.0</v>
      </c>
      <c r="C69" s="1">
        <v>0.0</v>
      </c>
      <c r="D69" s="1">
        <v>0.0</v>
      </c>
      <c r="E69" s="1" t="s">
        <v>423</v>
      </c>
      <c r="F69" s="1" t="s">
        <v>424</v>
      </c>
      <c r="G69" s="1" t="s">
        <v>425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426</v>
      </c>
      <c r="B70" s="1">
        <v>0.0</v>
      </c>
      <c r="C70" s="1">
        <v>0.0</v>
      </c>
      <c r="D70" s="1">
        <v>0.0</v>
      </c>
      <c r="E70" s="1" t="s">
        <v>356</v>
      </c>
      <c r="F70" s="1" t="s">
        <v>427</v>
      </c>
      <c r="G70" s="1" t="s">
        <v>428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429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430</v>
      </c>
      <c r="B72" s="1">
        <v>0.0</v>
      </c>
      <c r="C72" s="1">
        <v>0.0</v>
      </c>
      <c r="D72" s="1">
        <v>0.0</v>
      </c>
      <c r="E72" s="1" t="s">
        <v>431</v>
      </c>
      <c r="F72" s="1" t="s">
        <v>432</v>
      </c>
      <c r="G72" s="1" t="s">
        <v>433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434</v>
      </c>
      <c r="B73" s="1">
        <v>0.0</v>
      </c>
      <c r="C73" s="1">
        <v>0.0</v>
      </c>
      <c r="D73" s="1">
        <v>0.0</v>
      </c>
      <c r="E73" s="1" t="s">
        <v>435</v>
      </c>
      <c r="F73" s="1" t="s">
        <v>436</v>
      </c>
      <c r="G73" s="1" t="s">
        <v>437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438</v>
      </c>
      <c r="B74" s="1">
        <v>0.0</v>
      </c>
      <c r="C74" s="1">
        <v>0.0</v>
      </c>
      <c r="D74" s="1">
        <v>0.0</v>
      </c>
      <c r="E74" s="1" t="s">
        <v>435</v>
      </c>
      <c r="F74" s="1" t="s">
        <v>436</v>
      </c>
      <c r="G74" s="1" t="s">
        <v>437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439</v>
      </c>
      <c r="B75" s="1">
        <v>0.0</v>
      </c>
      <c r="C75" s="1">
        <v>0.0</v>
      </c>
      <c r="D75" s="1">
        <v>0.0</v>
      </c>
      <c r="E75" s="1" t="s">
        <v>440</v>
      </c>
      <c r="F75" s="1" t="s">
        <v>441</v>
      </c>
      <c r="G75" s="1" t="s">
        <v>442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443</v>
      </c>
      <c r="B76" s="1">
        <v>0.0</v>
      </c>
      <c r="C76" s="1">
        <v>0.0</v>
      </c>
      <c r="D76" s="1">
        <v>0.0</v>
      </c>
      <c r="E76" s="1" t="s">
        <v>440</v>
      </c>
      <c r="F76" s="1" t="s">
        <v>441</v>
      </c>
      <c r="G76" s="1" t="s">
        <v>442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444</v>
      </c>
      <c r="B77" s="1">
        <v>0.0</v>
      </c>
      <c r="C77" s="1">
        <v>0.0</v>
      </c>
      <c r="D77" s="1">
        <v>0.0</v>
      </c>
      <c r="E77" s="1" t="s">
        <v>445</v>
      </c>
      <c r="F77" s="1" t="s">
        <v>446</v>
      </c>
      <c r="G77" s="1" t="s">
        <v>447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448</v>
      </c>
      <c r="B78" s="1">
        <v>0.0</v>
      </c>
      <c r="C78" s="1">
        <v>0.0</v>
      </c>
      <c r="D78" s="1">
        <v>0.0</v>
      </c>
      <c r="E78" s="1" t="s">
        <v>449</v>
      </c>
      <c r="F78" s="1" t="s">
        <v>450</v>
      </c>
      <c r="G78" s="1" t="s">
        <v>451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452</v>
      </c>
      <c r="B79" s="1">
        <v>0.0</v>
      </c>
      <c r="C79" s="1">
        <v>0.0</v>
      </c>
      <c r="D79" s="1">
        <v>0.0</v>
      </c>
      <c r="E79" s="1" t="s">
        <v>453</v>
      </c>
      <c r="F79" s="1" t="s">
        <v>454</v>
      </c>
      <c r="G79" s="1" t="s">
        <v>455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456</v>
      </c>
      <c r="B80" s="1">
        <v>0.0</v>
      </c>
      <c r="C80" s="1">
        <v>0.0</v>
      </c>
      <c r="D80" s="1">
        <v>0.0</v>
      </c>
      <c r="E80" s="1" t="s">
        <v>457</v>
      </c>
      <c r="F80" s="1" t="s">
        <v>458</v>
      </c>
      <c r="G80" s="1" t="s">
        <v>459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460</v>
      </c>
      <c r="B81" s="1">
        <v>0.0</v>
      </c>
      <c r="C81" s="1">
        <v>0.0</v>
      </c>
      <c r="D81" s="1">
        <v>0.0</v>
      </c>
      <c r="E81" s="1" t="s">
        <v>461</v>
      </c>
      <c r="F81" s="1" t="s">
        <v>462</v>
      </c>
      <c r="G81" s="1" t="s">
        <v>463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464</v>
      </c>
      <c r="B82" s="1">
        <v>0.0</v>
      </c>
      <c r="C82" s="1">
        <v>0.0</v>
      </c>
      <c r="D82" s="1">
        <v>0.0</v>
      </c>
      <c r="E82" s="1" t="s">
        <v>465</v>
      </c>
      <c r="F82" s="1" t="s">
        <v>462</v>
      </c>
      <c r="G82" s="1" t="s">
        <v>466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467</v>
      </c>
      <c r="B83" s="1">
        <v>0.0</v>
      </c>
      <c r="C83" s="1">
        <v>0.0</v>
      </c>
      <c r="D83" s="1">
        <v>0.0</v>
      </c>
      <c r="E83" s="1" t="s">
        <v>468</v>
      </c>
      <c r="F83" s="1" t="s">
        <v>469</v>
      </c>
      <c r="G83" s="1" t="s">
        <v>470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471</v>
      </c>
      <c r="B84" s="1">
        <v>0.0</v>
      </c>
      <c r="C84" s="1">
        <v>0.0</v>
      </c>
      <c r="D84" s="1">
        <v>0.0</v>
      </c>
      <c r="E84" s="1" t="s">
        <v>472</v>
      </c>
      <c r="F84" s="1" t="s">
        <v>473</v>
      </c>
      <c r="G84" s="1" t="s">
        <v>474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475</v>
      </c>
      <c r="B85" s="1">
        <v>0.0</v>
      </c>
      <c r="C85" s="1">
        <v>0.0</v>
      </c>
      <c r="D85" s="1">
        <v>0.0</v>
      </c>
      <c r="E85" s="1">
        <v>0.0</v>
      </c>
      <c r="F85" s="1" t="s">
        <v>476</v>
      </c>
      <c r="G85" s="1" t="s">
        <v>477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478</v>
      </c>
      <c r="B86" s="1">
        <v>0.0</v>
      </c>
      <c r="C86" s="1">
        <v>0.0</v>
      </c>
      <c r="D86" s="1">
        <v>0.0</v>
      </c>
      <c r="E86" s="1">
        <v>0.0</v>
      </c>
      <c r="F86" s="1" t="s">
        <v>479</v>
      </c>
      <c r="G86" s="1" t="s">
        <v>480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481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482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483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484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485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486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485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487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488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489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488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490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491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492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493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494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495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496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497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498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499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500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499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501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502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503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504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505</v>
      </c>
      <c r="C1" s="1" t="s">
        <v>506</v>
      </c>
      <c r="D1" s="1" t="s">
        <v>507</v>
      </c>
      <c r="E1" s="1" t="s">
        <v>508</v>
      </c>
      <c r="F1" s="1" t="s">
        <v>509</v>
      </c>
      <c r="G1" s="1" t="s">
        <v>510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511</v>
      </c>
      <c r="B2" s="1" t="s">
        <v>512</v>
      </c>
      <c r="C2" s="1" t="s">
        <v>513</v>
      </c>
      <c r="D2" s="1" t="s">
        <v>514</v>
      </c>
      <c r="E2" s="1" t="s">
        <v>515</v>
      </c>
      <c r="F2" s="1" t="s">
        <v>515</v>
      </c>
      <c r="G2" s="1" t="s">
        <v>516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517</v>
      </c>
      <c r="B3" s="1" t="s">
        <v>516</v>
      </c>
      <c r="C3" s="1" t="s">
        <v>518</v>
      </c>
      <c r="D3" s="1" t="s">
        <v>519</v>
      </c>
      <c r="E3" s="1" t="s">
        <v>520</v>
      </c>
      <c r="F3" s="1" t="s">
        <v>521</v>
      </c>
      <c r="G3" s="1" t="s">
        <v>516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522</v>
      </c>
      <c r="B4" s="1" t="s">
        <v>523</v>
      </c>
      <c r="C4" s="1" t="s">
        <v>513</v>
      </c>
      <c r="D4" s="1" t="s">
        <v>514</v>
      </c>
      <c r="E4" s="1" t="s">
        <v>515</v>
      </c>
      <c r="F4" s="1" t="s">
        <v>515</v>
      </c>
      <c r="G4" s="1" t="s">
        <v>515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517</v>
      </c>
      <c r="B5" s="1" t="s">
        <v>516</v>
      </c>
      <c r="C5" s="1" t="s">
        <v>524</v>
      </c>
      <c r="D5" s="1" t="s">
        <v>519</v>
      </c>
      <c r="E5" s="1" t="s">
        <v>520</v>
      </c>
      <c r="F5" s="1" t="s">
        <v>521</v>
      </c>
      <c r="G5" s="1" t="s">
        <v>521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525</v>
      </c>
      <c r="B6" s="1" t="s">
        <v>526</v>
      </c>
      <c r="C6" s="1" t="s">
        <v>527</v>
      </c>
      <c r="D6" s="1" t="s">
        <v>528</v>
      </c>
      <c r="E6" s="1" t="s">
        <v>529</v>
      </c>
      <c r="F6" s="1" t="s">
        <v>530</v>
      </c>
      <c r="G6" s="1" t="s">
        <v>531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532</v>
      </c>
      <c r="B7" s="1" t="s">
        <v>516</v>
      </c>
      <c r="C7" s="1" t="s">
        <v>516</v>
      </c>
      <c r="D7" s="1" t="s">
        <v>516</v>
      </c>
      <c r="E7" s="1" t="s">
        <v>516</v>
      </c>
      <c r="F7" s="1" t="s">
        <v>516</v>
      </c>
      <c r="G7" s="1" t="s">
        <v>516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533</v>
      </c>
      <c r="B8" s="1" t="s">
        <v>534</v>
      </c>
      <c r="C8" s="1" t="s">
        <v>535</v>
      </c>
      <c r="D8" s="1" t="s">
        <v>536</v>
      </c>
      <c r="E8" s="1" t="s">
        <v>535</v>
      </c>
      <c r="F8" s="1" t="s">
        <v>537</v>
      </c>
      <c r="G8" s="1" t="s">
        <v>538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539</v>
      </c>
      <c r="B9" s="1" t="s">
        <v>516</v>
      </c>
      <c r="C9" s="1" t="s">
        <v>516</v>
      </c>
      <c r="D9" s="1" t="s">
        <v>516</v>
      </c>
      <c r="E9" s="1" t="s">
        <v>540</v>
      </c>
      <c r="F9" s="1" t="s">
        <v>541</v>
      </c>
      <c r="G9" s="1" t="s">
        <v>535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542</v>
      </c>
      <c r="B10" s="1" t="s">
        <v>516</v>
      </c>
      <c r="C10" s="1" t="s">
        <v>516</v>
      </c>
      <c r="D10" s="1" t="s">
        <v>516</v>
      </c>
      <c r="E10" s="1" t="s">
        <v>540</v>
      </c>
      <c r="F10" s="1" t="s">
        <v>541</v>
      </c>
      <c r="G10" s="1" t="s">
        <v>535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543</v>
      </c>
      <c r="B11" s="1" t="s">
        <v>544</v>
      </c>
      <c r="C11" s="1" t="s">
        <v>545</v>
      </c>
      <c r="D11" s="1" t="s">
        <v>546</v>
      </c>
      <c r="E11" s="1" t="s">
        <v>516</v>
      </c>
      <c r="F11" s="1" t="s">
        <v>516</v>
      </c>
      <c r="G11" s="1" t="s">
        <v>516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547</v>
      </c>
      <c r="B12" s="1" t="s">
        <v>538</v>
      </c>
      <c r="C12" s="1" t="s">
        <v>538</v>
      </c>
      <c r="D12" s="1" t="s">
        <v>538</v>
      </c>
      <c r="E12" s="1" t="s">
        <v>548</v>
      </c>
      <c r="F12" s="1" t="s">
        <v>549</v>
      </c>
      <c r="G12" s="1" t="s">
        <v>550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551</v>
      </c>
      <c r="B13" s="1" t="s">
        <v>552</v>
      </c>
      <c r="C13" s="1" t="s">
        <v>553</v>
      </c>
      <c r="D13" s="1" t="s">
        <v>516</v>
      </c>
      <c r="E13" s="1" t="s">
        <v>516</v>
      </c>
      <c r="F13" s="1" t="s">
        <v>516</v>
      </c>
      <c r="G13" s="1" t="s">
        <v>516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554</v>
      </c>
      <c r="B14" s="1" t="s">
        <v>555</v>
      </c>
      <c r="C14" s="1" t="s">
        <v>555</v>
      </c>
      <c r="D14" s="1" t="s">
        <v>516</v>
      </c>
      <c r="E14" s="1" t="s">
        <v>516</v>
      </c>
      <c r="F14" s="1" t="s">
        <v>516</v>
      </c>
      <c r="G14" s="1" t="s">
        <v>516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556</v>
      </c>
      <c r="B15" s="1" t="s">
        <v>516</v>
      </c>
      <c r="C15" s="1" t="s">
        <v>516</v>
      </c>
      <c r="D15" s="1" t="s">
        <v>516</v>
      </c>
      <c r="E15" s="1" t="s">
        <v>516</v>
      </c>
      <c r="F15" s="1" t="s">
        <v>516</v>
      </c>
      <c r="G15" s="1" t="s">
        <v>516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557</v>
      </c>
      <c r="B16" s="1" t="s">
        <v>516</v>
      </c>
      <c r="C16" s="1" t="s">
        <v>516</v>
      </c>
      <c r="D16" s="1" t="s">
        <v>516</v>
      </c>
      <c r="E16" s="1" t="s">
        <v>516</v>
      </c>
      <c r="F16" s="1" t="s">
        <v>516</v>
      </c>
      <c r="G16" s="1" t="s">
        <v>516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558</v>
      </c>
      <c r="B17" s="1" t="s">
        <v>559</v>
      </c>
      <c r="C17" s="1" t="s">
        <v>134</v>
      </c>
      <c r="D17" s="1" t="s">
        <v>560</v>
      </c>
      <c r="E17" s="1" t="s">
        <v>561</v>
      </c>
      <c r="F17" s="1" t="s">
        <v>562</v>
      </c>
      <c r="G17" s="1" t="s">
        <v>563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564</v>
      </c>
      <c r="B18" s="1" t="s">
        <v>516</v>
      </c>
      <c r="C18" s="1" t="s">
        <v>516</v>
      </c>
      <c r="D18" s="1" t="s">
        <v>516</v>
      </c>
      <c r="E18" s="1" t="s">
        <v>516</v>
      </c>
      <c r="F18" s="1" t="s">
        <v>516</v>
      </c>
      <c r="G18" s="1" t="s">
        <v>516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565</v>
      </c>
      <c r="B19" s="1" t="s">
        <v>516</v>
      </c>
      <c r="C19" s="1" t="s">
        <v>516</v>
      </c>
      <c r="D19" s="1" t="s">
        <v>516</v>
      </c>
      <c r="E19" s="1" t="s">
        <v>566</v>
      </c>
      <c r="F19" s="1" t="s">
        <v>567</v>
      </c>
      <c r="G19" s="1" t="s">
        <v>568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 t="s">
        <v>569</v>
      </c>
      <c r="C20" s="1" t="s">
        <v>570</v>
      </c>
      <c r="D20" s="1" t="s">
        <v>571</v>
      </c>
      <c r="E20" s="1" t="s">
        <v>516</v>
      </c>
      <c r="F20" s="1" t="s">
        <v>516</v>
      </c>
      <c r="G20" s="1" t="s">
        <v>516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572</v>
      </c>
      <c r="B21" s="1" t="s">
        <v>573</v>
      </c>
      <c r="C21" s="1" t="s">
        <v>574</v>
      </c>
      <c r="D21" s="1" t="s">
        <v>575</v>
      </c>
      <c r="E21" s="1" t="s">
        <v>576</v>
      </c>
      <c r="F21" s="1" t="s">
        <v>577</v>
      </c>
      <c r="G21" s="1" t="s">
        <v>578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579</v>
      </c>
      <c r="B22" s="1" t="s">
        <v>580</v>
      </c>
      <c r="C22" s="1" t="s">
        <v>581</v>
      </c>
      <c r="D22" s="1" t="s">
        <v>321</v>
      </c>
      <c r="E22" s="1" t="s">
        <v>582</v>
      </c>
      <c r="F22" s="1" t="s">
        <v>583</v>
      </c>
      <c r="G22" s="1" t="s">
        <v>584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104</v>
      </c>
      <c r="B23" s="1" t="s">
        <v>585</v>
      </c>
      <c r="C23" s="1" t="s">
        <v>516</v>
      </c>
      <c r="D23" s="1" t="s">
        <v>516</v>
      </c>
      <c r="E23" s="1" t="s">
        <v>516</v>
      </c>
      <c r="F23" s="1" t="s">
        <v>516</v>
      </c>
      <c r="G23" s="1" t="s">
        <v>516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586</v>
      </c>
      <c r="B24" s="1" t="s">
        <v>587</v>
      </c>
      <c r="C24" s="1" t="s">
        <v>588</v>
      </c>
      <c r="D24" s="1" t="s">
        <v>589</v>
      </c>
      <c r="E24" s="1" t="s">
        <v>590</v>
      </c>
      <c r="F24" s="1" t="s">
        <v>590</v>
      </c>
      <c r="G24" s="1" t="s">
        <v>590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591</v>
      </c>
      <c r="B25" s="1" t="s">
        <v>592</v>
      </c>
      <c r="C25" s="1" t="s">
        <v>593</v>
      </c>
      <c r="D25" s="1" t="s">
        <v>594</v>
      </c>
      <c r="E25" s="1" t="s">
        <v>595</v>
      </c>
      <c r="F25" s="1" t="s">
        <v>595</v>
      </c>
      <c r="G25" s="1" t="s">
        <v>516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596</v>
      </c>
      <c r="B26" s="1" t="s">
        <v>597</v>
      </c>
      <c r="C26" s="1" t="s">
        <v>598</v>
      </c>
      <c r="D26" s="1" t="s">
        <v>599</v>
      </c>
      <c r="E26" s="1" t="s">
        <v>516</v>
      </c>
      <c r="F26" s="1" t="s">
        <v>516</v>
      </c>
      <c r="G26" s="1" t="s">
        <v>516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600</v>
      </c>
      <c r="B2" s="1" t="s">
        <v>601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602</v>
      </c>
      <c r="B3" s="1" t="s">
        <v>603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604</v>
      </c>
      <c r="B4" s="1" t="s">
        <v>605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606</v>
      </c>
      <c r="B5" s="1" t="s">
        <v>607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608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609</v>
      </c>
      <c r="B7" s="1" t="s">
        <v>610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611</v>
      </c>
      <c r="B8" s="4" t="s">
        <v>612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613</v>
      </c>
      <c r="B9" s="1" t="s">
        <v>614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615</v>
      </c>
      <c r="B10" s="1" t="s">
        <v>616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617</v>
      </c>
      <c r="B11" s="1" t="s">
        <v>614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618</v>
      </c>
      <c r="B12" s="1" t="s">
        <v>619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620</v>
      </c>
      <c r="B13" s="1" t="s">
        <v>621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622</v>
      </c>
      <c r="B14" s="1" t="s">
        <v>619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623</v>
      </c>
      <c r="B15" s="1" t="s">
        <v>624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625</v>
      </c>
      <c r="B16" s="1">
        <v>49.0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626</v>
      </c>
      <c r="B17" s="1" t="s">
        <v>627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628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629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630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631</v>
      </c>
      <c r="B21" s="1">
        <v>0.92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632</v>
      </c>
      <c r="B22" s="1">
        <v>0.91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633</v>
      </c>
      <c r="B23" s="1">
        <v>0.81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634</v>
      </c>
      <c r="B24" s="1">
        <v>0.92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635</v>
      </c>
      <c r="B25" s="1">
        <v>0.92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636</v>
      </c>
      <c r="B26" s="1">
        <v>0.91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637</v>
      </c>
      <c r="B27" s="1">
        <v>0.81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638</v>
      </c>
      <c r="B28" s="1">
        <v>0.92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639</v>
      </c>
      <c r="B29" s="1">
        <v>-0.229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640</v>
      </c>
      <c r="B30" s="1">
        <v>-8.181818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641</v>
      </c>
      <c r="B31" s="1">
        <v>166045.0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642</v>
      </c>
      <c r="B32" s="1">
        <v>166045.0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643</v>
      </c>
      <c r="B33" s="1">
        <v>353915.0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644</v>
      </c>
      <c r="B34" s="1">
        <v>377046.0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645</v>
      </c>
      <c r="B35" s="1">
        <v>377046.0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646</v>
      </c>
      <c r="B36" s="1">
        <v>0.8681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647</v>
      </c>
      <c r="B37" s="1">
        <v>0.9323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648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649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650</v>
      </c>
      <c r="B40" s="1">
        <v>5279454.0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651</v>
      </c>
      <c r="B41" s="1">
        <v>0.807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652</v>
      </c>
      <c r="B42" s="1">
        <v>13.61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653</v>
      </c>
      <c r="B43" s="1">
        <v>1.6022623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654</v>
      </c>
      <c r="B44" s="1">
        <v>1.3939502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655</v>
      </c>
      <c r="B45" s="1">
        <v>2.7672892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656</v>
      </c>
      <c r="B46" s="1" t="s">
        <v>657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658</v>
      </c>
      <c r="B47" s="1">
        <v>4.5153796E7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659</v>
      </c>
      <c r="B48" s="1">
        <v>3.5887784E7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660</v>
      </c>
      <c r="B49" s="1">
        <v>5866060.0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661</v>
      </c>
      <c r="B50" s="1">
        <v>121055.0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662</v>
      </c>
      <c r="B51" s="1">
        <v>36019.0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663</v>
      </c>
      <c r="B52" s="1">
        <v>1.7316288E9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664</v>
      </c>
      <c r="B53" s="1">
        <v>1.734048E9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665</v>
      </c>
      <c r="B54" s="1">
        <v>0.020599999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666</v>
      </c>
      <c r="B55" s="1">
        <v>0.09725001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667</v>
      </c>
      <c r="B56" s="1">
        <v>0.101789996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668</v>
      </c>
      <c r="B57" s="1">
        <v>1.64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669</v>
      </c>
      <c r="B58" s="1">
        <v>0.028399998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670</v>
      </c>
      <c r="B59" s="1">
        <v>3.7907E7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671</v>
      </c>
      <c r="B60" s="1">
        <v>0.013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672</v>
      </c>
      <c r="B61" s="1">
        <v>69.23077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673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674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675</v>
      </c>
      <c r="B64" s="1">
        <v>1.7276544E9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676</v>
      </c>
      <c r="B65" s="1">
        <v>-1.1461E7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677</v>
      </c>
      <c r="B66" s="1">
        <v>-2.8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678</v>
      </c>
      <c r="B67" s="1">
        <v>-1.26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679</v>
      </c>
      <c r="B68" s="1" t="s">
        <v>680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681</v>
      </c>
      <c r="B69" s="1">
        <v>1.7368128E9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682</v>
      </c>
      <c r="B70" s="1">
        <v>13.704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683</v>
      </c>
      <c r="B71" s="1">
        <v>-3.036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684</v>
      </c>
      <c r="B72" s="1">
        <v>-0.8873592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685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686</v>
      </c>
      <c r="B74" s="1" t="s">
        <v>687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688</v>
      </c>
      <c r="B75" s="1" t="s">
        <v>689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690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691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692</v>
      </c>
      <c r="B78" s="1" t="s">
        <v>693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694</v>
      </c>
      <c r="B79" s="1" t="s">
        <v>693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695</v>
      </c>
      <c r="B80" s="1">
        <v>1.6125354E9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696</v>
      </c>
      <c r="B81" s="1" t="s">
        <v>697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698</v>
      </c>
      <c r="B82" s="1" t="s">
        <v>699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700</v>
      </c>
      <c r="B83" s="1" t="s">
        <v>701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702</v>
      </c>
      <c r="B84" s="1" t="s">
        <v>703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704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705</v>
      </c>
      <c r="B86" s="1">
        <v>0.9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706</v>
      </c>
      <c r="B87" s="1">
        <v>14.0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707</v>
      </c>
      <c r="B88" s="1">
        <v>7.0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708</v>
      </c>
      <c r="B89" s="1">
        <v>9.41667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709</v>
      </c>
      <c r="B90" s="1">
        <v>7.25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710</v>
      </c>
      <c r="B91" s="1">
        <v>1.5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711</v>
      </c>
      <c r="B92" s="1" t="s">
        <v>712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713</v>
      </c>
      <c r="B93" s="1">
        <v>3.0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714</v>
      </c>
      <c r="B94" s="1">
        <v>4576000.0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715</v>
      </c>
      <c r="B95" s="1">
        <v>0.083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716</v>
      </c>
      <c r="B96" s="1">
        <v>-1.487375E7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717</v>
      </c>
      <c r="B97" s="1">
        <v>3295000.0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718</v>
      </c>
      <c r="B98" s="1">
        <v>0.713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719</v>
      </c>
      <c r="B99" s="1">
        <v>-0.69451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720</v>
      </c>
      <c r="B100" s="1">
        <v>1.0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721</v>
      </c>
      <c r="B101" s="1">
        <v>-0.57375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722</v>
      </c>
      <c r="B102" s="1" t="s">
        <v>657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723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53</v>
      </c>
      <c r="B3" s="1">
        <v>0.0</v>
      </c>
      <c r="C3" s="1">
        <v>-3.0</v>
      </c>
      <c r="D3" s="1">
        <v>-7.0</v>
      </c>
      <c r="E3" s="1">
        <v>-14.0</v>
      </c>
      <c r="F3" s="1">
        <v>-16.0</v>
      </c>
      <c r="G3" s="1">
        <v>-8.0</v>
      </c>
      <c r="H3" s="1">
        <f>IF(G3*FORECAST(H2,B3:G3,B2:G2)&gt;0,FORECAST(H2,B3:G3,B2:G2),G3)*$X$1</f>
        <v>-16.6</v>
      </c>
      <c r="I3" s="1">
        <f>IF(H3*FORECAST(I2,B3:H3,B2:H2)&gt;0,FORECAST(I2,B3:H3,B2:H2),H3)*$X$1</f>
        <v>-19.05714286</v>
      </c>
      <c r="J3" s="1">
        <f>IF(I3*FORECAST(J2,B3:I3,B2:I2)&gt;0,FORECAST(J2,B3:I3,B2:I2),I3)*$X$1</f>
        <v>-21.51428571</v>
      </c>
      <c r="K3" s="1">
        <f>IF(J3*FORECAST(K2,B3:J3,B2:J2)&gt;0,FORECAST(K2,B3:J3,B2:J2),J3)*$X$1</f>
        <v>-23.97142857</v>
      </c>
      <c r="L3" s="1">
        <f>IF(K3*FORECAST(L2,B3:K3,B2:K2)&gt;0,FORECAST(L2,B3:K3,B2:K2),K3)*$X$1</f>
        <v>-26.42857143</v>
      </c>
      <c r="M3" s="1">
        <f>IF(L3*FORECAST(M2,B3:L3,B2:L2)&gt;0,FORECAST(M2,B3:L3,B2:L2),L3)*$X$1</f>
        <v>-28.88571429</v>
      </c>
      <c r="N3" s="1">
        <f>IF(M3*FORECAST(N2,B3:M3,B2:M2)&gt;0,FORECAST(N2,B3:M3,B2:M2),M3)*$X$1</f>
        <v>-31.34285714</v>
      </c>
      <c r="O3" s="5">
        <f>IF(N3*FORECAST(O2,B3:N3,B2:N2)&gt;0,FORECAST(O2,B3:N3,B2:N2),N3)*$X$1</f>
        <v>-33.8</v>
      </c>
      <c r="P3" s="5">
        <f>IF(O3*FORECAST(P2,B3:O3,B2:O2)&gt;0,FORECAST(P2,B3:O3,B2:O2),O3)*$X$1</f>
        <v>-36.25714286</v>
      </c>
      <c r="Q3" s="5">
        <f>IF(P3*FORECAST(Q2,B3:P3,B2:P2)&gt;0,FORECAST(Q2,B3:P3,B2:P2),P3)*$X$1</f>
        <v>-38.71428571</v>
      </c>
      <c r="R3" s="5">
        <f>IF(Q3*FORECAST(R2,B3:Q3,B2:Q2)&gt;0,FORECAST(R2,B3:Q3,B2:Q2),Q3)*$X$1</f>
        <v>-41.17142857</v>
      </c>
      <c r="S3" s="5">
        <f>IF(R3*FORECAST(S2,B3:R3,B2:R2)&gt;0,FORECAST(S2,B3:R3,B2:R2),R3)*$X$1</f>
        <v>-43.62857143</v>
      </c>
      <c r="T3" s="2"/>
      <c r="U3" s="2"/>
      <c r="V3" s="2"/>
      <c r="W3" s="2"/>
      <c r="X3" s="2"/>
      <c r="Y3" s="2"/>
      <c r="Z3" s="2"/>
    </row>
    <row r="4">
      <c r="A4" s="3" t="s">
        <v>103</v>
      </c>
      <c r="B4" s="1">
        <v>1.0</v>
      </c>
      <c r="C4" s="1">
        <v>-9.0</v>
      </c>
      <c r="D4" s="1">
        <v>-5.0</v>
      </c>
      <c r="E4" s="1">
        <v>-28.0</v>
      </c>
      <c r="F4" s="1">
        <v>-2.0</v>
      </c>
      <c r="G4" s="1">
        <v>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724</v>
      </c>
      <c r="B5" s="1">
        <v>1.0</v>
      </c>
      <c r="C5" s="1">
        <v>1.0</v>
      </c>
      <c r="D5" s="1">
        <v>1.0</v>
      </c>
      <c r="E5" s="1">
        <v>1.0</v>
      </c>
      <c r="F5" s="1">
        <v>2.0</v>
      </c>
      <c r="G5" s="1">
        <v>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725</v>
      </c>
      <c r="L7" s="1">
        <f>IF(S3*FORECAST(S2,B3:S3,B2:S2)&gt;0,FORECAST(S2,B3:S3,B2:S2),R3)*$X$1 * (1+0.02)/(0.0874-0.02)</f>
        <v>-660.2543451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726</v>
      </c>
      <c r="L8" s="6">
        <f t="array" ref="L8">NPV(0.0874,I3:S3)</f>
        <v>-201.9539823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727</v>
      </c>
      <c r="L9" s="6">
        <f t="array" ref="L9">NPV(0.0874,I16:S16)</f>
        <v>-262.680995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728</v>
      </c>
      <c r="L10" s="6">
        <f>L8 + L9</f>
        <v>-464.6349772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729</v>
      </c>
      <c r="L12" s="6">
        <f>L10 - L11</f>
        <v>-469.6349772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730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-234.8174886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-660.2543451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-5.0</v>
      </c>
      <c r="C3" s="1">
        <v>-11.0</v>
      </c>
      <c r="D3" s="1">
        <v>-15.0</v>
      </c>
      <c r="E3" s="1">
        <v>-24.0</v>
      </c>
      <c r="F3" s="1">
        <v>-23.0</v>
      </c>
      <c r="G3" s="1">
        <v>-22.0</v>
      </c>
      <c r="H3" s="1">
        <f>IF(G3*FORECAST(H2,B3:G3,B2:G2)&gt;0,FORECAST(H2,B3:G3,B2:G2),G3)*$X$1</f>
        <v>-29.66666667</v>
      </c>
      <c r="I3" s="1">
        <f>IF(H3*FORECAST(I2,B3:H3,B2:H2)&gt;0,FORECAST(I2,B3:H3,B2:H2),H3)*$X$1</f>
        <v>-33.38095238</v>
      </c>
      <c r="J3" s="1">
        <f>IF(I3*FORECAST(J2,B3:I3,B2:I2)&gt;0,FORECAST(J2,B3:I3,B2:I2),I3)*$X$1</f>
        <v>-37.0952381</v>
      </c>
      <c r="K3" s="1">
        <f>IF(J3*FORECAST(K2,B3:J3,B2:J2)&gt;0,FORECAST(K2,B3:J3,B2:J2),J3)*$X$1</f>
        <v>-40.80952381</v>
      </c>
      <c r="L3" s="1">
        <f>IF(K3*FORECAST(L2,B3:K3,B2:K2)&gt;0,FORECAST(L2,B3:K3,B2:K2),K3)*$X$1</f>
        <v>-44.52380952</v>
      </c>
      <c r="M3" s="1">
        <f>IF(L3*FORECAST(M2,B3:L3,B2:L2)&gt;0,FORECAST(M2,B3:L3,B2:L2),L3)*$X$1</f>
        <v>-48.23809524</v>
      </c>
      <c r="N3" s="1">
        <f>IF(M3*FORECAST(N2,B3:M3,B2:M2)&gt;0,FORECAST(N2,B3:M3,B2:M2),M3)*$X$1</f>
        <v>-51.95238095</v>
      </c>
      <c r="O3" s="5">
        <f>IF(N3*FORECAST(O2,B3:N3,B2:N2)&gt;0,FORECAST(O2,B3:N3,B2:N2),N3)*$X$1</f>
        <v>-55.66666667</v>
      </c>
      <c r="P3" s="5">
        <f>IF(O3*FORECAST(P2,B3:O3,B2:O2)&gt;0,FORECAST(P2,B3:O3,B2:O2),O3)*$X$1</f>
        <v>-59.38095238</v>
      </c>
      <c r="Q3" s="5">
        <f>IF(P3*FORECAST(Q2,B3:P3,B2:P2)&gt;0,FORECAST(Q2,B3:P3,B2:P2),P3)*$X$1</f>
        <v>-63.0952381</v>
      </c>
      <c r="R3" s="5">
        <f>IF(Q3*FORECAST(R2,B3:Q3,B2:Q2)&gt;0,FORECAST(R2,B3:Q3,B2:Q2),Q3)*$X$1</f>
        <v>-66.80952381</v>
      </c>
      <c r="S3" s="5">
        <f>IF(R3*FORECAST(S2,B3:R3,B2:R2)&gt;0,FORECAST(S2,B3:R3,B2:R2),R3)*$X$1</f>
        <v>-70.52380952</v>
      </c>
      <c r="T3" s="2"/>
      <c r="U3" s="2"/>
      <c r="V3" s="2"/>
      <c r="W3" s="2"/>
      <c r="X3" s="2"/>
      <c r="Y3" s="2"/>
      <c r="Z3" s="2"/>
    </row>
    <row r="4">
      <c r="A4" s="3" t="s">
        <v>103</v>
      </c>
      <c r="B4" s="1">
        <v>1.0</v>
      </c>
      <c r="C4" s="1">
        <v>-9.0</v>
      </c>
      <c r="D4" s="1">
        <v>-5.0</v>
      </c>
      <c r="E4" s="1">
        <v>-28.0</v>
      </c>
      <c r="F4" s="1">
        <v>-2.0</v>
      </c>
      <c r="G4" s="1">
        <v>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724</v>
      </c>
      <c r="B5" s="1">
        <v>1.0</v>
      </c>
      <c r="C5" s="1">
        <v>1.0</v>
      </c>
      <c r="D5" s="1">
        <v>1.0</v>
      </c>
      <c r="E5" s="1">
        <v>1.0</v>
      </c>
      <c r="F5" s="1">
        <v>2.0</v>
      </c>
      <c r="G5" s="1">
        <v>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725</v>
      </c>
      <c r="L7" s="1">
        <f>IF(S3*FORECAST(S2,B3:S3,B2:S2)&gt;0,FORECAST(S2,B3:S3,B2:S2),R3)*$X$1 * (1+0.02)/(0.0874-0.02)</f>
        <v>-1067.274269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726</v>
      </c>
      <c r="L8" s="6">
        <f t="array" ref="L8">NPV(0.0874,I3:S3)</f>
        <v>-336.7898895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727</v>
      </c>
      <c r="L9" s="6">
        <f t="array" ref="L9">NPV(0.0874,I16:S16)</f>
        <v>-424.6131342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728</v>
      </c>
      <c r="L10" s="6">
        <f>L8 + L9</f>
        <v>-761.4030237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729</v>
      </c>
      <c r="L12" s="6">
        <f>L10 - L11</f>
        <v>-766.4030237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730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-383.2015119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-1067.274269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