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<sst xmlns="http://schemas.openxmlformats.org/spreadsheetml/2006/main" count="937" uniqueCount="736">
  <si>
    <t>ticker</t>
  </si>
  <si>
    <t>ETNB</t>
  </si>
  <si>
    <t>nombre</t>
  </si>
  <si>
    <t>BIO INC</t>
  </si>
  <si>
    <t>empresa</t>
  </si>
  <si>
    <t>Biotechnology &amp; Medical Research</t>
  </si>
  <si>
    <t>Open</t>
  </si>
  <si>
    <t>Target Price</t>
  </si>
  <si>
    <t>Upside</t>
  </si>
  <si>
    <t>-678.29%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</si>
  <si>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</si>
  <si>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</si>
  <si>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</si>
  <si>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</si>
  <si>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</si>
  <si>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</si>
  <si>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</si>
  <si>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</si>
  <si>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</si>
  <si>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</si>
  <si>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</si>
  <si>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</si>
  <si>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</si>
  <si>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</si>
  <si>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</si>
  <si>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</si>
  <si>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</si>
  <si>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</si>
  <si>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</si>
  <si>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</si>
  <si>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</si>
  <si>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</si>
  <si>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</si>
  <si>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</si>
  <si>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</si>
  <si>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</si>
  <si>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</si>
  <si>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</si>
  <si>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</si>
  <si>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</si>
  <si>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</si>
  <si>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</si>
  <si>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</si>
  <si>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</si>
  <si>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</si>
  <si>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</si>
  <si>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</si>
  <si>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</si>
  <si>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</si>
  <si>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</si>
  <si>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</si>
  <si>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</si>
  <si>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</si>
  <si>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</si>
  <si>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</si>
  <si>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</si>
  <si>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</si>
  <si>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</si>
  <si>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</si>
  <si>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</si>
  <si>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</si>
  <si>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</si>
  <si>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</si>
  <si>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</si>
  <si>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</si>
  <si>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</si>
  <si>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</si>
  <si>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</si>
  <si>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</si>
  <si>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</si>
  <si>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</si>
  <si>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</si>
  <si>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</si>
  <si>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</si>
  <si>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Redeemable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</si>
  <si>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</si>
  <si>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</si>
  <si>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</si>
  <si>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</si>
  <si>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</si>
  <si>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</si>
  <si>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</si>
  <si>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</si>
  <si>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</si>
  <si>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</si>
  <si>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</si>
  <si>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</si>
  <si>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-26.27</t>
  </si>
  <si>
    <t>6.52</t>
  </si>
  <si>
    <t>10.18</t>
  </si>
  <si>
    <t>6.2</t>
  </si>
  <si>
    <t>5.75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</si>
  <si>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</si>
  <si>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</si>
  <si>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</si>
  <si>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</si>
  <si>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</si>
  <si>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</si>
  <si>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</si>
  <si>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</si>
  <si>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</si>
  <si>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Part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</si>
  <si>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</si>
  <si>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</si>
  <si>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</si>
  <si>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</si>
  <si>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</si>
  <si>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</si>
  <si>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</si>
  <si>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</si>
  <si>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</si>
  <si>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</si>
  <si>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</si>
  <si>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</si>
  <si>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</si>
  <si>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</si>
  <si>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</si>
  <si>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</si>
  <si>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</si>
  <si>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</si>
  <si>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</si>
  <si>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-39.77</t>
  </si>
  <si>
    <t>-24.49</t>
  </si>
  <si>
    <t>-3.08</t>
  </si>
  <si>
    <t>-4.48</t>
  </si>
  <si>
    <t>-2.93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</si>
  <si>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</si>
  <si>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</si>
  <si>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</si>
  <si>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</si>
  <si>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</si>
  <si>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</si>
  <si>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-24.81</t>
  </si>
  <si>
    <t>-15.25</t>
  </si>
  <si>
    <t>-1.93</t>
  </si>
  <si>
    <t>-2.78</t>
  </si>
  <si>
    <t>-1.85</t>
  </si>
  <si>
    <t>-1.27</t>
  </si>
  <si>
    <t>Normalized Diluted EPS</t>
  </si>
  <si>
    <t>EBITDA</t>
  </si>
  <si>
    <t>EBITA</t>
  </si>
  <si>
    <t>EBIT</t>
  </si>
  <si>
    <t>EBITDAR</t>
  </si>
  <si>
    <t>Effective Tax Rate - (Ratio)</t>
  </si>
  <si>
    <t>-0.17</t>
  </si>
  <si>
    <t>-0.38</t>
  </si>
  <si>
    <t>0.12</t>
  </si>
  <si>
    <t>0.16</t>
  </si>
  <si>
    <t>-0.02</t>
  </si>
  <si>
    <t>-2.8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</si>
  <si>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</si>
  <si>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</si>
  <si>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</si>
  <si>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</si>
  <si>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</si>
  <si>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</si>
  <si>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</si>
  <si>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</si>
  <si>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</si>
  <si>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</si>
  <si>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</si>
  <si>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</si>
  <si>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</si>
  <si>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</si>
  <si>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</si>
  <si>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</si>
  <si>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</si>
  <si>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</si>
  <si>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</si>
  <si>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-31.14</t>
  </si>
  <si>
    <t>-20.12</t>
  </si>
  <si>
    <t>-30.03</t>
  </si>
  <si>
    <t>-35.58</t>
  </si>
  <si>
    <t>-23.83</t>
  </si>
  <si>
    <t>Return on Total Capital</t>
  </si>
  <si>
    <t>-33.76</t>
  </si>
  <si>
    <t>-21.06</t>
  </si>
  <si>
    <t>-32.21</t>
  </si>
  <si>
    <t>-40.29</t>
  </si>
  <si>
    <t>-25.69</t>
  </si>
  <si>
    <t>Return On Equity %</t>
  </si>
  <si>
    <t>-116.43</t>
  </si>
  <si>
    <t>-33.8</t>
  </si>
  <si>
    <t>-54.8</t>
  </si>
  <si>
    <t>-73.46</t>
  </si>
  <si>
    <t>-41.33</t>
  </si>
  <si>
    <t>Return on Common Equity</t>
  </si>
  <si>
    <t>-155.43</t>
  </si>
  <si>
    <t>Short Term Liquidity</t>
  </si>
  <si>
    <t>Current Ratio</t>
  </si>
  <si>
    <t>4.22</t>
  </si>
  <si>
    <t>25.91</t>
  </si>
  <si>
    <t>8.29</t>
  </si>
  <si>
    <t>7.97</t>
  </si>
  <si>
    <t>20.04</t>
  </si>
  <si>
    <t>Quick Ratio</t>
  </si>
  <si>
    <t>4.19</t>
  </si>
  <si>
    <t>16.64</t>
  </si>
  <si>
    <t>25.22</t>
  </si>
  <si>
    <t>7.71</t>
  </si>
  <si>
    <t>7.64</t>
  </si>
  <si>
    <t>19.55</t>
  </si>
  <si>
    <t>Operating Cash Flow to Current Liabilities</t>
  </si>
  <si>
    <t>-5.07</t>
  </si>
  <si>
    <t>-4.54</t>
  </si>
  <si>
    <t>-5.7</t>
  </si>
  <si>
    <t>-3.93</t>
  </si>
  <si>
    <t>-3.29</t>
  </si>
  <si>
    <t>-4.36</t>
  </si>
  <si>
    <t>Long Term Solvency</t>
  </si>
  <si>
    <t>Total Debt/Equity</t>
  </si>
  <si>
    <t>15.4</t>
  </si>
  <si>
    <t>13.2</t>
  </si>
  <si>
    <t>5.05</t>
  </si>
  <si>
    <t>Total Debt / Total Capital</t>
  </si>
  <si>
    <t>13.35</t>
  </si>
  <si>
    <t>11.66</t>
  </si>
  <si>
    <t>4.81</t>
  </si>
  <si>
    <t>LT Debt/Equity</t>
  </si>
  <si>
    <t>13.42</t>
  </si>
  <si>
    <t>13.09</t>
  </si>
  <si>
    <t>4.96</t>
  </si>
  <si>
    <t>Long-Term Debt / Total Capital</t>
  </si>
  <si>
    <t>11.63</t>
  </si>
  <si>
    <t>11.56</t>
  </si>
  <si>
    <t>4.72</t>
  </si>
  <si>
    <t>Total Liabilities / Total Assets</t>
  </si>
  <si>
    <t>23.59</t>
  </si>
  <si>
    <t>5.87</t>
  </si>
  <si>
    <t>3.84</t>
  </si>
  <si>
    <t>22.45</t>
  </si>
  <si>
    <t>22.86</t>
  </si>
  <si>
    <t>10.06</t>
  </si>
  <si>
    <t>EBIT / Interest Expense</t>
  </si>
  <si>
    <t>-53.2</t>
  </si>
  <si>
    <t>-31.54</t>
  </si>
  <si>
    <t>EBITDA / Interest Expense</t>
  </si>
  <si>
    <t>-53.06</t>
  </si>
  <si>
    <t>-31.47</t>
  </si>
  <si>
    <t>(EBITDA - Capex) / Interest Expense</t>
  </si>
  <si>
    <t>-53.07</t>
  </si>
  <si>
    <t>Total Debt / EBITDA</t>
  </si>
  <si>
    <t>-0.22</t>
  </si>
  <si>
    <t>-0.2</t>
  </si>
  <si>
    <t>-0.18</t>
  </si>
  <si>
    <t>Net Debt / EBITDA</t>
  </si>
  <si>
    <t>0.68</t>
  </si>
  <si>
    <t>3.51</t>
  </si>
  <si>
    <t>4.15</t>
  </si>
  <si>
    <t>1.46</t>
  </si>
  <si>
    <t>1.65</t>
  </si>
  <si>
    <t>3.66</t>
  </si>
  <si>
    <t>Total Debt / (EBITDA - Capex)</t>
  </si>
  <si>
    <t>Net Debt / (EBITDA - Capex)</t>
  </si>
  <si>
    <t>3.49</t>
  </si>
  <si>
    <t>4.14</t>
  </si>
  <si>
    <t>Growth Over Prior Year</t>
  </si>
  <si>
    <t>EBITDA, 1 Yr. Growth %</t>
  </si>
  <si>
    <t>61.02</t>
  </si>
  <si>
    <t>85.16</t>
  </si>
  <si>
    <t>81.89</t>
  </si>
  <si>
    <t>13.96</t>
  </si>
  <si>
    <t>47.92</t>
  </si>
  <si>
    <t>EBITA, 1 Yr. Growth %</t>
  </si>
  <si>
    <t>61.06</t>
  </si>
  <si>
    <t>85.27</t>
  </si>
  <si>
    <t>81.83</t>
  </si>
  <si>
    <t>13.94</t>
  </si>
  <si>
    <t>47.88</t>
  </si>
  <si>
    <t>EBIT, 1 Yr. Growth %</t>
  </si>
  <si>
    <t>Earnings From Cont. Operations, 1 Yr. Growth %</t>
  </si>
  <si>
    <t>225.39</t>
  </si>
  <si>
    <t>-13.79</t>
  </si>
  <si>
    <t>82.07</t>
  </si>
  <si>
    <t>13.21</t>
  </si>
  <si>
    <t>39.37</t>
  </si>
  <si>
    <t>Net Income, 1 Yr. Growth %</t>
  </si>
  <si>
    <t>Normalized Net Income, 1 Yr. Growth %</t>
  </si>
  <si>
    <t>224.72</t>
  </si>
  <si>
    <t>-13.36</t>
  </si>
  <si>
    <t>81.38</t>
  </si>
  <si>
    <t>15.19</t>
  </si>
  <si>
    <t>40.37</t>
  </si>
  <si>
    <t>Diluted EPS Before Extra, 1 Yr. Growth %</t>
  </si>
  <si>
    <t>-87.44</t>
  </si>
  <si>
    <t>45.74</t>
  </si>
  <si>
    <t>-34.63</t>
  </si>
  <si>
    <t>-31.84</t>
  </si>
  <si>
    <t>Net Property, Plant and Equip., 1 Yr. Growth %</t>
  </si>
  <si>
    <t>369.7</t>
  </si>
  <si>
    <t>7.1</t>
  </si>
  <si>
    <t>-9.64</t>
  </si>
  <si>
    <t>203.33</t>
  </si>
  <si>
    <t>414.07</t>
  </si>
  <si>
    <t>Total Assets, 1 Yr. Growth %</t>
  </si>
  <si>
    <t>740.47</t>
  </si>
  <si>
    <t>120.9</t>
  </si>
  <si>
    <t>-23.05</t>
  </si>
  <si>
    <t>21.18</t>
  </si>
  <si>
    <t>202.95</t>
  </si>
  <si>
    <t>Tangible Book Value, 1 Yr. Growth %</t>
  </si>
  <si>
    <t>-660.15</t>
  </si>
  <si>
    <t>125.65</t>
  </si>
  <si>
    <t>-37.94</t>
  </si>
  <si>
    <t>20.54</t>
  </si>
  <si>
    <t>253.22</t>
  </si>
  <si>
    <t>Common Equity, 1 Yr. Growth %</t>
  </si>
  <si>
    <t>Cash From Operations, 1 Yr. Growth %</t>
  </si>
  <si>
    <t>87.17</t>
  </si>
  <si>
    <t>81.63</t>
  </si>
  <si>
    <t>66.03</t>
  </si>
  <si>
    <t>5.61</t>
  </si>
  <si>
    <t>59.31</t>
  </si>
  <si>
    <t>Capital Expenditures, 1 Yr. Growth %</t>
  </si>
  <si>
    <t>226.71</t>
  </si>
  <si>
    <t>-9.35</t>
  </si>
  <si>
    <t>-88.89</t>
  </si>
  <si>
    <t>-42.86</t>
  </si>
  <si>
    <t>Levered Free Cash Flow, 1 Yr. Growth %</t>
  </si>
  <si>
    <t>81.93</t>
  </si>
  <si>
    <t>55.77</t>
  </si>
  <si>
    <t>-1.79</t>
  </si>
  <si>
    <t>91.18</t>
  </si>
  <si>
    <t>Unlevered Free Cash Flow, 1 Yr. Growth %</t>
  </si>
  <si>
    <t>83.43</t>
  </si>
  <si>
    <t>56.69</t>
  </si>
  <si>
    <t>-3.22</t>
  </si>
  <si>
    <t>88.17</t>
  </si>
  <si>
    <t>Compound Annual Growth Rate Over Two Years</t>
  </si>
  <si>
    <t>EBITDA, 2 Yr. CAGR %</t>
  </si>
  <si>
    <t>72.67</t>
  </si>
  <si>
    <t>83.52</t>
  </si>
  <si>
    <t>43.98</t>
  </si>
  <si>
    <t>29.84</t>
  </si>
  <si>
    <t>EBITA, 2 Yr. CAGR %</t>
  </si>
  <si>
    <t>72.74</t>
  </si>
  <si>
    <t>83.54</t>
  </si>
  <si>
    <t>43.93</t>
  </si>
  <si>
    <t>29.8</t>
  </si>
  <si>
    <t>EBIT, 2 Yr. CAGR %</t>
  </si>
  <si>
    <t>Earnings From Cont. Operations, 2 Yr. CAGR %</t>
  </si>
  <si>
    <t>67.48</t>
  </si>
  <si>
    <t>25.28</t>
  </si>
  <si>
    <t>43.57</t>
  </si>
  <si>
    <t>25.61</t>
  </si>
  <si>
    <t>Net Income, 2 Yr. CAGR %</t>
  </si>
  <si>
    <t>Normalized Net Income, 2 Yr. CAGR %</t>
  </si>
  <si>
    <t>67.73</t>
  </si>
  <si>
    <t>25.02</t>
  </si>
  <si>
    <t>44.55</t>
  </si>
  <si>
    <t>27.16</t>
  </si>
  <si>
    <t>Diluted EPS Before Extra, 2 Yr. CAGR %</t>
  </si>
  <si>
    <t>-57.21</t>
  </si>
  <si>
    <t>-2.39</t>
  </si>
  <si>
    <t>-33.25</t>
  </si>
  <si>
    <t>Net Property, Plant and Equip., 2 Yr. CAGR %</t>
  </si>
  <si>
    <t>124.28</t>
  </si>
  <si>
    <t>-1.63</t>
  </si>
  <si>
    <t>65.56</t>
  </si>
  <si>
    <t>294.88</t>
  </si>
  <si>
    <t>Total Assets, 2 Yr. CAGR %</t>
  </si>
  <si>
    <t>330.88</t>
  </si>
  <si>
    <t>30.38</t>
  </si>
  <si>
    <t>-3.43</t>
  </si>
  <si>
    <t>91.6</t>
  </si>
  <si>
    <t>Tangible Book Value, 2 Yr. CAGR %</t>
  </si>
  <si>
    <t>255.53</t>
  </si>
  <si>
    <t>18.34</t>
  </si>
  <si>
    <t>-13.51</t>
  </si>
  <si>
    <t>106.35</t>
  </si>
  <si>
    <t>Common Equity, 2 Yr. CAGR %</t>
  </si>
  <si>
    <t>Cash From Operations, 2 Yr. CAGR %</t>
  </si>
  <si>
    <t>84.38</t>
  </si>
  <si>
    <t>73.66</t>
  </si>
  <si>
    <t>32.42</t>
  </si>
  <si>
    <t>29.71</t>
  </si>
  <si>
    <t>Capital Expenditures, 2 Yr. CAGR %</t>
  </si>
  <si>
    <t>72.09</t>
  </si>
  <si>
    <t>-32.68</t>
  </si>
  <si>
    <t>-76.43</t>
  </si>
  <si>
    <t>-74.8</t>
  </si>
  <si>
    <t>Levered Free Cash Flow, 2 Yr. CAGR %</t>
  </si>
  <si>
    <t>68.34</t>
  </si>
  <si>
    <t>24.28</t>
  </si>
  <si>
    <t>37.03</t>
  </si>
  <si>
    <t>Unlevered Free Cash Flow, 2 Yr. CAGR %</t>
  </si>
  <si>
    <t>69.53</t>
  </si>
  <si>
    <t>23.15</t>
  </si>
  <si>
    <t>34.95</t>
  </si>
  <si>
    <t>Compound Annual Growth Rate Over Three Years</t>
  </si>
  <si>
    <t>EBITDA, 3 Yr. CAGR %</t>
  </si>
  <si>
    <t>75.69</t>
  </si>
  <si>
    <t>56.57</t>
  </si>
  <si>
    <t>45.28</t>
  </si>
  <si>
    <t>EBITA, 3 Yr. CAGR %</t>
  </si>
  <si>
    <t>75.72</t>
  </si>
  <si>
    <t>45.24</t>
  </si>
  <si>
    <t>EBIT, 3 Yr. CAGR %</t>
  </si>
  <si>
    <t>Earnings From Cont. Operations, 3 Yr. CAGR %</t>
  </si>
  <si>
    <t>72.21</t>
  </si>
  <si>
    <t>21.12</t>
  </si>
  <si>
    <t>42.15</t>
  </si>
  <si>
    <t>Net Income, 3 Yr. CAGR %</t>
  </si>
  <si>
    <t>Normalized Net Income, 3 Yr. CAGR %</t>
  </si>
  <si>
    <t>71.85</t>
  </si>
  <si>
    <t>21.65</t>
  </si>
  <si>
    <t>43.14</t>
  </si>
  <si>
    <t>Diluted EPS Before Extra, 3 Yr. CAGR %</t>
  </si>
  <si>
    <t>-50.72</t>
  </si>
  <si>
    <t>-13.41</t>
  </si>
  <si>
    <t>Net Property, Plant and Equip., 3 Yr. CAGR %</t>
  </si>
  <si>
    <t>65.65</t>
  </si>
  <si>
    <t>43.18</t>
  </si>
  <si>
    <t>141.53</t>
  </si>
  <si>
    <t>Total Assets, 3 Yr. CAGR %</t>
  </si>
  <si>
    <t>142.65</t>
  </si>
  <si>
    <t>27.24</t>
  </si>
  <si>
    <t>41.36</t>
  </si>
  <si>
    <t>Tangible Book Value, 3 Yr. CAGR %</t>
  </si>
  <si>
    <t>98.69</t>
  </si>
  <si>
    <t>19.07</t>
  </si>
  <si>
    <t>38.25</t>
  </si>
  <si>
    <t>Common Equity, 3 Yr. CAGR %</t>
  </si>
  <si>
    <t>Cash From Operations, 3 Yr. CAGR %</t>
  </si>
  <si>
    <t>78.05</t>
  </si>
  <si>
    <t>47.13</t>
  </si>
  <si>
    <t>40.84</t>
  </si>
  <si>
    <t>Capital Expenditures, 3 Yr. CAGR %</t>
  </si>
  <si>
    <t>13.98</t>
  </si>
  <si>
    <t>-63.07</t>
  </si>
  <si>
    <t>-68.34</t>
  </si>
  <si>
    <t>Levered Free Cash Flow, 3 Yr. CAGR %</t>
  </si>
  <si>
    <t>41.12</t>
  </si>
  <si>
    <t>43.47</t>
  </si>
  <si>
    <t>Unlevered Free Cash Flow, 3 Yr. CAGR %</t>
  </si>
  <si>
    <t>40.64</t>
  </si>
  <si>
    <t>41.84</t>
  </si>
  <si>
    <t>Compound Annual Growth Rate Over Five Years</t>
  </si>
  <si>
    <t>EBITDA, 5 Yr. CAGR %</t>
  </si>
  <si>
    <t>55.67</t>
  </si>
  <si>
    <t>EBITA, 5 Yr. CAGR %</t>
  </si>
  <si>
    <t>EBIT, 5 Yr. CAGR %</t>
  </si>
  <si>
    <t>Earnings From Cont. Operations, 5 Yr. CAGR %</t>
  </si>
  <si>
    <t>51.79</t>
  </si>
  <si>
    <t>Net Income, 5 Yr. CAGR %</t>
  </si>
  <si>
    <t>Normalized Net Income, 5 Yr. CAGR %</t>
  </si>
  <si>
    <t>52.35</t>
  </si>
  <si>
    <t>Net Property, Plant and Equip., 5 Yr. CAGR %</t>
  </si>
  <si>
    <t>134.48</t>
  </si>
  <si>
    <t>Total Assets, 5 Yr. CAGR %</t>
  </si>
  <si>
    <t>120.77</t>
  </si>
  <si>
    <t>Tangible Book Value, 5 Yr. CAGR %</t>
  </si>
  <si>
    <t>101.72</t>
  </si>
  <si>
    <t>Common Equity, 5 Yr. CAGR %</t>
  </si>
  <si>
    <t>Cash From Operations, 5 Yr. CAGR %</t>
  </si>
  <si>
    <t>56.86</t>
  </si>
  <si>
    <t>Capital Expenditures, 5 Yr. CAGR %</t>
  </si>
  <si>
    <t>-37.68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</si>
  <si>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</si>
  <si>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</si>
  <si>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</si>
  <si>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</si>
  <si>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</si>
  <si>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</si>
  <si>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</si>
  <si>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</si>
  <si>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</si>
  <si>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362.5</t>
  </si>
  <si>
    <t>484.4</t>
  </si>
  <si>
    <t>265.1</t>
  </si>
  <si>
    <t>592.4</t>
  </si>
  <si>
    <t>1,041</t>
  </si>
  <si>
    <t>864.2</t>
  </si>
  <si>
    <t>-</t>
  </si>
  <si>
    <t>Change</t>
  </si>
  <si>
    <t>33.64%</t>
  </si>
  <si>
    <t>-45.28%</t>
  </si>
  <si>
    <t>123.48%</t>
  </si>
  <si>
    <t>75.74%</t>
  </si>
  <si>
    <t>-16.99%</t>
  </si>
  <si>
    <t>0%</t>
  </si>
  <si>
    <t>Enterprise Value (EV)
                                    1</t>
  </si>
  <si>
    <t>487</t>
  </si>
  <si>
    <t>463</t>
  </si>
  <si>
    <t>674.2</t>
  </si>
  <si>
    <t>640.5</t>
  </si>
  <si>
    <t>-17.79%</t>
  </si>
  <si>
    <t>-4.93%</t>
  </si>
  <si>
    <t>45.61%</t>
  </si>
  <si>
    <t>-5%</t>
  </si>
  <si>
    <t>P/E ratio</t>
  </si>
  <si>
    <t>-1.07x</t>
  </si>
  <si>
    <t>-7.91x</t>
  </si>
  <si>
    <t>-2.92x</t>
  </si>
  <si>
    <t>-4.34x</t>
  </si>
  <si>
    <t>-5.59x</t>
  </si>
  <si>
    <t>-2.42x</t>
  </si>
  <si>
    <t>-2.47x</t>
  </si>
  <si>
    <t>-2.87x</t>
  </si>
  <si>
    <t>PBR</t>
  </si>
  <si>
    <t>1.48x</t>
  </si>
  <si>
    <t>1.83x</t>
  </si>
  <si>
    <t>4.3x</t>
  </si>
  <si>
    <t>4.47x</t>
  </si>
  <si>
    <t>PEG</t>
  </si>
  <si>
    <t>0.1x</t>
  </si>
  <si>
    <t>-0.1x</t>
  </si>
  <si>
    <t>0.2x</t>
  </si>
  <si>
    <t>-0x</t>
  </si>
  <si>
    <t>1.13x</t>
  </si>
  <si>
    <t>Capitalization / Revenue</t>
  </si>
  <si>
    <t>34.8x</t>
  </si>
  <si>
    <t>EV / Revenue</t>
  </si>
  <si>
    <t>25.8x</t>
  </si>
  <si>
    <t>EV / EBITDA</t>
  </si>
  <si>
    <t>-13.6x</t>
  </si>
  <si>
    <t>-9.83x</t>
  </si>
  <si>
    <t>-2.96x</t>
  </si>
  <si>
    <t>-5.8x</t>
  </si>
  <si>
    <t>-3.22x</t>
  </si>
  <si>
    <t>-1.7x</t>
  </si>
  <si>
    <t>-2.13x</t>
  </si>
  <si>
    <t>-2.1x</t>
  </si>
  <si>
    <t>EV / EBIT</t>
  </si>
  <si>
    <t>-9.82x</t>
  </si>
  <si>
    <t>-2.95x</t>
  </si>
  <si>
    <t>-5.79x</t>
  </si>
  <si>
    <t>-1.4x</t>
  </si>
  <si>
    <t>-2.08x</t>
  </si>
  <si>
    <t>EV / FCF</t>
  </si>
  <si>
    <t>-14,161,191x</t>
  </si>
  <si>
    <t>-10,447,436x</t>
  </si>
  <si>
    <t>-3,449,697x</t>
  </si>
  <si>
    <t>-7,305,025x</t>
  </si>
  <si>
    <t>-3,769,928x</t>
  </si>
  <si>
    <t>-2,038,216x</t>
  </si>
  <si>
    <t>-1,927,352x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</si>
  <si>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</si>
  <si>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</si>
  <si>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</si>
  <si>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</si>
  <si>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</si>
  <si>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-2</t>
  </si>
  <si>
    <t>-3.039</t>
  </si>
  <si>
    <t>-2.972</t>
  </si>
  <si>
    <t>-2.565</t>
  </si>
  <si>
    <t>Distribution rate</t>
  </si>
  <si>
    <t>Net sales
                                    1</t>
  </si>
  <si>
    <t>24.84</t>
  </si>
  <si>
    <t>EBITDA
                                    1</t>
  </si>
  <si>
    <t>-26.62</t>
  </si>
  <si>
    <t>-49.3</t>
  </si>
  <si>
    <t>-89.66</t>
  </si>
  <si>
    <t>-102.2</t>
  </si>
  <si>
    <t>-151.2</t>
  </si>
  <si>
    <t>-271.7</t>
  </si>
  <si>
    <t>-315.9</t>
  </si>
  <si>
    <t>-305.4</t>
  </si>
  <si>
    <t>EBIT
                                    1</t>
  </si>
  <si>
    <t>-26.64</t>
  </si>
  <si>
    <t>-49.36</t>
  </si>
  <si>
    <t>-89.74</t>
  </si>
  <si>
    <t>-331.4</t>
  </si>
  <si>
    <t>-324.4</t>
  </si>
  <si>
    <t>-305</t>
  </si>
  <si>
    <t>Net income
                                    1</t>
  </si>
  <si>
    <t>-57.42</t>
  </si>
  <si>
    <t>-49.5</t>
  </si>
  <si>
    <t>-90.12</t>
  </si>
  <si>
    <t>-102</t>
  </si>
  <si>
    <t>-142.2</t>
  </si>
  <si>
    <t>-307.5</t>
  </si>
  <si>
    <t>-322.8</t>
  </si>
  <si>
    <t>-306.9</t>
  </si>
  <si>
    <t>Net Debt
                                    1</t>
  </si>
  <si>
    <t>-554.1</t>
  </si>
  <si>
    <t>-401.2</t>
  </si>
  <si>
    <t>-190</t>
  </si>
  <si>
    <t>-223.7</t>
  </si>
  <si>
    <t>Reference price
                                    2</t>
  </si>
  <si>
    <t>26.290</t>
  </si>
  <si>
    <t>24.370</t>
  </si>
  <si>
    <t>13.070</t>
  </si>
  <si>
    <t>12.730</t>
  </si>
  <si>
    <t>11.170</t>
  </si>
  <si>
    <t>7.350</t>
  </si>
  <si>
    <t>Nbr of stocks (in thousands)</t>
  </si>
  <si>
    <t>13,789</t>
  </si>
  <si>
    <t>19,879</t>
  </si>
  <si>
    <t>20,282</t>
  </si>
  <si>
    <t>46,537</t>
  </si>
  <si>
    <t>93,206</t>
  </si>
  <si>
    <t>117,582</t>
  </si>
  <si>
    <t>Announcement Date</t>
  </si>
  <si>
    <t>3/18/20</t>
  </si>
  <si>
    <t>3/24/21</t>
  </si>
  <si>
    <t>3/24/22</t>
  </si>
  <si>
    <t>3/10/23</t>
  </si>
  <si>
    <t>2/29/24</t>
  </si>
  <si>
    <t>address1</t>
  </si>
  <si>
    <t>142 Sansome Street</t>
  </si>
  <si>
    <t>address2</t>
  </si>
  <si>
    <t>Second Floor</t>
  </si>
  <si>
    <t>city</t>
  </si>
  <si>
    <t>San Francisco</t>
  </si>
  <si>
    <t>state</t>
  </si>
  <si>
    <t>CA</t>
  </si>
  <si>
    <t>zip</t>
  </si>
  <si>
    <t>94104</t>
  </si>
  <si>
    <t>country</t>
  </si>
  <si>
    <t>phone</t>
  </si>
  <si>
    <t>415 432 9270</t>
  </si>
  <si>
    <t>website</t>
  </si>
  <si>
    <t>https://www.89bio.com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</si>
  <si>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</si>
  <si>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</si>
  <si>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</si>
  <si>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</si>
  <si>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</si>
  <si>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</si>
  <si>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</si>
  <si>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</si>
  <si>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</si>
  <si>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</si>
  <si>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</si>
  <si>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89bio, Inc., a clinical-stage biopharmaceutical company, focuses on the development and commercialization of therapies for the treatment of liver and cardio-metabolic diseases. Its lead product candidate is pegozafermin, a glycoPEGylated analog of fibroblast growth factor 21 for the treatment of nonalcoholic steatohepatitis; and for the treatment of severe hypertriglyceridemia. The company was incorporated in 2018 and is headquartered in San Francisco, California.</t>
  </si>
  <si>
    <t>fullTimeEmployees</t>
  </si>
  <si>
    <t>companyOfficers</t>
  </si>
  <si>
    <t>[{'maxAge': 1, 'name': 'Mr. Rohan  Palekar', 'age': 58, 'title': 'CEO &amp; Director', 'yearBorn': 1966, 'fiscalYear': 2023, 'totalPay': 1063871, 'exercisedValue': 0, 'unexercisedValue': 2824567}, {'maxAge': 1, 'name': 'Mr. Quoc  Le-Nguyen', 'age': 56, 'title': 'Chief Technical Officer', 'yearBorn': 1968, 'fiscalYear': 2023, 'totalPay': 702871, 'exercisedValue': 0, 'unexercisedValue': 265549}, {'maxAge': 1, 'name': 'Dr. Harry  Mansbach M.D.', 'age': 59, 'title': 'Chief Medical Officer', 'yearBorn': 1965, 'fiscalYear': 2023, 'totalPay': 732871, 'exercisedValue': 0, 'unexercisedValue': 1428149}, {'maxAge': 1, 'name': 'Mr. Ryan Stephen Martins', 'age': 46, 'title': 'Chief Financial Officer', 'yearBorn': 1978, 'fiscalYear': 2023, 'exercisedValue': 0, 'unexercisedValue': 0}, {'maxAge': 1, 'name': 'Mr. Francis W. Sarena', 'age': 53, 'title': 'Chief Operating Officer', 'yearBorn': 1971, 'fiscalYear': 2023, 'exercisedValue': 0, 'unexercisedValue': 0}, {'maxAge': 1, 'name': 'Mr. Shiva K. Natarajan CPA', 'age': 58, 'title': 'Senior Vice President of Finance &amp; Principal Accounting Officer', 'yearBorn': 1966, 'fiscalYear': 2023, 'exercisedValue': 0, 'unexercisedValue': 0}, {'maxAge': 1, 'name': 'Ms. Annie J. Chang M.B.A.', 'title': 'VP of Investor Relations &amp; Corporate Communications', 'fiscalYear': 2023, 'exercisedValue': 0, 'unexercisedValue': 0}, {'maxAge': 1, 'name': 'Ms. Amanda  Kurihara', 'title': 'Vice President of People &amp; Culture', 'fiscalYear': 2023, 'exercisedValue': 0, 'unexercisedValue': 0}, {'maxAge': 1, 'name': 'Ms. Melissa  Abel', 'title': 'Senior Vice President of Commercial Strategy', 'fiscalYear': 2023, 'exercisedValue': 0, 'unexercisedValue': 0}, {'maxAge': 1, 'name': 'Mr. Paul  Shin', 'title': 'Senior Vice President of R&amp;D Operations',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</si>
  <si>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</si>
  <si>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</si>
  <si>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</si>
  <si>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</si>
  <si>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</si>
  <si>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</si>
  <si>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</si>
  <si>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</si>
  <si>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</si>
  <si>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</si>
  <si>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</si>
  <si>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</si>
  <si>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</si>
  <si>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</si>
  <si>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</si>
  <si>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</si>
  <si>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</si>
  <si>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</si>
  <si>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</si>
  <si>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</si>
  <si>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</si>
  <si>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</si>
  <si>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</si>
  <si>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</si>
  <si>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</si>
  <si>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</si>
  <si>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</si>
  <si>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</si>
  <si>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</si>
  <si>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</si>
  <si>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</si>
  <si>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</si>
  <si>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</si>
  <si>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</si>
  <si>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</si>
  <si>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</si>
  <si>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</si>
  <si>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</si>
  <si>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</si>
  <si>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</si>
  <si>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</si>
  <si>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</si>
  <si>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</si>
  <si>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</si>
  <si>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</si>
  <si>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</si>
  <si>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</si>
  <si>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</si>
  <si>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</si>
  <si>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</si>
  <si>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</si>
  <si>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</si>
  <si>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</si>
  <si>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</si>
  <si>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</si>
  <si>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</si>
  <si>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</si>
  <si>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</si>
  <si>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</si>
  <si>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</si>
  <si>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</si>
  <si>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</si>
  <si>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</si>
  <si>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</si>
  <si>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</si>
  <si>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</si>
  <si>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89bio,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</si>
  <si>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</si>
  <si>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</si>
  <si>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</si>
  <si>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</si>
  <si>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</si>
  <si>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</si>
  <si>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</si>
  <si>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6271fd18-e443-39f3-b14c-3361d6248f55</t>
  </si>
  <si>
    <t>messageBoardId</t>
  </si>
  <si>
    <t>finmb_640272057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</si>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</sst>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89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7.35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-42.50398825381619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8.64227712E8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3.563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-2.580568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-17.0</v>
      </c>
      <c r="C2" s="1">
        <v>-57.0</v>
      </c>
      <c r="D2" s="1">
        <v>-49.0</v>
      </c>
      <c r="E2" s="1">
        <v>-90.0</v>
      </c>
      <c r="F2" s="1">
        <v>-102.0</v>
      </c>
      <c r="G2" s="1">
        <v>-142.0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1.0</v>
      </c>
      <c r="D3" s="1">
        <v>6.0</v>
      </c>
      <c r="E3" s="1">
        <v>7.0</v>
      </c>
      <c r="F3" s="1">
        <v>6.0</v>
      </c>
      <c r="G3" s="1">
        <v>5.0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1.0</v>
      </c>
      <c r="D4" s="1">
        <v>6.0</v>
      </c>
      <c r="E4" s="1">
        <v>7.0</v>
      </c>
      <c r="F4" s="1">
        <v>6.0</v>
      </c>
      <c r="G4" s="1">
        <v>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23.0</v>
      </c>
      <c r="E5" s="1">
        <v>61.0</v>
      </c>
      <c r="F5" s="1">
        <v>76.0</v>
      </c>
      <c r="G5" s="1">
        <v>87.0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26.0</v>
      </c>
      <c r="E6" s="1">
        <v>86.0</v>
      </c>
      <c r="F6" s="1">
        <v>-98.0</v>
      </c>
      <c r="G6" s="1">
        <v>-6.0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11.0</v>
      </c>
      <c r="C7" s="1">
        <v>38.0</v>
      </c>
      <c r="D7" s="1">
        <v>3.0</v>
      </c>
      <c r="E7" s="1">
        <v>8.0</v>
      </c>
      <c r="F7" s="1">
        <v>10.0</v>
      </c>
      <c r="G7" s="1">
        <v>16.0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1.0</v>
      </c>
      <c r="C8" s="1">
        <v>30.0</v>
      </c>
      <c r="D8" s="1">
        <v>-6.0</v>
      </c>
      <c r="E8" s="1">
        <v>-15.0</v>
      </c>
      <c r="F8" s="1">
        <v>17.0</v>
      </c>
      <c r="G8" s="1">
        <v>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1.0</v>
      </c>
      <c r="C9" s="1">
        <v>-52.0</v>
      </c>
      <c r="D9" s="1">
        <v>1.0</v>
      </c>
      <c r="E9" s="1">
        <v>4.0</v>
      </c>
      <c r="F9" s="1">
        <v>5.0</v>
      </c>
      <c r="G9" s="1">
        <v>-3.0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1.0</v>
      </c>
      <c r="C10" s="1">
        <v>1.0</v>
      </c>
      <c r="D10" s="1">
        <v>-2.0</v>
      </c>
      <c r="E10" s="1">
        <v>-1.0</v>
      </c>
      <c r="F10" s="1">
        <v>4.0</v>
      </c>
      <c r="G10" s="1">
        <v>4.0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-13.0</v>
      </c>
      <c r="C11" s="1">
        <v>-25.0</v>
      </c>
      <c r="D11" s="1">
        <v>-46.0</v>
      </c>
      <c r="E11" s="1">
        <v>-76.0</v>
      </c>
      <c r="F11" s="1">
        <v>-81.0</v>
      </c>
      <c r="G11" s="1">
        <v>-129.0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-4.0</v>
      </c>
      <c r="C12" s="1">
        <v>-13.0</v>
      </c>
      <c r="D12" s="1">
        <v>-12.0</v>
      </c>
      <c r="E12" s="1">
        <v>-6.0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-107.0</v>
      </c>
      <c r="E13" s="1">
        <v>7.0</v>
      </c>
      <c r="F13" s="1">
        <v>-33.0</v>
      </c>
      <c r="G13" s="1">
        <v>-123.0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-4.0</v>
      </c>
      <c r="C14" s="1">
        <v>-13.0</v>
      </c>
      <c r="D14" s="1">
        <v>-107.0</v>
      </c>
      <c r="E14" s="1">
        <v>7.0</v>
      </c>
      <c r="F14" s="1">
        <v>-33.0</v>
      </c>
      <c r="G14" s="1">
        <v>-123.0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19.0</v>
      </c>
      <c r="F16" s="1">
        <v>0.0</v>
      </c>
      <c r="G16" s="1">
        <v>24.0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10.0</v>
      </c>
      <c r="C17" s="1">
        <v>0.0</v>
      </c>
      <c r="D17" s="1">
        <v>0.0</v>
      </c>
      <c r="E17" s="1">
        <v>19.0</v>
      </c>
      <c r="F17" s="1">
        <v>0.0</v>
      </c>
      <c r="G17" s="1">
        <v>24.0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-21.0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-21.0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87.0</v>
      </c>
      <c r="D20" s="1">
        <v>158.0</v>
      </c>
      <c r="E20" s="1">
        <v>3.0</v>
      </c>
      <c r="F20" s="1">
        <v>118.0</v>
      </c>
      <c r="G20" s="1">
        <v>512.0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-29.0</v>
      </c>
      <c r="G21" s="1">
        <v>-2.0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25.0</v>
      </c>
      <c r="C22" s="1">
        <v>20.0</v>
      </c>
      <c r="D22" s="1">
        <v>0.0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-16.0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25.0</v>
      </c>
      <c r="C24" s="1">
        <v>108.0</v>
      </c>
      <c r="D24" s="1">
        <v>158.0</v>
      </c>
      <c r="E24" s="1">
        <v>23.0</v>
      </c>
      <c r="F24" s="1">
        <v>118.0</v>
      </c>
      <c r="G24" s="1">
        <v>513.0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12.0</v>
      </c>
      <c r="C25" s="1">
        <v>82.0</v>
      </c>
      <c r="D25" s="1">
        <v>4.0</v>
      </c>
      <c r="E25" s="1">
        <v>-45.0</v>
      </c>
      <c r="F25" s="1">
        <v>2.0</v>
      </c>
      <c r="G25" s="1">
        <v>261.0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1.0</v>
      </c>
      <c r="F27" s="1">
        <v>1.0</v>
      </c>
      <c r="G27" s="1">
        <v>2.0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10.0</v>
      </c>
      <c r="D28" s="1">
        <v>14.0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-15.0</v>
      </c>
      <c r="D29" s="1">
        <v>-27.0</v>
      </c>
      <c r="E29" s="1">
        <v>-43.0</v>
      </c>
      <c r="F29" s="1">
        <v>-43.0</v>
      </c>
      <c r="G29" s="1">
        <v>-82.0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-15.0</v>
      </c>
      <c r="D30" s="1">
        <v>-28.0</v>
      </c>
      <c r="E30" s="1">
        <v>-44.0</v>
      </c>
      <c r="F30" s="1">
        <v>-42.0</v>
      </c>
      <c r="G30" s="1">
        <v>-80.0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-1.0</v>
      </c>
      <c r="D31" s="1">
        <v>1.0</v>
      </c>
      <c r="E31" s="1">
        <v>-3.0</v>
      </c>
      <c r="F31" s="1">
        <v>-10.0</v>
      </c>
      <c r="G31" s="1">
        <v>2.0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10.0</v>
      </c>
      <c r="C32" s="1">
        <v>0.0</v>
      </c>
      <c r="D32" s="1">
        <v>0.0</v>
      </c>
      <c r="E32" s="1">
        <v>19.0</v>
      </c>
      <c r="F32" s="1">
        <v>0.0</v>
      </c>
      <c r="G32" s="1">
        <v>2.0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11.0</v>
      </c>
      <c r="C3" s="1">
        <v>93.0</v>
      </c>
      <c r="D3" s="1">
        <v>98.0</v>
      </c>
      <c r="E3" s="1">
        <v>52.0</v>
      </c>
      <c r="F3" s="1">
        <v>55.0</v>
      </c>
      <c r="G3" s="1">
        <v>316.0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0.0</v>
      </c>
      <c r="C4" s="1">
        <v>0.0</v>
      </c>
      <c r="D4" s="1">
        <v>106.0</v>
      </c>
      <c r="E4" s="1">
        <v>98.0</v>
      </c>
      <c r="F4" s="1">
        <v>133.0</v>
      </c>
      <c r="G4" s="1">
        <v>263.0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11.0</v>
      </c>
      <c r="C5" s="1">
        <v>93.0</v>
      </c>
      <c r="D5" s="1">
        <v>205.0</v>
      </c>
      <c r="E5" s="1">
        <v>151.0</v>
      </c>
      <c r="F5" s="1">
        <v>188.0</v>
      </c>
      <c r="G5" s="1">
        <v>579.0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0.0</v>
      </c>
      <c r="C6" s="1">
        <v>1.0</v>
      </c>
      <c r="D6" s="1">
        <v>5.0</v>
      </c>
      <c r="E6" s="1">
        <v>11.0</v>
      </c>
      <c r="F6" s="1">
        <v>7.0</v>
      </c>
      <c r="G6" s="1">
        <v>14.0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2.0</v>
      </c>
      <c r="C7" s="1">
        <v>2.0</v>
      </c>
      <c r="D7" s="1">
        <v>2.0</v>
      </c>
      <c r="E7" s="1">
        <v>2.0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5.0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11.0</v>
      </c>
      <c r="C9" s="1">
        <v>95.0</v>
      </c>
      <c r="D9" s="1">
        <v>210.0</v>
      </c>
      <c r="E9" s="1">
        <v>162.0</v>
      </c>
      <c r="F9" s="1">
        <v>196.0</v>
      </c>
      <c r="G9" s="1">
        <v>594.0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3.0</v>
      </c>
      <c r="C10" s="1">
        <v>17.0</v>
      </c>
      <c r="D10" s="1">
        <v>24.0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0.0</v>
      </c>
      <c r="C11" s="1">
        <v>-2.0</v>
      </c>
      <c r="D11" s="1">
        <v>-8.0</v>
      </c>
      <c r="E11" s="1">
        <v>0.0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3.0</v>
      </c>
      <c r="C12" s="1">
        <v>15.0</v>
      </c>
      <c r="D12" s="1">
        <v>16.0</v>
      </c>
      <c r="E12" s="1">
        <v>15.0</v>
      </c>
      <c r="F12" s="1">
        <v>45.0</v>
      </c>
      <c r="G12" s="1">
        <v>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2.0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0.0</v>
      </c>
      <c r="C14" s="1">
        <v>0.0</v>
      </c>
      <c r="D14" s="1">
        <v>60.0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>
        <v>0.0</v>
      </c>
      <c r="C15" s="1">
        <v>7.0</v>
      </c>
      <c r="D15" s="1">
        <v>10.0</v>
      </c>
      <c r="E15" s="1">
        <v>29.0</v>
      </c>
      <c r="F15" s="1">
        <v>28.0</v>
      </c>
      <c r="G15" s="1">
        <v>39.0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11.0</v>
      </c>
      <c r="C16" s="1">
        <v>95.0</v>
      </c>
      <c r="D16" s="1">
        <v>211.0</v>
      </c>
      <c r="E16" s="1">
        <v>162.0</v>
      </c>
      <c r="F16" s="1">
        <v>197.0</v>
      </c>
      <c r="G16" s="1">
        <v>596.0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1.0</v>
      </c>
      <c r="C18" s="1">
        <v>98.0</v>
      </c>
      <c r="D18" s="1">
        <v>2.0</v>
      </c>
      <c r="E18" s="1">
        <v>6.0</v>
      </c>
      <c r="F18" s="1">
        <v>12.0</v>
      </c>
      <c r="G18" s="1">
        <v>8.0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1.0</v>
      </c>
      <c r="C19" s="1">
        <v>4.0</v>
      </c>
      <c r="D19" s="1">
        <v>6.0</v>
      </c>
      <c r="E19" s="1">
        <v>10.0</v>
      </c>
      <c r="F19" s="1">
        <v>11.0</v>
      </c>
      <c r="G19" s="1">
        <v>20.0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0.0</v>
      </c>
      <c r="C20" s="1">
        <v>0.0</v>
      </c>
      <c r="D20" s="1">
        <v>0.0</v>
      </c>
      <c r="E20" s="1">
        <v>2.0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0.0</v>
      </c>
      <c r="C21" s="1">
        <v>0.0</v>
      </c>
      <c r="D21" s="1">
        <v>0.0</v>
      </c>
      <c r="E21" s="1">
        <v>0.0</v>
      </c>
      <c r="F21" s="1">
        <v>16.0</v>
      </c>
      <c r="G21" s="1">
        <v>49.0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2.0</v>
      </c>
      <c r="C22" s="1">
        <v>5.0</v>
      </c>
      <c r="D22" s="1">
        <v>8.0</v>
      </c>
      <c r="E22" s="1">
        <v>19.0</v>
      </c>
      <c r="F22" s="1">
        <v>24.0</v>
      </c>
      <c r="G22" s="1">
        <v>29.0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0.0</v>
      </c>
      <c r="C23" s="1">
        <v>0.0</v>
      </c>
      <c r="D23" s="1">
        <v>0.0</v>
      </c>
      <c r="E23" s="1">
        <v>16.0</v>
      </c>
      <c r="F23" s="1">
        <v>19.0</v>
      </c>
      <c r="G23" s="1">
        <v>24.0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0.0</v>
      </c>
      <c r="C24" s="1">
        <v>0.0</v>
      </c>
      <c r="D24" s="1">
        <v>0.0</v>
      </c>
      <c r="E24" s="1">
        <v>0.0</v>
      </c>
      <c r="F24" s="1">
        <v>18.0</v>
      </c>
      <c r="G24" s="1">
        <v>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0.0</v>
      </c>
      <c r="C25" s="1">
        <v>0.0</v>
      </c>
      <c r="D25" s="1">
        <v>0.0</v>
      </c>
      <c r="E25" s="1">
        <v>3.0</v>
      </c>
      <c r="F25" s="1">
        <v>50.0</v>
      </c>
      <c r="G25" s="1">
        <v>3.0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2.0</v>
      </c>
      <c r="C26" s="1">
        <v>5.0</v>
      </c>
      <c r="D26" s="1">
        <v>8.0</v>
      </c>
      <c r="E26" s="1">
        <v>36.0</v>
      </c>
      <c r="F26" s="1">
        <v>44.0</v>
      </c>
      <c r="G26" s="1">
        <v>59.0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1.0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23.0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24.0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1.0</v>
      </c>
      <c r="C30" s="1">
        <v>1.0</v>
      </c>
      <c r="D30" s="1">
        <v>2.0</v>
      </c>
      <c r="E30" s="1">
        <v>2.0</v>
      </c>
      <c r="F30" s="1">
        <v>5.0</v>
      </c>
      <c r="G30" s="1">
        <v>9.0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10.0</v>
      </c>
      <c r="C31" s="1">
        <v>164.0</v>
      </c>
      <c r="D31" s="1">
        <v>326.0</v>
      </c>
      <c r="E31" s="1">
        <v>339.0</v>
      </c>
      <c r="F31" s="1">
        <v>467.0</v>
      </c>
      <c r="G31" s="1">
        <v>993.0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-16.0</v>
      </c>
      <c r="C32" s="1">
        <v>-73.0</v>
      </c>
      <c r="D32" s="1">
        <v>-123.0</v>
      </c>
      <c r="E32" s="1">
        <v>-213.0</v>
      </c>
      <c r="F32" s="1">
        <v>-315.0</v>
      </c>
      <c r="G32" s="1">
        <v>-457.0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80</v>
      </c>
      <c r="B33" s="1">
        <v>0.0</v>
      </c>
      <c r="C33" s="1">
        <v>0.0</v>
      </c>
      <c r="D33" s="1">
        <v>-1.0</v>
      </c>
      <c r="E33" s="1">
        <v>-6.0</v>
      </c>
      <c r="F33" s="1">
        <v>-35.0</v>
      </c>
      <c r="G33" s="1">
        <v>19.0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-16.0</v>
      </c>
      <c r="C34" s="1">
        <v>89.0</v>
      </c>
      <c r="D34" s="1">
        <v>203.0</v>
      </c>
      <c r="E34" s="1">
        <v>126.0</v>
      </c>
      <c r="F34" s="1">
        <v>152.0</v>
      </c>
      <c r="G34" s="1">
        <v>536.0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8.0</v>
      </c>
      <c r="C35" s="1">
        <v>89.0</v>
      </c>
      <c r="D35" s="1">
        <v>203.0</v>
      </c>
      <c r="E35" s="1">
        <v>126.0</v>
      </c>
      <c r="F35" s="1">
        <v>152.0</v>
      </c>
      <c r="G35" s="1">
        <v>536.0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11.0</v>
      </c>
      <c r="C36" s="1">
        <v>95.0</v>
      </c>
      <c r="D36" s="1">
        <v>211.0</v>
      </c>
      <c r="E36" s="1">
        <v>162.0</v>
      </c>
      <c r="F36" s="1">
        <v>197.0</v>
      </c>
      <c r="G36" s="1">
        <v>596.0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84</v>
      </c>
      <c r="B38" s="1">
        <v>61.0</v>
      </c>
      <c r="C38" s="1">
        <v>13.0</v>
      </c>
      <c r="D38" s="1">
        <v>19.0</v>
      </c>
      <c r="E38" s="1">
        <v>20.0</v>
      </c>
      <c r="F38" s="1">
        <v>52.0</v>
      </c>
      <c r="G38" s="1">
        <v>93.0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85</v>
      </c>
      <c r="B39" s="1">
        <v>61.0</v>
      </c>
      <c r="C39" s="1">
        <v>13.0</v>
      </c>
      <c r="D39" s="1">
        <v>19.0</v>
      </c>
      <c r="E39" s="1">
        <v>20.0</v>
      </c>
      <c r="F39" s="1">
        <v>50.0</v>
      </c>
      <c r="G39" s="1">
        <v>93.0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86</v>
      </c>
      <c r="B40" s="1" t="s">
        <v>87</v>
      </c>
      <c r="C40" s="1" t="s">
        <v>88</v>
      </c>
      <c r="D40" s="1" t="s">
        <v>89</v>
      </c>
      <c r="E40" s="1" t="s">
        <v>90</v>
      </c>
      <c r="F40" s="1">
        <v>3.0</v>
      </c>
      <c r="G40" s="1" t="s">
        <v>91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>
        <v>-16.0</v>
      </c>
      <c r="C41" s="1">
        <v>89.0</v>
      </c>
      <c r="D41" s="1">
        <v>203.0</v>
      </c>
      <c r="E41" s="1">
        <v>126.0</v>
      </c>
      <c r="F41" s="1">
        <v>152.0</v>
      </c>
      <c r="G41" s="1">
        <v>536.0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 t="s">
        <v>87</v>
      </c>
      <c r="C42" s="1" t="s">
        <v>88</v>
      </c>
      <c r="D42" s="1" t="s">
        <v>89</v>
      </c>
      <c r="E42" s="1" t="s">
        <v>90</v>
      </c>
      <c r="F42" s="1">
        <v>3.0</v>
      </c>
      <c r="G42" s="1" t="s">
        <v>91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94</v>
      </c>
      <c r="B43" s="1" t="s">
        <v>95</v>
      </c>
      <c r="C43" s="1" t="s">
        <v>95</v>
      </c>
      <c r="D43" s="1" t="s">
        <v>95</v>
      </c>
      <c r="E43" s="1">
        <v>19.0</v>
      </c>
      <c r="F43" s="1">
        <v>20.0</v>
      </c>
      <c r="G43" s="1">
        <v>27.0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-11.0</v>
      </c>
      <c r="C44" s="1">
        <v>-93.0</v>
      </c>
      <c r="D44" s="1">
        <v>-205.0</v>
      </c>
      <c r="E44" s="1">
        <v>-131.0</v>
      </c>
      <c r="F44" s="1">
        <v>-168.0</v>
      </c>
      <c r="G44" s="1">
        <v>-552.0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>
        <v>0.0</v>
      </c>
      <c r="C45" s="1">
        <v>1.0</v>
      </c>
      <c r="D45" s="1">
        <v>2.0</v>
      </c>
      <c r="E45" s="1">
        <v>2.0</v>
      </c>
      <c r="F45" s="1">
        <v>1.0</v>
      </c>
      <c r="G45" s="1">
        <v>2.0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98</v>
      </c>
      <c r="B46" s="1">
        <v>3.0</v>
      </c>
      <c r="C46" s="1">
        <v>3.0</v>
      </c>
      <c r="D46" s="1">
        <v>3.0</v>
      </c>
      <c r="E46" s="1">
        <v>3.0</v>
      </c>
      <c r="F46" s="1">
        <v>0.0</v>
      </c>
      <c r="G46" s="1">
        <v>3.0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99</v>
      </c>
      <c r="B47" s="1">
        <v>0.0</v>
      </c>
      <c r="C47" s="1">
        <v>11.0</v>
      </c>
      <c r="D47" s="1">
        <v>24.0</v>
      </c>
      <c r="E47" s="1">
        <v>0.0</v>
      </c>
      <c r="F47" s="1">
        <v>0.0</v>
      </c>
      <c r="G47" s="1">
        <v>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100</v>
      </c>
      <c r="B48" s="1">
        <v>0.0</v>
      </c>
      <c r="C48" s="1">
        <v>19.0</v>
      </c>
      <c r="D48" s="1">
        <v>26.0</v>
      </c>
      <c r="E48" s="1">
        <v>41.0</v>
      </c>
      <c r="F48" s="1">
        <v>45.0</v>
      </c>
      <c r="G48" s="1">
        <v>70.0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101</v>
      </c>
      <c r="B49" s="1">
        <v>0.0</v>
      </c>
      <c r="C49" s="1">
        <v>1.0</v>
      </c>
      <c r="D49" s="1">
        <v>1.0</v>
      </c>
      <c r="E49" s="1">
        <v>0.0</v>
      </c>
      <c r="F49" s="1">
        <v>0.0</v>
      </c>
      <c r="G49" s="1">
        <v>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</v>
      </c>
      <c r="B2" s="1">
        <v>1.0</v>
      </c>
      <c r="C2" s="1">
        <v>5.0</v>
      </c>
      <c r="D2" s="1">
        <v>13.0</v>
      </c>
      <c r="E2" s="1">
        <v>19.0</v>
      </c>
      <c r="F2" s="1">
        <v>21.0</v>
      </c>
      <c r="G2" s="1">
        <v>28.0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103</v>
      </c>
      <c r="B3" s="1">
        <v>13.0</v>
      </c>
      <c r="C3" s="1">
        <v>21.0</v>
      </c>
      <c r="D3" s="1">
        <v>36.0</v>
      </c>
      <c r="E3" s="1">
        <v>70.0</v>
      </c>
      <c r="F3" s="1">
        <v>80.0</v>
      </c>
      <c r="G3" s="1">
        <v>122.0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</v>
      </c>
      <c r="B4" s="1">
        <v>15.0</v>
      </c>
      <c r="C4" s="1">
        <v>26.0</v>
      </c>
      <c r="D4" s="1">
        <v>49.0</v>
      </c>
      <c r="E4" s="1">
        <v>89.0</v>
      </c>
      <c r="F4" s="1">
        <v>102.0</v>
      </c>
      <c r="G4" s="1">
        <v>151.0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105</v>
      </c>
      <c r="B5" s="1">
        <v>-15.0</v>
      </c>
      <c r="C5" s="1">
        <v>-26.0</v>
      </c>
      <c r="D5" s="1">
        <v>-49.0</v>
      </c>
      <c r="E5" s="1">
        <v>-89.0</v>
      </c>
      <c r="F5" s="1">
        <v>-102.0</v>
      </c>
      <c r="G5" s="1">
        <v>-151.0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</v>
      </c>
      <c r="B6" s="1">
        <v>0.0</v>
      </c>
      <c r="C6" s="1">
        <v>0.0</v>
      </c>
      <c r="D6" s="1">
        <v>0.0</v>
      </c>
      <c r="E6" s="1">
        <v>0.0</v>
      </c>
      <c r="F6" s="1">
        <v>-1.0</v>
      </c>
      <c r="G6" s="1">
        <v>-4.0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</v>
      </c>
      <c r="B7" s="1">
        <v>0.0</v>
      </c>
      <c r="C7" s="1">
        <v>0.0</v>
      </c>
      <c r="D7" s="1">
        <v>0.0</v>
      </c>
      <c r="E7" s="1">
        <v>0.0</v>
      </c>
      <c r="F7" s="1">
        <v>1.0</v>
      </c>
      <c r="G7" s="1">
        <v>11.0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</v>
      </c>
      <c r="B8" s="1">
        <v>0.0</v>
      </c>
      <c r="C8" s="1">
        <v>0.0</v>
      </c>
      <c r="D8" s="1">
        <v>0.0</v>
      </c>
      <c r="E8" s="1">
        <v>0.0</v>
      </c>
      <c r="F8" s="1">
        <v>-73.0</v>
      </c>
      <c r="G8" s="1">
        <v>6.0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109</v>
      </c>
      <c r="B9" s="1">
        <v>-98.0</v>
      </c>
      <c r="C9" s="1">
        <v>-30.0</v>
      </c>
      <c r="D9" s="1">
        <v>-20.0</v>
      </c>
      <c r="E9" s="1">
        <v>33.0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</v>
      </c>
      <c r="B10" s="1">
        <v>-16.0</v>
      </c>
      <c r="C10" s="1">
        <v>-57.0</v>
      </c>
      <c r="D10" s="1">
        <v>-49.0</v>
      </c>
      <c r="E10" s="1">
        <v>-89.0</v>
      </c>
      <c r="F10" s="1">
        <v>-103.0</v>
      </c>
      <c r="G10" s="1">
        <v>-145.0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111</v>
      </c>
      <c r="B11" s="1">
        <v>0.0</v>
      </c>
      <c r="C11" s="1">
        <v>0.0</v>
      </c>
      <c r="D11" s="1">
        <v>0.0</v>
      </c>
      <c r="E11" s="1">
        <v>-86.0</v>
      </c>
      <c r="F11" s="1">
        <v>98.0</v>
      </c>
      <c r="G11" s="1">
        <v>6.0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112</v>
      </c>
      <c r="B12" s="1">
        <v>-16.0</v>
      </c>
      <c r="C12" s="1">
        <v>-57.0</v>
      </c>
      <c r="D12" s="1">
        <v>-49.0</v>
      </c>
      <c r="E12" s="1">
        <v>-90.0</v>
      </c>
      <c r="F12" s="1">
        <v>-102.0</v>
      </c>
      <c r="G12" s="1">
        <v>-138.0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113</v>
      </c>
      <c r="B13" s="1">
        <v>2.0</v>
      </c>
      <c r="C13" s="1">
        <v>21.0</v>
      </c>
      <c r="D13" s="1">
        <v>-5.0</v>
      </c>
      <c r="E13" s="1">
        <v>-14.0</v>
      </c>
      <c r="F13" s="1">
        <v>1.0</v>
      </c>
      <c r="G13" s="1">
        <v>3.0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114</v>
      </c>
      <c r="B14" s="1">
        <v>-16.0</v>
      </c>
      <c r="C14" s="1">
        <v>-57.0</v>
      </c>
      <c r="D14" s="1">
        <v>-49.0</v>
      </c>
      <c r="E14" s="1">
        <v>-90.0</v>
      </c>
      <c r="F14" s="1">
        <v>-102.0</v>
      </c>
      <c r="G14" s="1">
        <v>-142.0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115</v>
      </c>
      <c r="B15" s="1">
        <v>-16.0</v>
      </c>
      <c r="C15" s="1">
        <v>-57.0</v>
      </c>
      <c r="D15" s="1">
        <v>-49.0</v>
      </c>
      <c r="E15" s="1">
        <v>-90.0</v>
      </c>
      <c r="F15" s="1">
        <v>-102.0</v>
      </c>
      <c r="G15" s="1">
        <v>-142.0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116</v>
      </c>
      <c r="B16" s="1">
        <v>-16.0</v>
      </c>
      <c r="C16" s="1">
        <v>-57.0</v>
      </c>
      <c r="D16" s="1">
        <v>-49.0</v>
      </c>
      <c r="E16" s="1">
        <v>-90.0</v>
      </c>
      <c r="F16" s="1">
        <v>-102.0</v>
      </c>
      <c r="G16" s="1">
        <v>-142.0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117</v>
      </c>
      <c r="B17" s="1">
        <v>-16.0</v>
      </c>
      <c r="C17" s="1">
        <v>-57.0</v>
      </c>
      <c r="D17" s="1">
        <v>-49.0</v>
      </c>
      <c r="E17" s="1">
        <v>-90.0</v>
      </c>
      <c r="F17" s="1">
        <v>-102.0</v>
      </c>
      <c r="G17" s="1">
        <v>-142.0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118</v>
      </c>
      <c r="B18" s="1">
        <v>-16.0</v>
      </c>
      <c r="C18" s="1">
        <v>-57.0</v>
      </c>
      <c r="D18" s="1">
        <v>-49.0</v>
      </c>
      <c r="E18" s="1">
        <v>-90.0</v>
      </c>
      <c r="F18" s="1">
        <v>-102.0</v>
      </c>
      <c r="G18" s="1">
        <v>-142.0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120</v>
      </c>
      <c r="B20" s="1" t="s">
        <v>121</v>
      </c>
      <c r="C20" s="1" t="s">
        <v>122</v>
      </c>
      <c r="D20" s="1" t="s">
        <v>123</v>
      </c>
      <c r="E20" s="1" t="s">
        <v>124</v>
      </c>
      <c r="F20" s="1" t="s">
        <v>125</v>
      </c>
      <c r="G20" s="1">
        <v>-2.0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</v>
      </c>
      <c r="B21" s="1" t="s">
        <v>121</v>
      </c>
      <c r="C21" s="1" t="s">
        <v>122</v>
      </c>
      <c r="D21" s="1" t="s">
        <v>123</v>
      </c>
      <c r="E21" s="1" t="s">
        <v>124</v>
      </c>
      <c r="F21" s="1" t="s">
        <v>125</v>
      </c>
      <c r="G21" s="1">
        <v>-2.0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1">
        <v>44.0</v>
      </c>
      <c r="C22" s="1">
        <v>2.0</v>
      </c>
      <c r="D22" s="1">
        <v>16.0</v>
      </c>
      <c r="E22" s="1">
        <v>20.0</v>
      </c>
      <c r="F22" s="1">
        <v>34.0</v>
      </c>
      <c r="G22" s="1">
        <v>71.0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 t="s">
        <v>121</v>
      </c>
      <c r="C23" s="1" t="s">
        <v>122</v>
      </c>
      <c r="D23" s="1" t="s">
        <v>123</v>
      </c>
      <c r="E23" s="1" t="s">
        <v>124</v>
      </c>
      <c r="F23" s="1" t="s">
        <v>125</v>
      </c>
      <c r="G23" s="1">
        <v>-2.0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</v>
      </c>
      <c r="B24" s="1" t="s">
        <v>121</v>
      </c>
      <c r="C24" s="1" t="s">
        <v>122</v>
      </c>
      <c r="D24" s="1" t="s">
        <v>123</v>
      </c>
      <c r="E24" s="1" t="s">
        <v>124</v>
      </c>
      <c r="F24" s="1" t="s">
        <v>125</v>
      </c>
      <c r="G24" s="1">
        <v>-2.0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</v>
      </c>
      <c r="B25" s="1">
        <v>44.0</v>
      </c>
      <c r="C25" s="1">
        <v>2.0</v>
      </c>
      <c r="D25" s="1">
        <v>16.0</v>
      </c>
      <c r="E25" s="1">
        <v>20.0</v>
      </c>
      <c r="F25" s="1">
        <v>34.0</v>
      </c>
      <c r="G25" s="1">
        <v>71.0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</v>
      </c>
      <c r="B26" s="1" t="s">
        <v>132</v>
      </c>
      <c r="C26" s="1" t="s">
        <v>133</v>
      </c>
      <c r="D26" s="1" t="s">
        <v>134</v>
      </c>
      <c r="E26" s="1" t="s">
        <v>135</v>
      </c>
      <c r="F26" s="1" t="s">
        <v>136</v>
      </c>
      <c r="G26" s="1" t="s">
        <v>137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138</v>
      </c>
      <c r="B27" s="1" t="s">
        <v>132</v>
      </c>
      <c r="C27" s="1" t="s">
        <v>133</v>
      </c>
      <c r="D27" s="1" t="s">
        <v>134</v>
      </c>
      <c r="E27" s="1" t="s">
        <v>135</v>
      </c>
      <c r="F27" s="1" t="s">
        <v>136</v>
      </c>
      <c r="G27" s="1" t="s">
        <v>137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139</v>
      </c>
      <c r="B29" s="1">
        <v>-15.0</v>
      </c>
      <c r="C29" s="1">
        <v>-26.0</v>
      </c>
      <c r="D29" s="1">
        <v>-49.0</v>
      </c>
      <c r="E29" s="1">
        <v>-89.0</v>
      </c>
      <c r="F29" s="1">
        <v>-102.0</v>
      </c>
      <c r="G29" s="1">
        <v>-151.0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140</v>
      </c>
      <c r="B30" s="1">
        <v>-15.0</v>
      </c>
      <c r="C30" s="1">
        <v>-26.0</v>
      </c>
      <c r="D30" s="1">
        <v>-49.0</v>
      </c>
      <c r="E30" s="1">
        <v>-89.0</v>
      </c>
      <c r="F30" s="1">
        <v>-102.0</v>
      </c>
      <c r="G30" s="1">
        <v>-151.0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141</v>
      </c>
      <c r="B31" s="1">
        <v>-15.0</v>
      </c>
      <c r="C31" s="1">
        <v>-26.0</v>
      </c>
      <c r="D31" s="1">
        <v>-49.0</v>
      </c>
      <c r="E31" s="1">
        <v>-89.0</v>
      </c>
      <c r="F31" s="1">
        <v>-102.0</v>
      </c>
      <c r="G31" s="1">
        <v>-151.0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142</v>
      </c>
      <c r="B32" s="1">
        <v>-15.0</v>
      </c>
      <c r="C32" s="1">
        <v>-26.0</v>
      </c>
      <c r="D32" s="1">
        <v>-49.0</v>
      </c>
      <c r="E32" s="1">
        <v>-89.0</v>
      </c>
      <c r="F32" s="1">
        <v>-102.0</v>
      </c>
      <c r="G32" s="1">
        <v>-151.0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143</v>
      </c>
      <c r="B33" s="1" t="s">
        <v>144</v>
      </c>
      <c r="C33" s="1" t="s">
        <v>145</v>
      </c>
      <c r="D33" s="1" t="s">
        <v>146</v>
      </c>
      <c r="E33" s="1" t="s">
        <v>147</v>
      </c>
      <c r="F33" s="1" t="s">
        <v>148</v>
      </c>
      <c r="G33" s="1" t="s">
        <v>149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150</v>
      </c>
      <c r="B34" s="1">
        <v>0.0</v>
      </c>
      <c r="C34" s="1">
        <v>16.0</v>
      </c>
      <c r="D34" s="1">
        <v>1.0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151</v>
      </c>
      <c r="B35" s="1">
        <v>4.0</v>
      </c>
      <c r="C35" s="1">
        <v>3.0</v>
      </c>
      <c r="D35" s="1">
        <v>0.0</v>
      </c>
      <c r="E35" s="1">
        <v>0.0</v>
      </c>
      <c r="F35" s="1">
        <v>1.0</v>
      </c>
      <c r="G35" s="1">
        <v>3.0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152</v>
      </c>
      <c r="B36" s="1">
        <v>4.0</v>
      </c>
      <c r="C36" s="1">
        <v>19.0</v>
      </c>
      <c r="D36" s="1">
        <v>1.0</v>
      </c>
      <c r="E36" s="1">
        <v>0.0</v>
      </c>
      <c r="F36" s="1">
        <v>1.0</v>
      </c>
      <c r="G36" s="1">
        <v>3.0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153</v>
      </c>
      <c r="B37" s="1">
        <v>0.0</v>
      </c>
      <c r="C37" s="1">
        <v>2.0</v>
      </c>
      <c r="D37" s="1">
        <v>-6.0</v>
      </c>
      <c r="E37" s="1">
        <v>-15.0</v>
      </c>
      <c r="F37" s="1">
        <v>0.0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154</v>
      </c>
      <c r="B38" s="1">
        <v>-2.0</v>
      </c>
      <c r="C38" s="1">
        <v>0.0</v>
      </c>
      <c r="D38" s="1">
        <v>0.0</v>
      </c>
      <c r="E38" s="1">
        <v>0.0</v>
      </c>
      <c r="F38" s="1">
        <v>0.0</v>
      </c>
      <c r="G38" s="1">
        <v>12.0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155</v>
      </c>
      <c r="B39" s="1">
        <v>-2.0</v>
      </c>
      <c r="C39" s="1">
        <v>2.0</v>
      </c>
      <c r="D39" s="1">
        <v>-6.0</v>
      </c>
      <c r="E39" s="1">
        <v>-15.0</v>
      </c>
      <c r="F39" s="1">
        <v>0.0</v>
      </c>
      <c r="G39" s="1">
        <v>12.0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156</v>
      </c>
      <c r="B40" s="1">
        <v>-10.0</v>
      </c>
      <c r="C40" s="1">
        <v>-35.0</v>
      </c>
      <c r="D40" s="1">
        <v>-30.0</v>
      </c>
      <c r="E40" s="1">
        <v>-55.0</v>
      </c>
      <c r="F40" s="1">
        <v>-64.0</v>
      </c>
      <c r="G40" s="1">
        <v>-90.0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157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4.0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159</v>
      </c>
      <c r="B43" s="1">
        <v>1.0</v>
      </c>
      <c r="C43" s="1">
        <v>5.0</v>
      </c>
      <c r="D43" s="1">
        <v>12.0</v>
      </c>
      <c r="E43" s="1">
        <v>19.0</v>
      </c>
      <c r="F43" s="1">
        <v>21.0</v>
      </c>
      <c r="G43" s="1">
        <v>28.0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160</v>
      </c>
      <c r="B44" s="1">
        <v>13.0</v>
      </c>
      <c r="C44" s="1">
        <v>21.0</v>
      </c>
      <c r="D44" s="1">
        <v>36.0</v>
      </c>
      <c r="E44" s="1">
        <v>70.0</v>
      </c>
      <c r="F44" s="1">
        <v>80.0</v>
      </c>
      <c r="G44" s="1">
        <v>122.0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161</v>
      </c>
      <c r="B45" s="1">
        <v>3.0</v>
      </c>
      <c r="C45" s="1">
        <v>15.0</v>
      </c>
      <c r="D45" s="1">
        <v>27.0</v>
      </c>
      <c r="E45" s="1">
        <v>29.0</v>
      </c>
      <c r="F45" s="1">
        <v>20.0</v>
      </c>
      <c r="G45" s="1">
        <v>30.0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162</v>
      </c>
      <c r="B46" s="1">
        <v>0.0</v>
      </c>
      <c r="C46" s="1">
        <v>0.0</v>
      </c>
      <c r="D46" s="1">
        <v>0.0</v>
      </c>
      <c r="E46" s="1">
        <v>0.0</v>
      </c>
      <c r="F46" s="1">
        <v>15.0</v>
      </c>
      <c r="G46" s="1">
        <v>48.0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163</v>
      </c>
      <c r="B47" s="1">
        <v>0.0</v>
      </c>
      <c r="C47" s="1">
        <v>0.0</v>
      </c>
      <c r="D47" s="1">
        <v>0.0</v>
      </c>
      <c r="E47" s="1">
        <v>0.0</v>
      </c>
      <c r="F47" s="1">
        <v>4.0</v>
      </c>
      <c r="G47" s="1">
        <v>-18.0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164</v>
      </c>
      <c r="B48" s="1">
        <v>1.0</v>
      </c>
      <c r="C48" s="1">
        <v>3.0</v>
      </c>
      <c r="D48" s="1">
        <v>1.0</v>
      </c>
      <c r="E48" s="1">
        <v>2.0</v>
      </c>
      <c r="F48" s="1">
        <v>4.0</v>
      </c>
      <c r="G48" s="1">
        <v>7.0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165</v>
      </c>
      <c r="B49" s="1">
        <v>9.0</v>
      </c>
      <c r="C49" s="1">
        <v>35.0</v>
      </c>
      <c r="D49" s="1">
        <v>2.0</v>
      </c>
      <c r="E49" s="1">
        <v>5.0</v>
      </c>
      <c r="F49" s="1">
        <v>6.0</v>
      </c>
      <c r="G49" s="1">
        <v>9.0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166</v>
      </c>
      <c r="B50" s="1">
        <v>10.0</v>
      </c>
      <c r="C50" s="1">
        <v>38.0</v>
      </c>
      <c r="D50" s="1">
        <v>3.0</v>
      </c>
      <c r="E50" s="1">
        <v>8.0</v>
      </c>
      <c r="F50" s="1">
        <v>10.0</v>
      </c>
      <c r="G50" s="1">
        <v>16.0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168</v>
      </c>
      <c r="B3" s="1">
        <v>0.0</v>
      </c>
      <c r="C3" s="1" t="s">
        <v>169</v>
      </c>
      <c r="D3" s="1" t="s">
        <v>170</v>
      </c>
      <c r="E3" s="1" t="s">
        <v>171</v>
      </c>
      <c r="F3" s="1" t="s">
        <v>172</v>
      </c>
      <c r="G3" s="1" t="s">
        <v>173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174</v>
      </c>
      <c r="B4" s="1">
        <v>0.0</v>
      </c>
      <c r="C4" s="1" t="s">
        <v>175</v>
      </c>
      <c r="D4" s="1" t="s">
        <v>176</v>
      </c>
      <c r="E4" s="1" t="s">
        <v>177</v>
      </c>
      <c r="F4" s="1" t="s">
        <v>178</v>
      </c>
      <c r="G4" s="1" t="s">
        <v>179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180</v>
      </c>
      <c r="B5" s="1">
        <v>0.0</v>
      </c>
      <c r="C5" s="1" t="s">
        <v>181</v>
      </c>
      <c r="D5" s="1" t="s">
        <v>182</v>
      </c>
      <c r="E5" s="1" t="s">
        <v>183</v>
      </c>
      <c r="F5" s="1" t="s">
        <v>184</v>
      </c>
      <c r="G5" s="1" t="s">
        <v>185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186</v>
      </c>
      <c r="B6" s="1">
        <v>0.0</v>
      </c>
      <c r="C6" s="1" t="s">
        <v>187</v>
      </c>
      <c r="D6" s="1" t="s">
        <v>182</v>
      </c>
      <c r="E6" s="1" t="s">
        <v>183</v>
      </c>
      <c r="F6" s="1" t="s">
        <v>184</v>
      </c>
      <c r="G6" s="1" t="s">
        <v>185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189</v>
      </c>
      <c r="B8" s="1" t="s">
        <v>190</v>
      </c>
      <c r="C8" s="1">
        <v>17.0</v>
      </c>
      <c r="D8" s="1" t="s">
        <v>191</v>
      </c>
      <c r="E8" s="1" t="s">
        <v>192</v>
      </c>
      <c r="F8" s="1" t="s">
        <v>193</v>
      </c>
      <c r="G8" s="1" t="s">
        <v>194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195</v>
      </c>
      <c r="B9" s="1" t="s">
        <v>196</v>
      </c>
      <c r="C9" s="1" t="s">
        <v>197</v>
      </c>
      <c r="D9" s="1" t="s">
        <v>198</v>
      </c>
      <c r="E9" s="1" t="s">
        <v>199</v>
      </c>
      <c r="F9" s="1" t="s">
        <v>200</v>
      </c>
      <c r="G9" s="1" t="s">
        <v>201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202</v>
      </c>
      <c r="B10" s="1" t="s">
        <v>203</v>
      </c>
      <c r="C10" s="1" t="s">
        <v>204</v>
      </c>
      <c r="D10" s="1" t="s">
        <v>205</v>
      </c>
      <c r="E10" s="1" t="s">
        <v>206</v>
      </c>
      <c r="F10" s="1" t="s">
        <v>207</v>
      </c>
      <c r="G10" s="1" t="s">
        <v>208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210</v>
      </c>
      <c r="B12" s="1">
        <v>0.0</v>
      </c>
      <c r="C12" s="1">
        <v>0.0</v>
      </c>
      <c r="D12" s="1">
        <v>0.0</v>
      </c>
      <c r="E12" s="1" t="s">
        <v>211</v>
      </c>
      <c r="F12" s="1" t="s">
        <v>212</v>
      </c>
      <c r="G12" s="1" t="s">
        <v>213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214</v>
      </c>
      <c r="B13" s="1">
        <v>0.0</v>
      </c>
      <c r="C13" s="1">
        <v>0.0</v>
      </c>
      <c r="D13" s="1">
        <v>0.0</v>
      </c>
      <c r="E13" s="1" t="s">
        <v>215</v>
      </c>
      <c r="F13" s="1" t="s">
        <v>216</v>
      </c>
      <c r="G13" s="1" t="s">
        <v>217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218</v>
      </c>
      <c r="B14" s="1">
        <v>0.0</v>
      </c>
      <c r="C14" s="1">
        <v>0.0</v>
      </c>
      <c r="D14" s="1">
        <v>0.0</v>
      </c>
      <c r="E14" s="1" t="s">
        <v>219</v>
      </c>
      <c r="F14" s="1" t="s">
        <v>220</v>
      </c>
      <c r="G14" s="1" t="s">
        <v>221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222</v>
      </c>
      <c r="B15" s="1">
        <v>0.0</v>
      </c>
      <c r="C15" s="1">
        <v>0.0</v>
      </c>
      <c r="D15" s="1">
        <v>0.0</v>
      </c>
      <c r="E15" s="1" t="s">
        <v>223</v>
      </c>
      <c r="F15" s="1" t="s">
        <v>224</v>
      </c>
      <c r="G15" s="1" t="s">
        <v>225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226</v>
      </c>
      <c r="B16" s="1" t="s">
        <v>227</v>
      </c>
      <c r="C16" s="1" t="s">
        <v>228</v>
      </c>
      <c r="D16" s="1" t="s">
        <v>229</v>
      </c>
      <c r="E16" s="1" t="s">
        <v>230</v>
      </c>
      <c r="F16" s="1" t="s">
        <v>231</v>
      </c>
      <c r="G16" s="1" t="s">
        <v>232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233</v>
      </c>
      <c r="B17" s="1">
        <v>0.0</v>
      </c>
      <c r="C17" s="1">
        <v>0.0</v>
      </c>
      <c r="D17" s="1">
        <v>0.0</v>
      </c>
      <c r="E17" s="1">
        <v>0.0</v>
      </c>
      <c r="F17" s="1" t="s">
        <v>234</v>
      </c>
      <c r="G17" s="1" t="s">
        <v>235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236</v>
      </c>
      <c r="B18" s="1">
        <v>0.0</v>
      </c>
      <c r="C18" s="1">
        <v>0.0</v>
      </c>
      <c r="D18" s="1">
        <v>0.0</v>
      </c>
      <c r="E18" s="1">
        <v>0.0</v>
      </c>
      <c r="F18" s="1" t="s">
        <v>237</v>
      </c>
      <c r="G18" s="1" t="s">
        <v>238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239</v>
      </c>
      <c r="B19" s="1">
        <v>0.0</v>
      </c>
      <c r="C19" s="1">
        <v>0.0</v>
      </c>
      <c r="D19" s="1">
        <v>0.0</v>
      </c>
      <c r="E19" s="1">
        <v>0.0</v>
      </c>
      <c r="F19" s="1" t="s">
        <v>240</v>
      </c>
      <c r="G19" s="1" t="s">
        <v>238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241</v>
      </c>
      <c r="B20" s="1">
        <v>0.0</v>
      </c>
      <c r="C20" s="1">
        <v>0.0</v>
      </c>
      <c r="D20" s="1">
        <v>0.0</v>
      </c>
      <c r="E20" s="1" t="s">
        <v>242</v>
      </c>
      <c r="F20" s="1" t="s">
        <v>243</v>
      </c>
      <c r="G20" s="1" t="s">
        <v>244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245</v>
      </c>
      <c r="B21" s="1" t="s">
        <v>246</v>
      </c>
      <c r="C21" s="1" t="s">
        <v>247</v>
      </c>
      <c r="D21" s="1" t="s">
        <v>248</v>
      </c>
      <c r="E21" s="1" t="s">
        <v>249</v>
      </c>
      <c r="F21" s="1" t="s">
        <v>250</v>
      </c>
      <c r="G21" s="1" t="s">
        <v>251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252</v>
      </c>
      <c r="B22" s="1">
        <v>0.0</v>
      </c>
      <c r="C22" s="1">
        <v>0.0</v>
      </c>
      <c r="D22" s="1">
        <v>0.0</v>
      </c>
      <c r="E22" s="1" t="s">
        <v>242</v>
      </c>
      <c r="F22" s="1" t="s">
        <v>243</v>
      </c>
      <c r="G22" s="1" t="s">
        <v>244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253</v>
      </c>
      <c r="B23" s="1" t="s">
        <v>246</v>
      </c>
      <c r="C23" s="1" t="s">
        <v>254</v>
      </c>
      <c r="D23" s="1" t="s">
        <v>255</v>
      </c>
      <c r="E23" s="1" t="s">
        <v>249</v>
      </c>
      <c r="F23" s="1" t="s">
        <v>250</v>
      </c>
      <c r="G23" s="1" t="s">
        <v>251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257</v>
      </c>
      <c r="B25" s="1">
        <v>0.0</v>
      </c>
      <c r="C25" s="1" t="s">
        <v>258</v>
      </c>
      <c r="D25" s="1" t="s">
        <v>259</v>
      </c>
      <c r="E25" s="1" t="s">
        <v>260</v>
      </c>
      <c r="F25" s="1" t="s">
        <v>261</v>
      </c>
      <c r="G25" s="1" t="s">
        <v>262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263</v>
      </c>
      <c r="B26" s="1">
        <v>0.0</v>
      </c>
      <c r="C26" s="1" t="s">
        <v>264</v>
      </c>
      <c r="D26" s="1" t="s">
        <v>265</v>
      </c>
      <c r="E26" s="1" t="s">
        <v>266</v>
      </c>
      <c r="F26" s="1" t="s">
        <v>267</v>
      </c>
      <c r="G26" s="1" t="s">
        <v>268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269</v>
      </c>
      <c r="B27" s="1">
        <v>0.0</v>
      </c>
      <c r="C27" s="1" t="s">
        <v>264</v>
      </c>
      <c r="D27" s="1" t="s">
        <v>265</v>
      </c>
      <c r="E27" s="1" t="s">
        <v>266</v>
      </c>
      <c r="F27" s="1" t="s">
        <v>267</v>
      </c>
      <c r="G27" s="1" t="s">
        <v>268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270</v>
      </c>
      <c r="B28" s="1">
        <v>0.0</v>
      </c>
      <c r="C28" s="1" t="s">
        <v>271</v>
      </c>
      <c r="D28" s="1" t="s">
        <v>272</v>
      </c>
      <c r="E28" s="1" t="s">
        <v>273</v>
      </c>
      <c r="F28" s="1" t="s">
        <v>274</v>
      </c>
      <c r="G28" s="1" t="s">
        <v>275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276</v>
      </c>
      <c r="B29" s="1">
        <v>0.0</v>
      </c>
      <c r="C29" s="1" t="s">
        <v>271</v>
      </c>
      <c r="D29" s="1" t="s">
        <v>272</v>
      </c>
      <c r="E29" s="1" t="s">
        <v>273</v>
      </c>
      <c r="F29" s="1" t="s">
        <v>274</v>
      </c>
      <c r="G29" s="1" t="s">
        <v>275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277</v>
      </c>
      <c r="B30" s="1">
        <v>0.0</v>
      </c>
      <c r="C30" s="1" t="s">
        <v>278</v>
      </c>
      <c r="D30" s="1" t="s">
        <v>279</v>
      </c>
      <c r="E30" s="1" t="s">
        <v>280</v>
      </c>
      <c r="F30" s="1" t="s">
        <v>281</v>
      </c>
      <c r="G30" s="1" t="s">
        <v>282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283</v>
      </c>
      <c r="B31" s="1">
        <v>0.0</v>
      </c>
      <c r="C31" s="1">
        <v>0.0</v>
      </c>
      <c r="D31" s="1" t="s">
        <v>284</v>
      </c>
      <c r="E31" s="1" t="s">
        <v>285</v>
      </c>
      <c r="F31" s="1" t="s">
        <v>286</v>
      </c>
      <c r="G31" s="1" t="s">
        <v>287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288</v>
      </c>
      <c r="B32" s="1">
        <v>0.0</v>
      </c>
      <c r="C32" s="1" t="s">
        <v>289</v>
      </c>
      <c r="D32" s="1" t="s">
        <v>290</v>
      </c>
      <c r="E32" s="1" t="s">
        <v>291</v>
      </c>
      <c r="F32" s="1" t="s">
        <v>292</v>
      </c>
      <c r="G32" s="1" t="s">
        <v>293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294</v>
      </c>
      <c r="B33" s="1">
        <v>0.0</v>
      </c>
      <c r="C33" s="1" t="s">
        <v>295</v>
      </c>
      <c r="D33" s="1" t="s">
        <v>296</v>
      </c>
      <c r="E33" s="1" t="s">
        <v>297</v>
      </c>
      <c r="F33" s="1" t="s">
        <v>298</v>
      </c>
      <c r="G33" s="1" t="s">
        <v>299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300</v>
      </c>
      <c r="B34" s="1">
        <v>0.0</v>
      </c>
      <c r="C34" s="1" t="s">
        <v>301</v>
      </c>
      <c r="D34" s="1" t="s">
        <v>302</v>
      </c>
      <c r="E34" s="1" t="s">
        <v>303</v>
      </c>
      <c r="F34" s="1" t="s">
        <v>304</v>
      </c>
      <c r="G34" s="1" t="s">
        <v>305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306</v>
      </c>
      <c r="B35" s="1">
        <v>0.0</v>
      </c>
      <c r="C35" s="1" t="s">
        <v>301</v>
      </c>
      <c r="D35" s="1" t="s">
        <v>302</v>
      </c>
      <c r="E35" s="1" t="s">
        <v>303</v>
      </c>
      <c r="F35" s="1" t="s">
        <v>304</v>
      </c>
      <c r="G35" s="1" t="s">
        <v>305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307</v>
      </c>
      <c r="B36" s="1">
        <v>0.0</v>
      </c>
      <c r="C36" s="1" t="s">
        <v>308</v>
      </c>
      <c r="D36" s="1" t="s">
        <v>309</v>
      </c>
      <c r="E36" s="1" t="s">
        <v>310</v>
      </c>
      <c r="F36" s="1" t="s">
        <v>311</v>
      </c>
      <c r="G36" s="1" t="s">
        <v>312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313</v>
      </c>
      <c r="B37" s="1">
        <v>0.0</v>
      </c>
      <c r="C37" s="1" t="s">
        <v>314</v>
      </c>
      <c r="D37" s="1" t="s">
        <v>315</v>
      </c>
      <c r="E37" s="1">
        <v>-50.0</v>
      </c>
      <c r="F37" s="1" t="s">
        <v>316</v>
      </c>
      <c r="G37" s="1" t="s">
        <v>317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318</v>
      </c>
      <c r="B38" s="1">
        <v>0.0</v>
      </c>
      <c r="C38" s="1">
        <v>0.0</v>
      </c>
      <c r="D38" s="1" t="s">
        <v>319</v>
      </c>
      <c r="E38" s="1" t="s">
        <v>320</v>
      </c>
      <c r="F38" s="1" t="s">
        <v>321</v>
      </c>
      <c r="G38" s="1" t="s">
        <v>322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323</v>
      </c>
      <c r="B39" s="1">
        <v>0.0</v>
      </c>
      <c r="C39" s="1">
        <v>0.0</v>
      </c>
      <c r="D39" s="1" t="s">
        <v>324</v>
      </c>
      <c r="E39" s="1" t="s">
        <v>325</v>
      </c>
      <c r="F39" s="1" t="s">
        <v>326</v>
      </c>
      <c r="G39" s="1" t="s">
        <v>327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329</v>
      </c>
      <c r="B41" s="1">
        <v>0.0</v>
      </c>
      <c r="C41" s="1">
        <v>0.0</v>
      </c>
      <c r="D41" s="1" t="s">
        <v>330</v>
      </c>
      <c r="E41" s="1" t="s">
        <v>331</v>
      </c>
      <c r="F41" s="1" t="s">
        <v>332</v>
      </c>
      <c r="G41" s="1" t="s">
        <v>333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334</v>
      </c>
      <c r="B42" s="1">
        <v>0.0</v>
      </c>
      <c r="C42" s="1">
        <v>0.0</v>
      </c>
      <c r="D42" s="1" t="s">
        <v>335</v>
      </c>
      <c r="E42" s="1" t="s">
        <v>336</v>
      </c>
      <c r="F42" s="1" t="s">
        <v>337</v>
      </c>
      <c r="G42" s="1" t="s">
        <v>338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339</v>
      </c>
      <c r="B43" s="1">
        <v>0.0</v>
      </c>
      <c r="C43" s="1">
        <v>0.0</v>
      </c>
      <c r="D43" s="1" t="s">
        <v>335</v>
      </c>
      <c r="E43" s="1" t="s">
        <v>336</v>
      </c>
      <c r="F43" s="1" t="s">
        <v>337</v>
      </c>
      <c r="G43" s="1" t="s">
        <v>338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340</v>
      </c>
      <c r="B44" s="1">
        <v>0.0</v>
      </c>
      <c r="C44" s="1">
        <v>0.0</v>
      </c>
      <c r="D44" s="1" t="s">
        <v>341</v>
      </c>
      <c r="E44" s="1" t="s">
        <v>342</v>
      </c>
      <c r="F44" s="1" t="s">
        <v>343</v>
      </c>
      <c r="G44" s="1" t="s">
        <v>344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345</v>
      </c>
      <c r="B45" s="1">
        <v>0.0</v>
      </c>
      <c r="C45" s="1">
        <v>0.0</v>
      </c>
      <c r="D45" s="1" t="s">
        <v>341</v>
      </c>
      <c r="E45" s="1" t="s">
        <v>342</v>
      </c>
      <c r="F45" s="1" t="s">
        <v>343</v>
      </c>
      <c r="G45" s="1" t="s">
        <v>344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346</v>
      </c>
      <c r="B46" s="1">
        <v>0.0</v>
      </c>
      <c r="C46" s="1">
        <v>0.0</v>
      </c>
      <c r="D46" s="1" t="s">
        <v>347</v>
      </c>
      <c r="E46" s="1" t="s">
        <v>348</v>
      </c>
      <c r="F46" s="1" t="s">
        <v>349</v>
      </c>
      <c r="G46" s="1" t="s">
        <v>350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351</v>
      </c>
      <c r="B47" s="1">
        <v>0.0</v>
      </c>
      <c r="C47" s="1">
        <v>0.0</v>
      </c>
      <c r="D47" s="1">
        <v>0.0</v>
      </c>
      <c r="E47" s="1" t="s">
        <v>352</v>
      </c>
      <c r="F47" s="1" t="s">
        <v>353</v>
      </c>
      <c r="G47" s="1" t="s">
        <v>354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355</v>
      </c>
      <c r="B48" s="1">
        <v>0.0</v>
      </c>
      <c r="C48" s="1">
        <v>0.0</v>
      </c>
      <c r="D48" s="1" t="s">
        <v>356</v>
      </c>
      <c r="E48" s="1" t="s">
        <v>357</v>
      </c>
      <c r="F48" s="1" t="s">
        <v>358</v>
      </c>
      <c r="G48" s="1" t="s">
        <v>359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360</v>
      </c>
      <c r="B49" s="1">
        <v>0.0</v>
      </c>
      <c r="C49" s="1">
        <v>0.0</v>
      </c>
      <c r="D49" s="1" t="s">
        <v>361</v>
      </c>
      <c r="E49" s="1" t="s">
        <v>362</v>
      </c>
      <c r="F49" s="1" t="s">
        <v>363</v>
      </c>
      <c r="G49" s="1" t="s">
        <v>364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365</v>
      </c>
      <c r="B50" s="1">
        <v>0.0</v>
      </c>
      <c r="C50" s="1">
        <v>0.0</v>
      </c>
      <c r="D50" s="1" t="s">
        <v>366</v>
      </c>
      <c r="E50" s="1" t="s">
        <v>367</v>
      </c>
      <c r="F50" s="1" t="s">
        <v>368</v>
      </c>
      <c r="G50" s="1" t="s">
        <v>369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370</v>
      </c>
      <c r="B51" s="1">
        <v>0.0</v>
      </c>
      <c r="C51" s="1">
        <v>0.0</v>
      </c>
      <c r="D51" s="1" t="s">
        <v>366</v>
      </c>
      <c r="E51" s="1" t="s">
        <v>367</v>
      </c>
      <c r="F51" s="1" t="s">
        <v>368</v>
      </c>
      <c r="G51" s="1" t="s">
        <v>369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371</v>
      </c>
      <c r="B52" s="1">
        <v>0.0</v>
      </c>
      <c r="C52" s="1">
        <v>0.0</v>
      </c>
      <c r="D52" s="1" t="s">
        <v>372</v>
      </c>
      <c r="E52" s="1" t="s">
        <v>373</v>
      </c>
      <c r="F52" s="1" t="s">
        <v>374</v>
      </c>
      <c r="G52" s="1" t="s">
        <v>375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376</v>
      </c>
      <c r="B53" s="1">
        <v>0.0</v>
      </c>
      <c r="C53" s="1">
        <v>0.0</v>
      </c>
      <c r="D53" s="1" t="s">
        <v>377</v>
      </c>
      <c r="E53" s="1" t="s">
        <v>378</v>
      </c>
      <c r="F53" s="1" t="s">
        <v>379</v>
      </c>
      <c r="G53" s="1" t="s">
        <v>380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381</v>
      </c>
      <c r="B54" s="1">
        <v>0.0</v>
      </c>
      <c r="C54" s="1">
        <v>0.0</v>
      </c>
      <c r="D54" s="1">
        <v>0.0</v>
      </c>
      <c r="E54" s="1" t="s">
        <v>382</v>
      </c>
      <c r="F54" s="1" t="s">
        <v>383</v>
      </c>
      <c r="G54" s="1" t="s">
        <v>384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385</v>
      </c>
      <c r="B55" s="1">
        <v>0.0</v>
      </c>
      <c r="C55" s="1">
        <v>0.0</v>
      </c>
      <c r="D55" s="1">
        <v>0.0</v>
      </c>
      <c r="E55" s="1" t="s">
        <v>386</v>
      </c>
      <c r="F55" s="1" t="s">
        <v>387</v>
      </c>
      <c r="G55" s="1" t="s">
        <v>388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389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390</v>
      </c>
      <c r="B57" s="1">
        <v>0.0</v>
      </c>
      <c r="C57" s="1">
        <v>0.0</v>
      </c>
      <c r="D57" s="1">
        <v>0.0</v>
      </c>
      <c r="E57" s="1" t="s">
        <v>391</v>
      </c>
      <c r="F57" s="1" t="s">
        <v>392</v>
      </c>
      <c r="G57" s="1" t="s">
        <v>393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394</v>
      </c>
      <c r="B58" s="1">
        <v>0.0</v>
      </c>
      <c r="C58" s="1">
        <v>0.0</v>
      </c>
      <c r="D58" s="1">
        <v>0.0</v>
      </c>
      <c r="E58" s="1" t="s">
        <v>395</v>
      </c>
      <c r="F58" s="1" t="s">
        <v>392</v>
      </c>
      <c r="G58" s="1" t="s">
        <v>396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397</v>
      </c>
      <c r="B59" s="1">
        <v>0.0</v>
      </c>
      <c r="C59" s="1">
        <v>0.0</v>
      </c>
      <c r="D59" s="1">
        <v>0.0</v>
      </c>
      <c r="E59" s="1" t="s">
        <v>395</v>
      </c>
      <c r="F59" s="1" t="s">
        <v>392</v>
      </c>
      <c r="G59" s="1" t="s">
        <v>396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398</v>
      </c>
      <c r="B60" s="1">
        <v>0.0</v>
      </c>
      <c r="C60" s="1">
        <v>0.0</v>
      </c>
      <c r="D60" s="1">
        <v>0.0</v>
      </c>
      <c r="E60" s="1" t="s">
        <v>399</v>
      </c>
      <c r="F60" s="1" t="s">
        <v>400</v>
      </c>
      <c r="G60" s="1" t="s">
        <v>401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402</v>
      </c>
      <c r="B61" s="1">
        <v>0.0</v>
      </c>
      <c r="C61" s="1">
        <v>0.0</v>
      </c>
      <c r="D61" s="1">
        <v>0.0</v>
      </c>
      <c r="E61" s="1" t="s">
        <v>399</v>
      </c>
      <c r="F61" s="1" t="s">
        <v>400</v>
      </c>
      <c r="G61" s="1" t="s">
        <v>401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403</v>
      </c>
      <c r="B62" s="1">
        <v>0.0</v>
      </c>
      <c r="C62" s="1">
        <v>0.0</v>
      </c>
      <c r="D62" s="1">
        <v>0.0</v>
      </c>
      <c r="E62" s="1" t="s">
        <v>404</v>
      </c>
      <c r="F62" s="1" t="s">
        <v>405</v>
      </c>
      <c r="G62" s="1" t="s">
        <v>406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407</v>
      </c>
      <c r="B63" s="1">
        <v>0.0</v>
      </c>
      <c r="C63" s="1">
        <v>0.0</v>
      </c>
      <c r="D63" s="1">
        <v>0.0</v>
      </c>
      <c r="E63" s="1">
        <v>0.0</v>
      </c>
      <c r="F63" s="1" t="s">
        <v>408</v>
      </c>
      <c r="G63" s="1" t="s">
        <v>409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410</v>
      </c>
      <c r="B64" s="1">
        <v>0.0</v>
      </c>
      <c r="C64" s="1">
        <v>0.0</v>
      </c>
      <c r="D64" s="1">
        <v>0.0</v>
      </c>
      <c r="E64" s="1" t="s">
        <v>411</v>
      </c>
      <c r="F64" s="1" t="s">
        <v>412</v>
      </c>
      <c r="G64" s="1" t="s">
        <v>413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414</v>
      </c>
      <c r="B65" s="1">
        <v>0.0</v>
      </c>
      <c r="C65" s="1">
        <v>0.0</v>
      </c>
      <c r="D65" s="1">
        <v>0.0</v>
      </c>
      <c r="E65" s="1" t="s">
        <v>415</v>
      </c>
      <c r="F65" s="1" t="s">
        <v>416</v>
      </c>
      <c r="G65" s="1" t="s">
        <v>417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418</v>
      </c>
      <c r="B66" s="1">
        <v>0.0</v>
      </c>
      <c r="C66" s="1">
        <v>0.0</v>
      </c>
      <c r="D66" s="1">
        <v>0.0</v>
      </c>
      <c r="E66" s="1" t="s">
        <v>419</v>
      </c>
      <c r="F66" s="1" t="s">
        <v>420</v>
      </c>
      <c r="G66" s="1" t="s">
        <v>421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422</v>
      </c>
      <c r="B67" s="1">
        <v>0.0</v>
      </c>
      <c r="C67" s="1">
        <v>0.0</v>
      </c>
      <c r="D67" s="1">
        <v>0.0</v>
      </c>
      <c r="E67" s="1" t="s">
        <v>419</v>
      </c>
      <c r="F67" s="1" t="s">
        <v>420</v>
      </c>
      <c r="G67" s="1" t="s">
        <v>421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423</v>
      </c>
      <c r="B68" s="1">
        <v>0.0</v>
      </c>
      <c r="C68" s="1">
        <v>0.0</v>
      </c>
      <c r="D68" s="1">
        <v>0.0</v>
      </c>
      <c r="E68" s="1" t="s">
        <v>424</v>
      </c>
      <c r="F68" s="1" t="s">
        <v>425</v>
      </c>
      <c r="G68" s="1" t="s">
        <v>426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427</v>
      </c>
      <c r="B69" s="1">
        <v>0.0</v>
      </c>
      <c r="C69" s="1">
        <v>0.0</v>
      </c>
      <c r="D69" s="1">
        <v>0.0</v>
      </c>
      <c r="E69" s="1" t="s">
        <v>428</v>
      </c>
      <c r="F69" s="1" t="s">
        <v>429</v>
      </c>
      <c r="G69" s="1" t="s">
        <v>430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431</v>
      </c>
      <c r="B70" s="1">
        <v>0.0</v>
      </c>
      <c r="C70" s="1">
        <v>0.0</v>
      </c>
      <c r="D70" s="1">
        <v>0.0</v>
      </c>
      <c r="E70" s="1">
        <v>0.0</v>
      </c>
      <c r="F70" s="1" t="s">
        <v>432</v>
      </c>
      <c r="G70" s="1" t="s">
        <v>433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434</v>
      </c>
      <c r="B71" s="1">
        <v>0.0</v>
      </c>
      <c r="C71" s="1">
        <v>0.0</v>
      </c>
      <c r="D71" s="1">
        <v>0.0</v>
      </c>
      <c r="E71" s="1">
        <v>0.0</v>
      </c>
      <c r="F71" s="1" t="s">
        <v>435</v>
      </c>
      <c r="G71" s="1" t="s">
        <v>436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437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438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439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440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439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441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439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442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443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444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443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445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446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447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448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449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450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451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452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453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452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454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455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456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457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458</v>
      </c>
      <c r="C1" s="1" t="s">
        <v>459</v>
      </c>
      <c r="D1" s="1" t="s">
        <v>460</v>
      </c>
      <c r="E1" s="1" t="s">
        <v>461</v>
      </c>
      <c r="F1" s="1" t="s">
        <v>462</v>
      </c>
      <c r="G1" s="1" t="s">
        <v>463</v>
      </c>
      <c r="H1" s="1" t="s">
        <v>464</v>
      </c>
      <c r="I1" s="1" t="s">
        <v>465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466</v>
      </c>
      <c r="B2" s="1" t="s">
        <v>467</v>
      </c>
      <c r="C2" s="1" t="s">
        <v>468</v>
      </c>
      <c r="D2" s="1" t="s">
        <v>469</v>
      </c>
      <c r="E2" s="1" t="s">
        <v>470</v>
      </c>
      <c r="F2" s="1" t="s">
        <v>471</v>
      </c>
      <c r="G2" s="1" t="s">
        <v>472</v>
      </c>
      <c r="H2" s="1" t="s">
        <v>472</v>
      </c>
      <c r="I2" s="1" t="s">
        <v>473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474</v>
      </c>
      <c r="B3" s="1" t="s">
        <v>473</v>
      </c>
      <c r="C3" s="1" t="s">
        <v>475</v>
      </c>
      <c r="D3" s="1" t="s">
        <v>476</v>
      </c>
      <c r="E3" s="1" t="s">
        <v>477</v>
      </c>
      <c r="F3" s="1" t="s">
        <v>478</v>
      </c>
      <c r="G3" s="1" t="s">
        <v>479</v>
      </c>
      <c r="H3" s="1" t="s">
        <v>480</v>
      </c>
      <c r="I3" s="1" t="s">
        <v>473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481</v>
      </c>
      <c r="B4" s="1" t="s">
        <v>467</v>
      </c>
      <c r="C4" s="1" t="s">
        <v>468</v>
      </c>
      <c r="D4" s="1" t="s">
        <v>469</v>
      </c>
      <c r="E4" s="1" t="s">
        <v>470</v>
      </c>
      <c r="F4" s="1" t="s">
        <v>482</v>
      </c>
      <c r="G4" s="1" t="s">
        <v>483</v>
      </c>
      <c r="H4" s="1" t="s">
        <v>484</v>
      </c>
      <c r="I4" s="1" t="s">
        <v>485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474</v>
      </c>
      <c r="B5" s="1" t="s">
        <v>473</v>
      </c>
      <c r="C5" s="1" t="s">
        <v>475</v>
      </c>
      <c r="D5" s="1" t="s">
        <v>476</v>
      </c>
      <c r="E5" s="1" t="s">
        <v>477</v>
      </c>
      <c r="F5" s="1" t="s">
        <v>486</v>
      </c>
      <c r="G5" s="1" t="s">
        <v>487</v>
      </c>
      <c r="H5" s="1" t="s">
        <v>488</v>
      </c>
      <c r="I5" s="1" t="s">
        <v>489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490</v>
      </c>
      <c r="B6" s="1" t="s">
        <v>491</v>
      </c>
      <c r="C6" s="1" t="s">
        <v>492</v>
      </c>
      <c r="D6" s="1" t="s">
        <v>493</v>
      </c>
      <c r="E6" s="1" t="s">
        <v>494</v>
      </c>
      <c r="F6" s="1" t="s">
        <v>495</v>
      </c>
      <c r="G6" s="1" t="s">
        <v>496</v>
      </c>
      <c r="H6" s="1" t="s">
        <v>497</v>
      </c>
      <c r="I6" s="1" t="s">
        <v>498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499</v>
      </c>
      <c r="B7" s="1" t="s">
        <v>473</v>
      </c>
      <c r="C7" s="1" t="s">
        <v>473</v>
      </c>
      <c r="D7" s="1" t="s">
        <v>473</v>
      </c>
      <c r="E7" s="1" t="s">
        <v>473</v>
      </c>
      <c r="F7" s="1" t="s">
        <v>500</v>
      </c>
      <c r="G7" s="1" t="s">
        <v>501</v>
      </c>
      <c r="H7" s="1" t="s">
        <v>502</v>
      </c>
      <c r="I7" s="1" t="s">
        <v>503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504</v>
      </c>
      <c r="B8" s="1" t="s">
        <v>473</v>
      </c>
      <c r="C8" s="1" t="s">
        <v>505</v>
      </c>
      <c r="D8" s="1" t="s">
        <v>506</v>
      </c>
      <c r="E8" s="1" t="s">
        <v>505</v>
      </c>
      <c r="F8" s="1" t="s">
        <v>507</v>
      </c>
      <c r="G8" s="1" t="s">
        <v>508</v>
      </c>
      <c r="H8" s="1" t="s">
        <v>509</v>
      </c>
      <c r="I8" s="1" t="s">
        <v>507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510</v>
      </c>
      <c r="B9" s="1" t="s">
        <v>473</v>
      </c>
      <c r="C9" s="1" t="s">
        <v>473</v>
      </c>
      <c r="D9" s="1" t="s">
        <v>473</v>
      </c>
      <c r="E9" s="1" t="s">
        <v>473</v>
      </c>
      <c r="F9" s="1" t="s">
        <v>473</v>
      </c>
      <c r="G9" s="1" t="s">
        <v>473</v>
      </c>
      <c r="H9" s="1" t="s">
        <v>473</v>
      </c>
      <c r="I9" s="1" t="s">
        <v>511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512</v>
      </c>
      <c r="B10" s="1" t="s">
        <v>473</v>
      </c>
      <c r="C10" s="1" t="s">
        <v>473</v>
      </c>
      <c r="D10" s="1" t="s">
        <v>473</v>
      </c>
      <c r="E10" s="1" t="s">
        <v>473</v>
      </c>
      <c r="F10" s="1" t="s">
        <v>473</v>
      </c>
      <c r="G10" s="1" t="s">
        <v>473</v>
      </c>
      <c r="H10" s="1" t="s">
        <v>473</v>
      </c>
      <c r="I10" s="1" t="s">
        <v>513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514</v>
      </c>
      <c r="B11" s="1" t="s">
        <v>515</v>
      </c>
      <c r="C11" s="1" t="s">
        <v>516</v>
      </c>
      <c r="D11" s="1" t="s">
        <v>517</v>
      </c>
      <c r="E11" s="1" t="s">
        <v>518</v>
      </c>
      <c r="F11" s="1" t="s">
        <v>519</v>
      </c>
      <c r="G11" s="1" t="s">
        <v>520</v>
      </c>
      <c r="H11" s="1" t="s">
        <v>521</v>
      </c>
      <c r="I11" s="1" t="s">
        <v>522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523</v>
      </c>
      <c r="B12" s="1" t="s">
        <v>515</v>
      </c>
      <c r="C12" s="1" t="s">
        <v>524</v>
      </c>
      <c r="D12" s="1" t="s">
        <v>525</v>
      </c>
      <c r="E12" s="1" t="s">
        <v>526</v>
      </c>
      <c r="F12" s="1" t="s">
        <v>519</v>
      </c>
      <c r="G12" s="1" t="s">
        <v>527</v>
      </c>
      <c r="H12" s="1" t="s">
        <v>528</v>
      </c>
      <c r="I12" s="1" t="s">
        <v>522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529</v>
      </c>
      <c r="B13" s="1" t="s">
        <v>530</v>
      </c>
      <c r="C13" s="1" t="s">
        <v>531</v>
      </c>
      <c r="D13" s="1" t="s">
        <v>532</v>
      </c>
      <c r="E13" s="1" t="s">
        <v>533</v>
      </c>
      <c r="F13" s="1" t="s">
        <v>534</v>
      </c>
      <c r="G13" s="1" t="s">
        <v>473</v>
      </c>
      <c r="H13" s="1" t="s">
        <v>535</v>
      </c>
      <c r="I13" s="1" t="s">
        <v>536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537</v>
      </c>
      <c r="B14" s="1" t="s">
        <v>538</v>
      </c>
      <c r="C14" s="1" t="s">
        <v>538</v>
      </c>
      <c r="D14" s="1" t="s">
        <v>538</v>
      </c>
      <c r="E14" s="1" t="s">
        <v>538</v>
      </c>
      <c r="F14" s="1" t="s">
        <v>538</v>
      </c>
      <c r="G14" s="1" t="s">
        <v>473</v>
      </c>
      <c r="H14" s="1" t="s">
        <v>538</v>
      </c>
      <c r="I14" s="1" t="s">
        <v>538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539</v>
      </c>
      <c r="B15" s="1" t="s">
        <v>473</v>
      </c>
      <c r="C15" s="1" t="s">
        <v>473</v>
      </c>
      <c r="D15" s="1" t="s">
        <v>473</v>
      </c>
      <c r="E15" s="1" t="s">
        <v>473</v>
      </c>
      <c r="F15" s="1" t="s">
        <v>473</v>
      </c>
      <c r="G15" s="1" t="s">
        <v>473</v>
      </c>
      <c r="H15" s="1" t="s">
        <v>473</v>
      </c>
      <c r="I15" s="1" t="s">
        <v>473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540</v>
      </c>
      <c r="B16" s="1" t="s">
        <v>473</v>
      </c>
      <c r="C16" s="1" t="s">
        <v>473</v>
      </c>
      <c r="D16" s="1" t="s">
        <v>473</v>
      </c>
      <c r="E16" s="1" t="s">
        <v>473</v>
      </c>
      <c r="F16" s="1" t="s">
        <v>473</v>
      </c>
      <c r="G16" s="1" t="s">
        <v>473</v>
      </c>
      <c r="H16" s="1" t="s">
        <v>473</v>
      </c>
      <c r="I16" s="1" t="s">
        <v>473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541</v>
      </c>
      <c r="B17" s="1" t="s">
        <v>122</v>
      </c>
      <c r="C17" s="1" t="s">
        <v>123</v>
      </c>
      <c r="D17" s="1" t="s">
        <v>124</v>
      </c>
      <c r="E17" s="1" t="s">
        <v>125</v>
      </c>
      <c r="F17" s="1" t="s">
        <v>542</v>
      </c>
      <c r="G17" s="1" t="s">
        <v>543</v>
      </c>
      <c r="H17" s="1" t="s">
        <v>544</v>
      </c>
      <c r="I17" s="1" t="s">
        <v>545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546</v>
      </c>
      <c r="B18" s="1" t="s">
        <v>473</v>
      </c>
      <c r="C18" s="1" t="s">
        <v>473</v>
      </c>
      <c r="D18" s="1" t="s">
        <v>473</v>
      </c>
      <c r="E18" s="1" t="s">
        <v>473</v>
      </c>
      <c r="F18" s="1" t="s">
        <v>473</v>
      </c>
      <c r="G18" s="1" t="s">
        <v>473</v>
      </c>
      <c r="H18" s="1" t="s">
        <v>473</v>
      </c>
      <c r="I18" s="1" t="s">
        <v>473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547</v>
      </c>
      <c r="B19" s="1" t="s">
        <v>473</v>
      </c>
      <c r="C19" s="1" t="s">
        <v>473</v>
      </c>
      <c r="D19" s="1" t="s">
        <v>473</v>
      </c>
      <c r="E19" s="1" t="s">
        <v>473</v>
      </c>
      <c r="F19" s="1" t="s">
        <v>473</v>
      </c>
      <c r="G19" s="1" t="s">
        <v>473</v>
      </c>
      <c r="H19" s="1" t="s">
        <v>473</v>
      </c>
      <c r="I19" s="1" t="s">
        <v>548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549</v>
      </c>
      <c r="B20" s="1" t="s">
        <v>550</v>
      </c>
      <c r="C20" s="1" t="s">
        <v>551</v>
      </c>
      <c r="D20" s="1" t="s">
        <v>552</v>
      </c>
      <c r="E20" s="1" t="s">
        <v>553</v>
      </c>
      <c r="F20" s="1" t="s">
        <v>554</v>
      </c>
      <c r="G20" s="1" t="s">
        <v>555</v>
      </c>
      <c r="H20" s="1" t="s">
        <v>556</v>
      </c>
      <c r="I20" s="1" t="s">
        <v>557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558</v>
      </c>
      <c r="B21" s="1" t="s">
        <v>559</v>
      </c>
      <c r="C21" s="1" t="s">
        <v>560</v>
      </c>
      <c r="D21" s="1" t="s">
        <v>561</v>
      </c>
      <c r="E21" s="1" t="s">
        <v>553</v>
      </c>
      <c r="F21" s="1" t="s">
        <v>554</v>
      </c>
      <c r="G21" s="1" t="s">
        <v>562</v>
      </c>
      <c r="H21" s="1" t="s">
        <v>563</v>
      </c>
      <c r="I21" s="1" t="s">
        <v>564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565</v>
      </c>
      <c r="B22" s="1" t="s">
        <v>566</v>
      </c>
      <c r="C22" s="1" t="s">
        <v>567</v>
      </c>
      <c r="D22" s="1" t="s">
        <v>568</v>
      </c>
      <c r="E22" s="1" t="s">
        <v>569</v>
      </c>
      <c r="F22" s="1" t="s">
        <v>570</v>
      </c>
      <c r="G22" s="1" t="s">
        <v>571</v>
      </c>
      <c r="H22" s="1" t="s">
        <v>572</v>
      </c>
      <c r="I22" s="1" t="s">
        <v>573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574</v>
      </c>
      <c r="B23" s="1" t="s">
        <v>473</v>
      </c>
      <c r="C23" s="1" t="s">
        <v>473</v>
      </c>
      <c r="D23" s="1" t="s">
        <v>473</v>
      </c>
      <c r="E23" s="1" t="s">
        <v>473</v>
      </c>
      <c r="F23" s="1" t="s">
        <v>575</v>
      </c>
      <c r="G23" s="1" t="s">
        <v>576</v>
      </c>
      <c r="H23" s="1" t="s">
        <v>577</v>
      </c>
      <c r="I23" s="1" t="s">
        <v>578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579</v>
      </c>
      <c r="B24" s="1" t="s">
        <v>580</v>
      </c>
      <c r="C24" s="1" t="s">
        <v>581</v>
      </c>
      <c r="D24" s="1" t="s">
        <v>582</v>
      </c>
      <c r="E24" s="1" t="s">
        <v>583</v>
      </c>
      <c r="F24" s="1" t="s">
        <v>584</v>
      </c>
      <c r="G24" s="1" t="s">
        <v>585</v>
      </c>
      <c r="H24" s="1" t="s">
        <v>585</v>
      </c>
      <c r="I24" s="1" t="s">
        <v>585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586</v>
      </c>
      <c r="B25" s="1" t="s">
        <v>587</v>
      </c>
      <c r="C25" s="1" t="s">
        <v>588</v>
      </c>
      <c r="D25" s="1" t="s">
        <v>589</v>
      </c>
      <c r="E25" s="1" t="s">
        <v>590</v>
      </c>
      <c r="F25" s="1" t="s">
        <v>591</v>
      </c>
      <c r="G25" s="1" t="s">
        <v>592</v>
      </c>
      <c r="H25" s="1" t="s">
        <v>592</v>
      </c>
      <c r="I25" s="1" t="s">
        <v>473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593</v>
      </c>
      <c r="B26" s="1" t="s">
        <v>594</v>
      </c>
      <c r="C26" s="1" t="s">
        <v>595</v>
      </c>
      <c r="D26" s="1" t="s">
        <v>596</v>
      </c>
      <c r="E26" s="1" t="s">
        <v>597</v>
      </c>
      <c r="F26" s="1" t="s">
        <v>598</v>
      </c>
      <c r="G26" s="1" t="s">
        <v>473</v>
      </c>
      <c r="H26" s="1" t="s">
        <v>473</v>
      </c>
      <c r="I26" s="1" t="s">
        <v>473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599</v>
      </c>
      <c r="B2" s="1" t="s">
        <v>600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601</v>
      </c>
      <c r="B3" s="1" t="s">
        <v>602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603</v>
      </c>
      <c r="B4" s="1" t="s">
        <v>604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605</v>
      </c>
      <c r="B5" s="1" t="s">
        <v>606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607</v>
      </c>
      <c r="B6" s="1" t="s">
        <v>608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609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610</v>
      </c>
      <c r="B8" s="1" t="s">
        <v>611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612</v>
      </c>
      <c r="B9" s="4" t="s">
        <v>613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614</v>
      </c>
      <c r="B10" s="1" t="s">
        <v>615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616</v>
      </c>
      <c r="B11" s="1" t="s">
        <v>617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618</v>
      </c>
      <c r="B12" s="1" t="s">
        <v>615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619</v>
      </c>
      <c r="B13" s="1" t="s">
        <v>620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621</v>
      </c>
      <c r="B14" s="1" t="s">
        <v>622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623</v>
      </c>
      <c r="B15" s="1" t="s">
        <v>620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624</v>
      </c>
      <c r="B16" s="1" t="s">
        <v>625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626</v>
      </c>
      <c r="B17" s="1">
        <v>70.0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627</v>
      </c>
      <c r="B18" s="1" t="s">
        <v>628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629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630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631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632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633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634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635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636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637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638</v>
      </c>
      <c r="B28" s="1">
        <v>7.4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639</v>
      </c>
      <c r="B29" s="1">
        <v>7.35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640</v>
      </c>
      <c r="B30" s="1">
        <v>7.271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641</v>
      </c>
      <c r="B31" s="1">
        <v>7.56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642</v>
      </c>
      <c r="B32" s="1">
        <v>7.4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643</v>
      </c>
      <c r="B33" s="1">
        <v>7.35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644</v>
      </c>
      <c r="B34" s="1">
        <v>7.271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645</v>
      </c>
      <c r="B35" s="1">
        <v>7.56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646</v>
      </c>
      <c r="B36" s="1">
        <v>0.978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647</v>
      </c>
      <c r="B37" s="1">
        <v>-2.580568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648</v>
      </c>
      <c r="B38" s="1">
        <v>434527.0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649</v>
      </c>
      <c r="B39" s="1">
        <v>434527.0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650</v>
      </c>
      <c r="B40" s="1">
        <v>965895.0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651</v>
      </c>
      <c r="B41" s="1">
        <v>740650.0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652</v>
      </c>
      <c r="B42" s="1">
        <v>740650.0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653</v>
      </c>
      <c r="B43" s="1">
        <v>7.32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654</v>
      </c>
      <c r="B44" s="1">
        <v>7.4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655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656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657</v>
      </c>
      <c r="B47" s="1">
        <v>8.64227712E8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658</v>
      </c>
      <c r="B48" s="1">
        <v>6.43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659</v>
      </c>
      <c r="B49" s="1">
        <v>16.63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660</v>
      </c>
      <c r="B50" s="1">
        <v>8.3788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661</v>
      </c>
      <c r="B51" s="1">
        <v>8.578775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662</v>
      </c>
      <c r="B52" s="1" t="s">
        <v>663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664</v>
      </c>
      <c r="B53" s="1">
        <v>3.93822592E8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665</v>
      </c>
      <c r="B54" s="1">
        <v>6.8172376E7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666</v>
      </c>
      <c r="B55" s="1">
        <v>1.17582E8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667</v>
      </c>
      <c r="B56" s="1">
        <v>6936549.0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668</v>
      </c>
      <c r="B57" s="1">
        <v>5517407.0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669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670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671</v>
      </c>
      <c r="B60" s="1">
        <v>0.059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672</v>
      </c>
      <c r="B61" s="1">
        <v>0.0075499997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673</v>
      </c>
      <c r="B62" s="1">
        <v>0.97224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674</v>
      </c>
      <c r="B63" s="1">
        <v>6.7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675</v>
      </c>
      <c r="B64" s="1">
        <v>0.0738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676</v>
      </c>
      <c r="B65" s="1">
        <v>1.17582E8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677</v>
      </c>
      <c r="B66" s="1">
        <v>3.563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678</v>
      </c>
      <c r="B67" s="1">
        <v>2.0628684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679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680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681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682</v>
      </c>
      <c r="B71" s="1">
        <v>-2.8896E8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683</v>
      </c>
      <c r="B72" s="1">
        <v>-2.96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684</v>
      </c>
      <c r="B73" s="1">
        <v>-2.87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685</v>
      </c>
      <c r="B74" s="1">
        <v>-1.296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686</v>
      </c>
      <c r="B75" s="1">
        <v>-0.33751118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687</v>
      </c>
      <c r="B76" s="1">
        <v>0.23806548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688</v>
      </c>
      <c r="B77" s="1" t="s">
        <v>689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690</v>
      </c>
      <c r="B78" s="1" t="s">
        <v>691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692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693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694</v>
      </c>
      <c r="B81" s="1" t="s">
        <v>695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696</v>
      </c>
      <c r="B82" s="1" t="s">
        <v>695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697</v>
      </c>
      <c r="B83" s="1">
        <v>1.5734826E9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698</v>
      </c>
      <c r="B84" s="1" t="s">
        <v>699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700</v>
      </c>
      <c r="B85" s="1" t="s">
        <v>701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702</v>
      </c>
      <c r="B86" s="1" t="s">
        <v>703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704</v>
      </c>
      <c r="B87" s="1" t="s">
        <v>705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706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707</v>
      </c>
      <c r="B89" s="1">
        <v>7.35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708</v>
      </c>
      <c r="B90" s="1">
        <v>49.0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709</v>
      </c>
      <c r="B91" s="1">
        <v>12.0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710</v>
      </c>
      <c r="B92" s="1">
        <v>30.125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711</v>
      </c>
      <c r="B93" s="1">
        <v>29.5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712</v>
      </c>
      <c r="B94" s="1">
        <v>1.55556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713</v>
      </c>
      <c r="B95" s="1" t="s">
        <v>714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715</v>
      </c>
      <c r="B96" s="1">
        <v>8.0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716</v>
      </c>
      <c r="B97" s="1">
        <v>4.23774016E8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717</v>
      </c>
      <c r="B98" s="1">
        <v>3.993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718</v>
      </c>
      <c r="B99" s="1">
        <v>-3.03812E8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719</v>
      </c>
      <c r="B100" s="1">
        <v>3.7568E7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720</v>
      </c>
      <c r="B101" s="1">
        <v>10.83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721</v>
      </c>
      <c r="B102" s="1">
        <v>11.658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722</v>
      </c>
      <c r="B103" s="1">
        <v>9.936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723</v>
      </c>
      <c r="B104" s="1">
        <v>-0.41356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724</v>
      </c>
      <c r="B105" s="1">
        <v>-0.73310995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725</v>
      </c>
      <c r="B106" s="1">
        <v>-1.80680752E8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726</v>
      </c>
      <c r="B107" s="1">
        <v>-2.80536E8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727</v>
      </c>
      <c r="B108" s="1" t="s">
        <v>663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728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46</v>
      </c>
      <c r="B3" s="1">
        <v>0.0</v>
      </c>
      <c r="C3" s="1">
        <v>-15.0</v>
      </c>
      <c r="D3" s="1">
        <v>-28.0</v>
      </c>
      <c r="E3" s="1">
        <v>-44.0</v>
      </c>
      <c r="F3" s="1">
        <v>-42.0</v>
      </c>
      <c r="G3" s="1">
        <v>-80.0</v>
      </c>
      <c r="H3" s="1">
        <f>IF(G3*FORECAST(H2,B3:G3,B2:G2)&gt;0,FORECAST(H2,B3:G3,B2:G2),G3)*$X$1</f>
        <v>-84.53333333</v>
      </c>
      <c r="I3" s="1">
        <f>IF(H3*FORECAST(I2,B3:H3,B2:H2)&gt;0,FORECAST(I2,B3:H3,B2:H2),H3)*$X$1</f>
        <v>-98.73333333</v>
      </c>
      <c r="J3" s="1">
        <f>IF(I3*FORECAST(J2,B3:I3,B2:I2)&gt;0,FORECAST(J2,B3:I3,B2:I2),I3)*$X$1</f>
        <v>-112.9333333</v>
      </c>
      <c r="K3" s="1">
        <f>IF(J3*FORECAST(K2,B3:J3,B2:J2)&gt;0,FORECAST(K2,B3:J3,B2:J2),J3)*$X$1</f>
        <v>-127.1333333</v>
      </c>
      <c r="L3" s="1">
        <f>IF(K3*FORECAST(L2,B3:K3,B2:K2)&gt;0,FORECAST(L2,B3:K3,B2:K2),K3)*$X$1</f>
        <v>-141.3333333</v>
      </c>
      <c r="M3" s="1">
        <f>IF(L3*FORECAST(M2,B3:L3,B2:L2)&gt;0,FORECAST(M2,B3:L3,B2:L2),L3)*$X$1</f>
        <v>-155.5333333</v>
      </c>
      <c r="N3" s="1">
        <f>IF(M3*FORECAST(N2,B3:M3,B2:M2)&gt;0,FORECAST(N2,B3:M3,B2:M2),M3)*$X$1</f>
        <v>-169.7333333</v>
      </c>
      <c r="O3" s="5">
        <f>IF(N3*FORECAST(O2,B3:N3,B2:N2)&gt;0,FORECAST(O2,B3:N3,B2:N2),N3)*$X$1</f>
        <v>-183.9333333</v>
      </c>
      <c r="P3" s="5">
        <f>IF(O3*FORECAST(P2,B3:O3,B2:O2)&gt;0,FORECAST(P2,B3:O3,B2:O2),O3)*$X$1</f>
        <v>-198.1333333</v>
      </c>
      <c r="Q3" s="5">
        <f>IF(P3*FORECAST(Q2,B3:P3,B2:P2)&gt;0,FORECAST(Q2,B3:P3,B2:P2),P3)*$X$1</f>
        <v>-212.3333333</v>
      </c>
      <c r="R3" s="5">
        <f>IF(Q3*FORECAST(R2,B3:Q3,B2:Q2)&gt;0,FORECAST(R2,B3:Q3,B2:Q2),Q3)*$X$1</f>
        <v>-226.5333333</v>
      </c>
      <c r="S3" s="5">
        <f>IF(R3*FORECAST(S2,B3:R3,B2:R2)&gt;0,FORECAST(S2,B3:R3,B2:R2),R3)*$X$1</f>
        <v>-240.7333333</v>
      </c>
      <c r="T3" s="2"/>
      <c r="U3" s="2"/>
      <c r="V3" s="2"/>
      <c r="W3" s="2"/>
      <c r="X3" s="2"/>
      <c r="Y3" s="2"/>
      <c r="Z3" s="2"/>
    </row>
    <row r="4">
      <c r="A4" s="3" t="s">
        <v>94</v>
      </c>
      <c r="B4" s="1">
        <v>-11.0</v>
      </c>
      <c r="C4" s="1">
        <v>-93.0</v>
      </c>
      <c r="D4" s="1">
        <v>-205.0</v>
      </c>
      <c r="E4" s="1">
        <v>-131.0</v>
      </c>
      <c r="F4" s="1">
        <v>-168.0</v>
      </c>
      <c r="G4" s="1">
        <v>-552.0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729</v>
      </c>
      <c r="B5" s="1">
        <v>44.0</v>
      </c>
      <c r="C5" s="1">
        <v>2.0</v>
      </c>
      <c r="D5" s="1">
        <v>16.0</v>
      </c>
      <c r="E5" s="1">
        <v>20.0</v>
      </c>
      <c r="F5" s="1">
        <v>34.0</v>
      </c>
      <c r="G5" s="1">
        <v>71.0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730</v>
      </c>
      <c r="L7" s="1">
        <f>IF(S3*FORECAST(S2,B3:S3,B2:S2)&gt;0,FORECAST(S2,B3:S3,B2:S2),R3)*$X$1 * (1+0.02)/(0.0874-0.02)</f>
        <v>-3643.145401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731</v>
      </c>
      <c r="L8" s="6">
        <f t="array" ref="L8">NPV(0.0874,I3:S3)</f>
        <v>-1088.569953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732</v>
      </c>
      <c r="L9" s="6">
        <f t="array" ref="L9">NPV(0.0874,I16:S16)</f>
        <v>-1449.418797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733</v>
      </c>
      <c r="L10" s="6">
        <f>L8 + L9</f>
        <v>-2537.988751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-552.0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734</v>
      </c>
      <c r="L12" s="6">
        <f>L10 - L11</f>
        <v>-1985.988751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735</v>
      </c>
      <c r="L13" s="1">
        <v>71.0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-27.97167254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-3643.145401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-16.0</v>
      </c>
      <c r="C3" s="1">
        <v>-57.0</v>
      </c>
      <c r="D3" s="1">
        <v>-49.0</v>
      </c>
      <c r="E3" s="1">
        <v>-90.0</v>
      </c>
      <c r="F3" s="1">
        <v>-102.0</v>
      </c>
      <c r="G3" s="1">
        <v>-142.0</v>
      </c>
      <c r="H3" s="1">
        <f>IF(G3*FORECAST(H2,B3:G3,B2:G2)&gt;0,FORECAST(H2,B3:G3,B2:G2),G3)*$X$1</f>
        <v>-156.6</v>
      </c>
      <c r="I3" s="1">
        <f>IF(H3*FORECAST(I2,B3:H3,B2:H2)&gt;0,FORECAST(I2,B3:H3,B2:H2),H3)*$X$1</f>
        <v>-179.6285714</v>
      </c>
      <c r="J3" s="1">
        <f>IF(I3*FORECAST(J2,B3:I3,B2:I2)&gt;0,FORECAST(J2,B3:I3,B2:I2),I3)*$X$1</f>
        <v>-202.6571429</v>
      </c>
      <c r="K3" s="1">
        <f>IF(J3*FORECAST(K2,B3:J3,B2:J2)&gt;0,FORECAST(K2,B3:J3,B2:J2),J3)*$X$1</f>
        <v>-225.6857143</v>
      </c>
      <c r="L3" s="1">
        <f>IF(K3*FORECAST(L2,B3:K3,B2:K2)&gt;0,FORECAST(L2,B3:K3,B2:K2),K3)*$X$1</f>
        <v>-248.7142857</v>
      </c>
      <c r="M3" s="1">
        <f>IF(L3*FORECAST(M2,B3:L3,B2:L2)&gt;0,FORECAST(M2,B3:L3,B2:L2),L3)*$X$1</f>
        <v>-271.7428571</v>
      </c>
      <c r="N3" s="1">
        <f>IF(M3*FORECAST(N2,B3:M3,B2:M2)&gt;0,FORECAST(N2,B3:M3,B2:M2),M3)*$X$1</f>
        <v>-294.7714286</v>
      </c>
      <c r="O3" s="5">
        <f>IF(N3*FORECAST(O2,B3:N3,B2:N2)&gt;0,FORECAST(O2,B3:N3,B2:N2),N3)*$X$1</f>
        <v>-317.8</v>
      </c>
      <c r="P3" s="5">
        <f>IF(O3*FORECAST(P2,B3:O3,B2:O2)&gt;0,FORECAST(P2,B3:O3,B2:O2),O3)*$X$1</f>
        <v>-340.8285714</v>
      </c>
      <c r="Q3" s="5">
        <f>IF(P3*FORECAST(Q2,B3:P3,B2:P2)&gt;0,FORECAST(Q2,B3:P3,B2:P2),P3)*$X$1</f>
        <v>-363.8571429</v>
      </c>
      <c r="R3" s="5">
        <f>IF(Q3*FORECAST(R2,B3:Q3,B2:Q2)&gt;0,FORECAST(R2,B3:Q3,B2:Q2),Q3)*$X$1</f>
        <v>-386.8857143</v>
      </c>
      <c r="S3" s="5">
        <f>IF(R3*FORECAST(S2,B3:R3,B2:R2)&gt;0,FORECAST(S2,B3:R3,B2:R2),R3)*$X$1</f>
        <v>-409.9142857</v>
      </c>
      <c r="T3" s="2"/>
      <c r="U3" s="2"/>
      <c r="V3" s="2"/>
      <c r="W3" s="2"/>
      <c r="X3" s="2"/>
      <c r="Y3" s="2"/>
      <c r="Z3" s="2"/>
    </row>
    <row r="4">
      <c r="A4" s="3" t="s">
        <v>94</v>
      </c>
      <c r="B4" s="1">
        <v>-11.0</v>
      </c>
      <c r="C4" s="1">
        <v>-93.0</v>
      </c>
      <c r="D4" s="1">
        <v>-205.0</v>
      </c>
      <c r="E4" s="1">
        <v>-131.0</v>
      </c>
      <c r="F4" s="1">
        <v>-168.0</v>
      </c>
      <c r="G4" s="1">
        <v>-552.0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729</v>
      </c>
      <c r="B5" s="1">
        <v>44.0</v>
      </c>
      <c r="C5" s="1">
        <v>2.0</v>
      </c>
      <c r="D5" s="1">
        <v>16.0</v>
      </c>
      <c r="E5" s="1">
        <v>20.0</v>
      </c>
      <c r="F5" s="1">
        <v>34.0</v>
      </c>
      <c r="G5" s="1">
        <v>71.0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730</v>
      </c>
      <c r="L7" s="1">
        <f>IF(S3*FORECAST(S2,B3:S3,B2:S2)&gt;0,FORECAST(S2,B3:S3,B2:S2),R3)*$X$1 * (1+0.02)/(0.0874-0.02)</f>
        <v>-6203.450615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731</v>
      </c>
      <c r="L8" s="6">
        <f t="array" ref="L8">NPV(0.0874,I3:S3)</f>
        <v>-1899.78134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732</v>
      </c>
      <c r="L9" s="6">
        <f t="array" ref="L9">NPV(0.0874,I16:S16)</f>
        <v>-2468.031588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733</v>
      </c>
      <c r="L10" s="6">
        <f>L8 + L9</f>
        <v>-4367.812928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-552.0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734</v>
      </c>
      <c r="L12" s="6">
        <f>L10 - L11</f>
        <v>-3815.812928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735</v>
      </c>
      <c r="L13" s="1">
        <v>71.0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-53.74384406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-6203.450615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