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<sst xmlns="http://schemas.openxmlformats.org/spreadsheetml/2006/main" count="588" uniqueCount="521">
  <si>
    <t>ticker</t>
  </si>
  <si>
    <t>ESGL</t>
  </si>
  <si>
    <t>nombre</t>
  </si>
  <si>
    <t>ESGL HOLDINGS LIMITED</t>
  </si>
  <si>
    <t>empresa</t>
  </si>
  <si>
    <t>Environmental Services &amp; Equipment</t>
  </si>
  <si>
    <t>Open</t>
  </si>
  <si>
    <t>Target Price</t>
  </si>
  <si>
    <t>Upside</t>
  </si>
  <si>
    <t>4635.21%</t>
  </si>
  <si>
    <t>Country</t>
  </si>
  <si>
    <t>Singapore</t>
  </si>
  <si>
    <t>Market Cap</t>
  </si>
  <si>
    <t>Book Value</t>
  </si>
  <si>
    <t>Pe ratio</t>
  </si>
  <si>
    <t>No encontrado</t>
  </si>
  <si>
    <t>Dividend Ratio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</si>
  <si>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</si>
  <si>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</si>
  <si>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</si>
  <si>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</si>
  <si>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</si>
  <si>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(Gain) Loss From Sale Of Asset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</si>
  <si>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</si>
  <si>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</si>
  <si>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</si>
  <si>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</si>
  <si>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</si>
  <si>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</si>
  <si>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</si>
  <si>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</si>
  <si>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</si>
  <si>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Sale (Purchase) of Intangible assets</t>
  </si>
  <si>
    <t>Other Investing Activities, Total</t>
  </si>
  <si>
    <t>Cash from Investing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</si>
  <si>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</si>
  <si>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</si>
  <si>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</si>
  <si>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</si>
  <si>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</si>
  <si>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</si>
  <si>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Other Financing Activities, Total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</si>
  <si>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</si>
  <si>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</si>
  <si>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</si>
  <si>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</si>
  <si>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</si>
  <si>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</si>
  <si>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</si>
  <si>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</si>
  <si>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</si>
  <si>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</si>
  <si>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</si>
  <si>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</si>
  <si>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</si>
  <si>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</si>
  <si>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</si>
  <si>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</si>
  <si>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</si>
  <si>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</si>
  <si>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</si>
  <si>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</si>
  <si>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</si>
  <si>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</si>
  <si>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Intangibles,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</si>
  <si>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</si>
  <si>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</si>
  <si>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</si>
  <si>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</si>
  <si>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</si>
  <si>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</si>
  <si>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</si>
  <si>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</si>
  <si>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</si>
  <si>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</si>
  <si>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</si>
  <si>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</si>
  <si>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</si>
  <si>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Deferred Tax Liability Non Current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</si>
  <si>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</si>
  <si>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</si>
  <si>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</si>
  <si>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</si>
  <si>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</si>
  <si>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</si>
  <si>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</si>
  <si>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</si>
  <si>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</si>
  <si>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</si>
  <si>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</si>
  <si>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0.35</t>
  </si>
  <si>
    <t>Tangible Book Value</t>
  </si>
  <si>
    <t>Tangible Book Value Per Share</t>
  </si>
  <si>
    <t>0.25</t>
  </si>
  <si>
    <t>Total Debt</t>
  </si>
  <si>
    <t>Net Debt</t>
  </si>
  <si>
    <t>Account Code - Inventory Valuation</t>
  </si>
  <si>
    <t>Inventories - Raw Materials, Total</t>
  </si>
  <si>
    <t>Inventories - Finished Goods, Total</t>
  </si>
  <si>
    <t>Land - (BS)</t>
  </si>
  <si>
    <t>Machinery, Total</t>
  </si>
  <si>
    <t>Full Time Employees</t>
  </si>
  <si>
    <t>Revenues</t>
  </si>
  <si>
    <t>Interest And Invest. Income (Rev)</t>
  </si>
  <si>
    <t>Other Revenues, Total</t>
  </si>
  <si>
    <t>Total Revenues</t>
  </si>
  <si>
    <t>Cost of Goods Sold, Total</t>
  </si>
  <si>
    <t>Gross Profit</t>
  </si>
  <si>
    <t>Selling General &amp; Admin Expenses, Total</t>
  </si>
  <si>
    <t>Depreciation &amp; Amortization - (IS)</t>
  </si>
  <si>
    <t>Amortization of Goodwill and Intangible Assets - (IS)</t>
  </si>
  <si>
    <t>Other Operating Expenses</t>
  </si>
  <si>
    <t>Other Operating Expenses, Total</t>
  </si>
  <si>
    <t>Operating Income</t>
  </si>
  <si>
    <t>Interest Expense, Total</t>
  </si>
  <si>
    <t>Net Interest Expenses</t>
  </si>
  <si>
    <t>Currency Exchange Gains (Loss)</t>
  </si>
  <si>
    <t>EBT, Excl. Unusual Items</t>
  </si>
  <si>
    <t>Merger &amp; Related Restructuring Charges</t>
  </si>
  <si>
    <t>Gain (Loss) On Sale Of Assets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</si>
  <si>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</si>
  <si>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</si>
  <si>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</si>
  <si>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</si>
  <si>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</si>
  <si>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</si>
  <si>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</si>
  <si>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</si>
  <si>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</si>
  <si>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-14.69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</si>
  <si>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</si>
  <si>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</si>
  <si>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</si>
  <si>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</si>
  <si>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</si>
  <si>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</si>
  <si>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-0.17</t>
  </si>
  <si>
    <t>Normalized Diluted EPS</t>
  </si>
  <si>
    <t>EBITDA</t>
  </si>
  <si>
    <t>EBITA</t>
  </si>
  <si>
    <t>EBIT</t>
  </si>
  <si>
    <t>Effective Tax Rate - (Ratio)</t>
  </si>
  <si>
    <t>-6.87</t>
  </si>
  <si>
    <t>-0.34</t>
  </si>
  <si>
    <t>-0.14</t>
  </si>
  <si>
    <t>Total Deferred Taxes</t>
  </si>
  <si>
    <t>Normalized Net Income</t>
  </si>
  <si>
    <t>Interest on Long-Term Debt</t>
  </si>
  <si>
    <t>Supplemental Operating Expense Items</t>
  </si>
  <si>
    <t>Selling and Marketing Expenses</t>
  </si>
  <si>
    <t>Maintenance &amp; Repair Expenses, Total</t>
  </si>
  <si>
    <t>Profitability</t>
  </si>
  <si>
    <t>Return on Assets</t>
  </si>
  <si>
    <t>-6.28</t>
  </si>
  <si>
    <t>-2.93</t>
  </si>
  <si>
    <t>Return on Total Capital</t>
  </si>
  <si>
    <t>-7.54</t>
  </si>
  <si>
    <t>-4.04</t>
  </si>
  <si>
    <t>Return On Equity %</t>
  </si>
  <si>
    <t>-25.22</t>
  </si>
  <si>
    <t>-898.39</t>
  </si>
  <si>
    <t>Return on Common Equity</t>
  </si>
  <si>
    <t>Margin Analysis</t>
  </si>
  <si>
    <t>Gross Profit Margin %</t>
  </si>
  <si>
    <t>74.46</t>
  </si>
  <si>
    <t>72.71</t>
  </si>
  <si>
    <t>80.58</t>
  </si>
  <si>
    <t>SG&amp;A Margin</t>
  </si>
  <si>
    <t>30.94</t>
  </si>
  <si>
    <t>31.4</t>
  </si>
  <si>
    <t>36.81</t>
  </si>
  <si>
    <t>EBITDA Margin %</t>
  </si>
  <si>
    <t>17.83</t>
  </si>
  <si>
    <t>-13.52</t>
  </si>
  <si>
    <t>0.7</t>
  </si>
  <si>
    <t>EBITA Margin %</t>
  </si>
  <si>
    <t>-14.83</t>
  </si>
  <si>
    <t>-41.45</t>
  </si>
  <si>
    <t>-19.31</t>
  </si>
  <si>
    <t>EBIT Margin %</t>
  </si>
  <si>
    <t>Income From Continuing Operations Margin %</t>
  </si>
  <si>
    <t>-16.79</t>
  </si>
  <si>
    <t>-46.28</t>
  </si>
  <si>
    <t>Net Income Margin %</t>
  </si>
  <si>
    <t>Net Avail. For Common Margin %</t>
  </si>
  <si>
    <t>Normalized Net Income Margin</t>
  </si>
  <si>
    <t>-9.82</t>
  </si>
  <si>
    <t>-29.15</t>
  </si>
  <si>
    <t>-17.88</t>
  </si>
  <si>
    <t>Levered Free Cash Flow Margin</t>
  </si>
  <si>
    <t>22.93</t>
  </si>
  <si>
    <t>69.65</t>
  </si>
  <si>
    <t>Unlevered Free Cash Flow Margin</t>
  </si>
  <si>
    <t>25.91</t>
  </si>
  <si>
    <t>73.56</t>
  </si>
  <si>
    <t>Asset Turnover</t>
  </si>
  <si>
    <t>0.24</t>
  </si>
  <si>
    <t>Fixed Assets Turnover</t>
  </si>
  <si>
    <t>0.28</t>
  </si>
  <si>
    <t>Receivables Turnover (Average Receivables)</t>
  </si>
  <si>
    <t>15.81</t>
  </si>
  <si>
    <t>14.48</t>
  </si>
  <si>
    <t>Inventory Turnover (Average Inventory)</t>
  </si>
  <si>
    <t>3.44</t>
  </si>
  <si>
    <t>8.46</t>
  </si>
  <si>
    <t>Short Term Liquidity</t>
  </si>
  <si>
    <t>Current Ratio</t>
  </si>
  <si>
    <t>0.13</t>
  </si>
  <si>
    <t>0.1</t>
  </si>
  <si>
    <t>Quick Ratio</t>
  </si>
  <si>
    <t>0.05</t>
  </si>
  <si>
    <t>0.07</t>
  </si>
  <si>
    <t>0.06</t>
  </si>
  <si>
    <t>Operating Cash Flow to Current Liabilities</t>
  </si>
  <si>
    <t>0.27</t>
  </si>
  <si>
    <t>0.2</t>
  </si>
  <si>
    <t>Days Sales Outstanding (Average Receivables)</t>
  </si>
  <si>
    <t>23.08</t>
  </si>
  <si>
    <t>25.2</t>
  </si>
  <si>
    <t>Days Outstanding Inventory (Average Inventory)</t>
  </si>
  <si>
    <t>106.22</t>
  </si>
  <si>
    <t>43.12</t>
  </si>
  <si>
    <t>Average Days Payable Outstanding</t>
  </si>
  <si>
    <t>163.8</t>
  </si>
  <si>
    <t>183.15</t>
  </si>
  <si>
    <t>Cash Conversion Cycle (Average Days)</t>
  </si>
  <si>
    <t>-34.5</t>
  </si>
  <si>
    <t>-114.83</t>
  </si>
  <si>
    <t>Long Term Solvency</t>
  </si>
  <si>
    <t>Total Debt/Equity</t>
  </si>
  <si>
    <t>145.37</t>
  </si>
  <si>
    <t>61.39</t>
  </si>
  <si>
    <t>99.06</t>
  </si>
  <si>
    <t>Total Debt / Total Capital</t>
  </si>
  <si>
    <t>59.24</t>
  </si>
  <si>
    <t>38.04</t>
  </si>
  <si>
    <t>49.76</t>
  </si>
  <si>
    <t>LT Debt/Equity</t>
  </si>
  <si>
    <t>27.26</t>
  </si>
  <si>
    <t>18.61</t>
  </si>
  <si>
    <t>26.02</t>
  </si>
  <si>
    <t>Long-Term Debt / Total Capital</t>
  </si>
  <si>
    <t>11.11</t>
  </si>
  <si>
    <t>11.53</t>
  </si>
  <si>
    <t>13.07</t>
  </si>
  <si>
    <t>Total Liabilities / Total Assets</t>
  </si>
  <si>
    <t>65.59</t>
  </si>
  <si>
    <t>48.79</t>
  </si>
  <si>
    <t>68.71</t>
  </si>
  <si>
    <t>EBIT / Interest Expense</t>
  </si>
  <si>
    <t>-2.35</t>
  </si>
  <si>
    <t>-8.69</t>
  </si>
  <si>
    <t>-3.09</t>
  </si>
  <si>
    <t>EBITDA / Interest Expense</t>
  </si>
  <si>
    <t>3.73</t>
  </si>
  <si>
    <t>-1.95</t>
  </si>
  <si>
    <t>0.77</t>
  </si>
  <si>
    <t>(EBITDA - Capex) / Interest Expense</t>
  </si>
  <si>
    <t>1.02</t>
  </si>
  <si>
    <t>-3.99</t>
  </si>
  <si>
    <t>-0.9</t>
  </si>
  <si>
    <t>Total Debt / EBITDA</t>
  </si>
  <si>
    <t>9.08</t>
  </si>
  <si>
    <t>-16.77</t>
  </si>
  <si>
    <t>26.4</t>
  </si>
  <si>
    <t>Net Debt / EBITDA</t>
  </si>
  <si>
    <t>8.91</t>
  </si>
  <si>
    <t>-16.12</t>
  </si>
  <si>
    <t>25.03</t>
  </si>
  <si>
    <t>Total Debt / (EBITDA - Capex)</t>
  </si>
  <si>
    <t>33.07</t>
  </si>
  <si>
    <t>-8.2</t>
  </si>
  <si>
    <t>-22.69</t>
  </si>
  <si>
    <t>Net Debt / (EBITDA - Capex)</t>
  </si>
  <si>
    <t>32.47</t>
  </si>
  <si>
    <t>-7.88</t>
  </si>
  <si>
    <t>-21.51</t>
  </si>
  <si>
    <t>Growth Over Prior Year</t>
  </si>
  <si>
    <t>Total Revenues, 1 Yr. Growth %</t>
  </si>
  <si>
    <t>29.75</t>
  </si>
  <si>
    <t>20.34</t>
  </si>
  <si>
    <t>Gross Profit, 1 Yr. Growth %</t>
  </si>
  <si>
    <t>26.69</t>
  </si>
  <si>
    <t>33.37</t>
  </si>
  <si>
    <t>EBITDA, 1 Yr. Growth %</t>
  </si>
  <si>
    <t>-198.39</t>
  </si>
  <si>
    <t>-84.55</t>
  </si>
  <si>
    <t>EBITA, 1 Yr. Growth %</t>
  </si>
  <si>
    <t>262.69</t>
  </si>
  <si>
    <t>3.52</t>
  </si>
  <si>
    <t>EBIT, 1 Yr. Growth %</t>
  </si>
  <si>
    <t>Earnings From Cont. Operations, 1 Yr. Growth %</t>
  </si>
  <si>
    <t>257.74</t>
  </si>
  <si>
    <t>Net Income, 1 Yr. Growth %</t>
  </si>
  <si>
    <t>Normalized Net Income, 1 Yr. Growth %</t>
  </si>
  <si>
    <t>285.3</t>
  </si>
  <si>
    <t>24.52</t>
  </si>
  <si>
    <t>Diluted EPS Before Extra, 1 Yr. Growth %</t>
  </si>
  <si>
    <t>Accounts Receivable, 1 Yr. Growth %</t>
  </si>
  <si>
    <t>61.17</t>
  </si>
  <si>
    <t>18.44</t>
  </si>
  <si>
    <t>Inventory, 1 Yr. Growth %</t>
  </si>
  <si>
    <t>-63.13</t>
  </si>
  <si>
    <t>-70.98</t>
  </si>
  <si>
    <t>Net Property, Plant and Equip., 1 Yr. Growth %</t>
  </si>
  <si>
    <t>57.42</t>
  </si>
  <si>
    <t>-3.14</t>
  </si>
  <si>
    <t>Total Assets, 1 Yr. Growth %</t>
  </si>
  <si>
    <t>50.85</t>
  </si>
  <si>
    <t>0.02</t>
  </si>
  <si>
    <t>Tangible Book Value, 1 Yr. Growth %</t>
  </si>
  <si>
    <t>157.94</t>
  </si>
  <si>
    <t>Common Equity, 1 Yr. Growth %</t>
  </si>
  <si>
    <t>124.5</t>
  </si>
  <si>
    <t>-38.88</t>
  </si>
  <si>
    <t>Cash From Operations, 1 Yr. Growth %</t>
  </si>
  <si>
    <t>-20.97</t>
  </si>
  <si>
    <t>168.17</t>
  </si>
  <si>
    <t>Capital Expenditures, 1 Yr. Growth %</t>
  </si>
  <si>
    <t>-25.97</t>
  </si>
  <si>
    <t>29.52</t>
  </si>
  <si>
    <t>Levered Free Cash Flow, 1 Yr. Growth %</t>
  </si>
  <si>
    <t>140.85</t>
  </si>
  <si>
    <t>Unlevered Free Cash Flow, 1 Yr. Growth %</t>
  </si>
  <si>
    <t>134.3</t>
  </si>
  <si>
    <t>Compound Annual Growth Rate Over Two Years</t>
  </si>
  <si>
    <t>Total Revenues, 2 Yr. CAGR %</t>
  </si>
  <si>
    <t>24.96</t>
  </si>
  <si>
    <t>Gross Profit, 2 Yr. CAGR %</t>
  </si>
  <si>
    <t>29.99</t>
  </si>
  <si>
    <t>EBITDA, 2 Yr. CAGR %</t>
  </si>
  <si>
    <t>-75.19</t>
  </si>
  <si>
    <t>EBITA, 2 Yr. CAGR %</t>
  </si>
  <si>
    <t>42.6</t>
  </si>
  <si>
    <t>EBIT, 2 Yr. CAGR %</t>
  </si>
  <si>
    <t>Earnings From Cont. Operations, 2 Yr. CAGR %</t>
  </si>
  <si>
    <t>Net Income, 2 Yr. CAGR %</t>
  </si>
  <si>
    <t>Normalized Net Income, 2 Yr. CAGR %</t>
  </si>
  <si>
    <t>68.63</t>
  </si>
  <si>
    <t>Accounts Receivable, 2 Yr. CAGR %</t>
  </si>
  <si>
    <t>38.16</t>
  </si>
  <si>
    <t>Inventory, 2 Yr. CAGR %</t>
  </si>
  <si>
    <t>-67.29</t>
  </si>
  <si>
    <t>Net Property, Plant and Equip., 2 Yr. CAGR %</t>
  </si>
  <si>
    <t>23.48</t>
  </si>
  <si>
    <t>Total Assets, 2 Yr. CAGR %</t>
  </si>
  <si>
    <t>22.83</t>
  </si>
  <si>
    <t>Tangible Book Value, 2 Yr. CAGR %</t>
  </si>
  <si>
    <t>13.57</t>
  </si>
  <si>
    <t>Common Equity, 2 Yr. CAGR %</t>
  </si>
  <si>
    <t>17.14</t>
  </si>
  <si>
    <t>Cash From Operations, 2 Yr. CAGR %</t>
  </si>
  <si>
    <t>45.58</t>
  </si>
  <si>
    <t>Capital Expenditures, 2 Yr. CAGR %</t>
  </si>
  <si>
    <t>-2.08</t>
  </si>
  <si>
    <t>2022</t>
  </si>
  <si>
    <t>2023</t>
  </si>
  <si>
    <t>Capitalization
                                    1</t>
  </si>
  <si>
    <t>113.8</t>
  </si>
  <si>
    <t>8.827</t>
  </si>
  <si>
    <t>Change</t>
  </si>
  <si>
    <t>-</t>
  </si>
  <si>
    <t>-92.24%</t>
  </si>
  <si>
    <t>Enterprise Value (EV)
                                    1</t>
  </si>
  <si>
    <t>121.6</t>
  </si>
  <si>
    <t>16.36</t>
  </si>
  <si>
    <t>-86.54%</t>
  </si>
  <si>
    <t>P/E ratio</t>
  </si>
  <si>
    <t>-0.05x</t>
  </si>
  <si>
    <t>PBR</t>
  </si>
  <si>
    <t>2x</t>
  </si>
  <si>
    <t>PEG</t>
  </si>
  <si>
    <t>Capitalization / Revenue</t>
  </si>
  <si>
    <t>22x</t>
  </si>
  <si>
    <t>1.42x</t>
  </si>
  <si>
    <t>EV / Revenue</t>
  </si>
  <si>
    <t>23.5x</t>
  </si>
  <si>
    <t>2.63x</t>
  </si>
  <si>
    <t>EV / EBITDA</t>
  </si>
  <si>
    <t>-174x</t>
  </si>
  <si>
    <t>374x</t>
  </si>
  <si>
    <t>EV / EBIT</t>
  </si>
  <si>
    <t>-56.8x</t>
  </si>
  <si>
    <t>-13.6x</t>
  </si>
  <si>
    <t>EV / FCF</t>
  </si>
  <si>
    <t>102,593,471x</t>
  </si>
  <si>
    <t>3,777,060x</t>
  </si>
  <si>
    <t>FCF Yield</t>
  </si>
  <si>
    <t>0%</t>
  </si>
  <si>
    <t>Dividend per Share
                                    2</t>
  </si>
  <si>
    <t>Rate of return</t>
  </si>
  <si>
    <t>EPS
                                    2</t>
  </si>
  <si>
    <t>Distribution rate</t>
  </si>
  <si>
    <t>Net sales
                                    1</t>
  </si>
  <si>
    <t>5.168</t>
  </si>
  <si>
    <t>6.219</t>
  </si>
  <si>
    <t>EBITDA
                                    1</t>
  </si>
  <si>
    <t>-0.6987</t>
  </si>
  <si>
    <t>0.0437</t>
  </si>
  <si>
    <t>EBIT
                                    1</t>
  </si>
  <si>
    <t>-2.142</t>
  </si>
  <si>
    <t>-1.201</t>
  </si>
  <si>
    <t>Net income
                                    1</t>
  </si>
  <si>
    <t>-2.392</t>
  </si>
  <si>
    <t>-94.98</t>
  </si>
  <si>
    <t>Net Debt
                                    1</t>
  </si>
  <si>
    <t>7.744</t>
  </si>
  <si>
    <t>7.532</t>
  </si>
  <si>
    <t>Reference price
                                    2</t>
  </si>
  <si>
    <t>10.160</t>
  </si>
  <si>
    <t>0.696</t>
  </si>
  <si>
    <t>Nbr of stocks (in thousands)</t>
  </si>
  <si>
    <t>11,202</t>
  </si>
  <si>
    <t>12,683</t>
  </si>
  <si>
    <t>Announcement Date</t>
  </si>
  <si>
    <t>7/5/23</t>
  </si>
  <si>
    <t>3/15/24</t>
  </si>
  <si>
    <t>address1</t>
  </si>
  <si>
    <t>101 Tuas South Avenue 2</t>
  </si>
  <si>
    <t>city</t>
  </si>
  <si>
    <t>zip</t>
  </si>
  <si>
    <t>637226</t>
  </si>
  <si>
    <t>country</t>
  </si>
  <si>
    <t>phone</t>
  </si>
  <si>
    <t>65 6653 2299</t>
  </si>
  <si>
    <t>website</t>
  </si>
  <si>
    <t>https://esgl.asia</t>
  </si>
  <si>
    <t>industry</t>
  </si>
  <si>
    <t>Waste Management</t>
  </si>
  <si>
    <t>industryKey</t>
  </si>
  <si>
    <t>waste-management</t>
  </si>
  <si>
    <t>industryDisp</t>
  </si>
  <si>
    <t>sector</t>
  </si>
  <si>
    <t>Industrials</t>
  </si>
  <si>
    <t>sectorKey</t>
  </si>
  <si>
    <t>industrials</t>
  </si>
  <si>
    <t>sectorDisp</t>
  </si>
  <si>
    <t>longBusinessSummary</t>
  </si>
  <si>
    <t>ESGL Holdings Limited provides waste solutions. It regenerates industrial waste into circular products using technologies and renewable energy. The company was founded in 1999 and is based in Singapore.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</si>
  <si>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</si>
  <si>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</si>
  <si>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</si>
  <si>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</si>
  <si>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</si>
  <si>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</si>
  <si>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</si>
  <si>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</si>
  <si>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</si>
  <si>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</si>
  <si>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</si>
  <si>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</si>
  <si>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</si>
  <si>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</si>
  <si>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</si>
  <si>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</si>
  <si>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</si>
  <si>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</si>
  <si>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</si>
  <si>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</si>
  <si>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</si>
  <si>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</si>
  <si>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</si>
  <si>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profitMargins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</si>
  <si>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</si>
  <si>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</si>
  <si>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</si>
  <si>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</si>
  <si>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</si>
  <si>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</si>
  <si>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shortRatio</t>
  </si>
  <si>
    <t>impliedSharesOutstanding</t>
  </si>
  <si>
    <t>bookValue</t>
  </si>
  <si>
    <t>priceToBook</t>
  </si>
  <si>
    <t>lastFiscalYearEnd</t>
  </si>
  <si>
    <t>nextFiscalYearEnd</t>
  </si>
  <si>
    <t>netIncomeToCommon</t>
  </si>
  <si>
    <t>trailingEps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</si>
  <si>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</si>
  <si>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</si>
  <si>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</si>
  <si>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</si>
  <si>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</si>
  <si>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</si>
  <si>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</si>
  <si>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</si>
  <si>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</si>
  <si>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ESGL Holdings Limited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</si>
  <si>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</si>
  <si>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</si>
  <si>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</si>
  <si>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</si>
  <si>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</si>
  <si>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</si>
  <si>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</si>
  <si>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29b88b14-f9ab-35ca-a2bf-0e255213769b</t>
  </si>
  <si>
    <t>messageBoardId</t>
  </si>
  <si>
    <t>finmb_91876783</t>
  </si>
  <si>
    <t>gmtOffSetMilliseconds</t>
  </si>
  <si>
    <t>currentPrice</t>
  </si>
  <si>
    <t>recommendationKey</t>
  </si>
  <si>
    <t>none</t>
  </si>
  <si>
    <t>ebitda</t>
  </si>
  <si>
    <t>quickRatio</t>
  </si>
  <si>
    <t>currentRatio</t>
  </si>
  <si>
    <t>totalRevenue</t>
  </si>
  <si>
    <t>returnOnAssets</t>
  </si>
  <si>
    <t>returnOnEquity</t>
  </si>
  <si>
    <t>freeCashflow</t>
  </si>
  <si>
    <t>operatingCashflow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</si>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</sst>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esgl.asia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1.25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59.19018544229768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5.0701644E7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0.349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-66.0</v>
      </c>
      <c r="C2" s="1">
        <v>-2.0</v>
      </c>
      <c r="D2" s="1">
        <v>-94.0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1.0</v>
      </c>
      <c r="C3" s="1">
        <v>1.0</v>
      </c>
      <c r="D3" s="1">
        <v>1.0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1.0</v>
      </c>
      <c r="C4" s="1">
        <v>1.0</v>
      </c>
      <c r="D4" s="1">
        <v>1.0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33.0</v>
      </c>
      <c r="C5" s="1">
        <v>63.0</v>
      </c>
      <c r="D5" s="1">
        <v>85.0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-2.0</v>
      </c>
      <c r="D6" s="1">
        <v>1.0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4.0</v>
      </c>
      <c r="D7" s="1">
        <v>0.0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64.0</v>
      </c>
      <c r="C8" s="1">
        <v>25.0</v>
      </c>
      <c r="D8" s="1">
        <v>93.0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-1.0</v>
      </c>
      <c r="C9" s="1">
        <v>-38.0</v>
      </c>
      <c r="D9" s="1">
        <v>-21.0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-26.0</v>
      </c>
      <c r="C10" s="1">
        <v>37.0</v>
      </c>
      <c r="D10" s="1">
        <v>15.0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93.0</v>
      </c>
      <c r="C11" s="1">
        <v>1.0</v>
      </c>
      <c r="D11" s="1">
        <v>1.0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0.0</v>
      </c>
      <c r="C12" s="1">
        <v>0.0</v>
      </c>
      <c r="D12" s="1">
        <v>2.0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2.0</v>
      </c>
      <c r="C13" s="1">
        <v>1.0</v>
      </c>
      <c r="D13" s="1">
        <v>5.0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-67.0</v>
      </c>
      <c r="C14" s="1">
        <v>-50.0</v>
      </c>
      <c r="D14" s="1">
        <v>-65.0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0.0</v>
      </c>
      <c r="C15" s="1">
        <v>2.0</v>
      </c>
      <c r="D15" s="1">
        <v>0.0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-95.0</v>
      </c>
      <c r="C16" s="1">
        <v>-1.0</v>
      </c>
      <c r="D16" s="1">
        <v>-1.0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76.0</v>
      </c>
      <c r="C17" s="1">
        <v>4.0</v>
      </c>
      <c r="D17" s="1">
        <v>1.0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-1.0</v>
      </c>
      <c r="C18" s="1">
        <v>-1.0</v>
      </c>
      <c r="D18" s="1">
        <v>-2.0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0.0</v>
      </c>
      <c r="C19" s="1">
        <v>0.0</v>
      </c>
      <c r="D19" s="1">
        <v>3.0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0.0</v>
      </c>
      <c r="D20" s="1">
        <v>3.0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0.0</v>
      </c>
      <c r="D21" s="1">
        <v>-3.0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-1.0</v>
      </c>
      <c r="C22" s="1">
        <v>-1.0</v>
      </c>
      <c r="D22" s="1">
        <v>-3.0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-1.0</v>
      </c>
      <c r="C23" s="1">
        <v>-1.0</v>
      </c>
      <c r="D23" s="1">
        <v>-7.0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31.0</v>
      </c>
      <c r="C24" s="1">
        <v>1.0</v>
      </c>
      <c r="D24" s="1">
        <v>75.0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-25.0</v>
      </c>
      <c r="C25" s="1">
        <v>-24.0</v>
      </c>
      <c r="D25" s="1">
        <v>-38.0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-95.0</v>
      </c>
      <c r="C26" s="1">
        <v>-37.0</v>
      </c>
      <c r="D26" s="1">
        <v>-3.0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-9.0</v>
      </c>
      <c r="C27" s="1">
        <v>11.0</v>
      </c>
      <c r="D27" s="1">
        <v>11.0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25.0</v>
      </c>
      <c r="C29" s="1">
        <v>24.0</v>
      </c>
      <c r="D29" s="1">
        <v>38.0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0.0</v>
      </c>
      <c r="C30" s="1">
        <v>1.0</v>
      </c>
      <c r="D30" s="1">
        <v>4.0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0.0</v>
      </c>
      <c r="C31" s="1">
        <v>1.0</v>
      </c>
      <c r="D31" s="1">
        <v>4.0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0.0</v>
      </c>
      <c r="C32" s="1">
        <v>-1.0</v>
      </c>
      <c r="D32" s="1">
        <v>-5.0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-1.0</v>
      </c>
      <c r="C33" s="1">
        <v>-1.0</v>
      </c>
      <c r="D33" s="1">
        <v>-3.0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51</v>
      </c>
      <c r="B3" s="1">
        <v>13.0</v>
      </c>
      <c r="C3" s="1">
        <v>25.0</v>
      </c>
      <c r="D3" s="1">
        <v>36.0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52</v>
      </c>
      <c r="B4" s="1">
        <v>1.0</v>
      </c>
      <c r="C4" s="1">
        <v>5.0</v>
      </c>
      <c r="D4" s="1">
        <v>4.0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53</v>
      </c>
      <c r="B5" s="1">
        <v>15.0</v>
      </c>
      <c r="C5" s="1">
        <v>31.0</v>
      </c>
      <c r="D5" s="1">
        <v>41.0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54</v>
      </c>
      <c r="B6" s="1">
        <v>24.0</v>
      </c>
      <c r="C6" s="1">
        <v>39.0</v>
      </c>
      <c r="D6" s="1">
        <v>46.0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55</v>
      </c>
      <c r="B7" s="1">
        <v>8.0</v>
      </c>
      <c r="C7" s="1">
        <v>0.0</v>
      </c>
      <c r="D7" s="1">
        <v>184.0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56</v>
      </c>
      <c r="B8" s="1">
        <v>32.0</v>
      </c>
      <c r="C8" s="1">
        <v>39.0</v>
      </c>
      <c r="D8" s="1">
        <v>46.0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57</v>
      </c>
      <c r="B9" s="1">
        <v>60.0</v>
      </c>
      <c r="C9" s="1">
        <v>22.0</v>
      </c>
      <c r="D9" s="1">
        <v>6.0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58</v>
      </c>
      <c r="B10" s="1">
        <v>2.0</v>
      </c>
      <c r="C10" s="1">
        <v>2.0</v>
      </c>
      <c r="D10" s="1">
        <v>19.0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59</v>
      </c>
      <c r="B11" s="1">
        <v>12.0</v>
      </c>
      <c r="C11" s="1">
        <v>33.0</v>
      </c>
      <c r="D11" s="1">
        <v>33.0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60</v>
      </c>
      <c r="B12" s="1">
        <v>1.0</v>
      </c>
      <c r="C12" s="1">
        <v>1.0</v>
      </c>
      <c r="D12" s="1">
        <v>1.0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61</v>
      </c>
      <c r="B13" s="1">
        <v>17.0</v>
      </c>
      <c r="C13" s="1">
        <v>26.0</v>
      </c>
      <c r="D13" s="1">
        <v>26.0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62</v>
      </c>
      <c r="B14" s="1">
        <v>-3.0</v>
      </c>
      <c r="C14" s="1">
        <v>-4.0</v>
      </c>
      <c r="D14" s="1">
        <v>-4.0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63</v>
      </c>
      <c r="B15" s="1">
        <v>14.0</v>
      </c>
      <c r="C15" s="1">
        <v>22.0</v>
      </c>
      <c r="D15" s="1">
        <v>21.0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64</v>
      </c>
      <c r="B16" s="1">
        <v>1.0</v>
      </c>
      <c r="C16" s="1">
        <v>1.0</v>
      </c>
      <c r="D16" s="1">
        <v>2.0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65</v>
      </c>
      <c r="B17" s="1">
        <v>16.0</v>
      </c>
      <c r="C17" s="1">
        <v>25.0</v>
      </c>
      <c r="D17" s="1">
        <v>25.0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66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67</v>
      </c>
      <c r="B19" s="1">
        <v>40.0</v>
      </c>
      <c r="C19" s="1">
        <v>52.0</v>
      </c>
      <c r="D19" s="1">
        <v>52.0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68</v>
      </c>
      <c r="B20" s="1">
        <v>64.0</v>
      </c>
      <c r="C20" s="1">
        <v>64.0</v>
      </c>
      <c r="D20" s="1">
        <v>5.0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69</v>
      </c>
      <c r="B21" s="1">
        <v>0.0</v>
      </c>
      <c r="C21" s="1">
        <v>0.0</v>
      </c>
      <c r="D21" s="1">
        <v>1.0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70</v>
      </c>
      <c r="B22" s="1">
        <v>6.0</v>
      </c>
      <c r="C22" s="1">
        <v>5.0</v>
      </c>
      <c r="D22" s="1">
        <v>3.0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71</v>
      </c>
      <c r="B23" s="1">
        <v>19.0</v>
      </c>
      <c r="C23" s="1">
        <v>18.0</v>
      </c>
      <c r="D23" s="1">
        <v>19.0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72</v>
      </c>
      <c r="B24" s="1">
        <v>0.0</v>
      </c>
      <c r="C24" s="1">
        <v>0.0</v>
      </c>
      <c r="D24" s="1">
        <v>5.0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73</v>
      </c>
      <c r="B25" s="1">
        <v>1.0</v>
      </c>
      <c r="C25" s="1">
        <v>2.0</v>
      </c>
      <c r="D25" s="1">
        <v>2.0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74</v>
      </c>
      <c r="B26" s="1">
        <v>1.0</v>
      </c>
      <c r="C26" s="1">
        <v>95.0</v>
      </c>
      <c r="D26" s="1">
        <v>1.0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75</v>
      </c>
      <c r="B27" s="1">
        <v>9.0</v>
      </c>
      <c r="C27" s="1">
        <v>9.0</v>
      </c>
      <c r="D27" s="1">
        <v>15.0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76</v>
      </c>
      <c r="B28" s="1">
        <v>63.0</v>
      </c>
      <c r="C28" s="1">
        <v>37.0</v>
      </c>
      <c r="D28" s="1">
        <v>11.0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77</v>
      </c>
      <c r="B29" s="1">
        <v>95.0</v>
      </c>
      <c r="C29" s="1">
        <v>2.0</v>
      </c>
      <c r="D29" s="1">
        <v>1.0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78</v>
      </c>
      <c r="B30" s="1">
        <v>15.0</v>
      </c>
      <c r="C30" s="1">
        <v>16.0</v>
      </c>
      <c r="D30" s="1">
        <v>29.0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79</v>
      </c>
      <c r="B31" s="1">
        <v>11.0</v>
      </c>
      <c r="C31" s="1">
        <v>12.0</v>
      </c>
      <c r="D31" s="1">
        <v>17.0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80</v>
      </c>
      <c r="B32" s="1">
        <v>1.0</v>
      </c>
      <c r="C32" s="1">
        <v>1.0</v>
      </c>
      <c r="D32" s="1">
        <v>1.0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81</v>
      </c>
      <c r="B33" s="1">
        <v>0.0</v>
      </c>
      <c r="C33" s="1">
        <v>0.0</v>
      </c>
      <c r="D33" s="1">
        <v>89.0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82</v>
      </c>
      <c r="B34" s="1">
        <v>-2.0</v>
      </c>
      <c r="C34" s="1">
        <v>-5.0</v>
      </c>
      <c r="D34" s="1">
        <v>-99.0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83</v>
      </c>
      <c r="B35" s="1">
        <v>8.0</v>
      </c>
      <c r="C35" s="1">
        <v>18.0</v>
      </c>
      <c r="D35" s="1">
        <v>18.0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84</v>
      </c>
      <c r="B36" s="1">
        <v>5.0</v>
      </c>
      <c r="C36" s="1">
        <v>13.0</v>
      </c>
      <c r="D36" s="1">
        <v>8.0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85</v>
      </c>
      <c r="B37" s="1">
        <v>5.0</v>
      </c>
      <c r="C37" s="1">
        <v>13.0</v>
      </c>
      <c r="D37" s="1">
        <v>8.0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86</v>
      </c>
      <c r="B38" s="1">
        <v>16.0</v>
      </c>
      <c r="C38" s="1">
        <v>25.0</v>
      </c>
      <c r="D38" s="1">
        <v>25.0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44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87</v>
      </c>
      <c r="B40" s="1">
        <v>0.0</v>
      </c>
      <c r="C40" s="1">
        <v>0.0</v>
      </c>
      <c r="D40" s="1">
        <v>23.0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88</v>
      </c>
      <c r="B41" s="1">
        <v>0.0</v>
      </c>
      <c r="C41" s="1">
        <v>0.0</v>
      </c>
      <c r="D41" s="1">
        <v>23.0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89</v>
      </c>
      <c r="B42" s="1">
        <v>0.0</v>
      </c>
      <c r="C42" s="1">
        <v>0.0</v>
      </c>
      <c r="D42" s="1" t="s">
        <v>90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91</v>
      </c>
      <c r="B43" s="1">
        <v>4.0</v>
      </c>
      <c r="C43" s="1">
        <v>11.0</v>
      </c>
      <c r="D43" s="1">
        <v>5.0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92</v>
      </c>
      <c r="B44" s="1">
        <v>0.0</v>
      </c>
      <c r="C44" s="1">
        <v>0.0</v>
      </c>
      <c r="D44" s="1" t="s">
        <v>93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94</v>
      </c>
      <c r="B45" s="1">
        <v>8.0</v>
      </c>
      <c r="C45" s="1">
        <v>8.0</v>
      </c>
      <c r="D45" s="1">
        <v>7.0</v>
      </c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95</v>
      </c>
      <c r="B46" s="1">
        <v>8.0</v>
      </c>
      <c r="C46" s="1">
        <v>7.0</v>
      </c>
      <c r="D46" s="1">
        <v>7.0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96</v>
      </c>
      <c r="B47" s="1">
        <v>0.0</v>
      </c>
      <c r="C47" s="1">
        <v>8.0</v>
      </c>
      <c r="D47" s="1">
        <v>8.0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97</v>
      </c>
      <c r="B48" s="1">
        <v>9.0</v>
      </c>
      <c r="C48" s="1">
        <v>11.0</v>
      </c>
      <c r="D48" s="1">
        <v>6.0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98</v>
      </c>
      <c r="B49" s="1">
        <v>50.0</v>
      </c>
      <c r="C49" s="1">
        <v>10.0</v>
      </c>
      <c r="D49" s="1">
        <v>0.0</v>
      </c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99</v>
      </c>
      <c r="B50" s="1">
        <v>11.0</v>
      </c>
      <c r="C50" s="1">
        <v>19.0</v>
      </c>
      <c r="D50" s="1">
        <v>19.0</v>
      </c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100</v>
      </c>
      <c r="B51" s="1">
        <v>5.0</v>
      </c>
      <c r="C51" s="1">
        <v>6.0</v>
      </c>
      <c r="D51" s="1">
        <v>7.0</v>
      </c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101</v>
      </c>
      <c r="B52" s="1">
        <v>0.0</v>
      </c>
      <c r="C52" s="1">
        <v>0.0</v>
      </c>
      <c r="D52" s="1">
        <v>72.0</v>
      </c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102</v>
      </c>
      <c r="B2" s="1">
        <v>3.0</v>
      </c>
      <c r="C2" s="1">
        <v>4.0</v>
      </c>
      <c r="D2" s="1">
        <v>6.0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103</v>
      </c>
      <c r="B3" s="1">
        <v>0.0</v>
      </c>
      <c r="C3" s="1">
        <v>0.0</v>
      </c>
      <c r="D3" s="1">
        <v>1.0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104</v>
      </c>
      <c r="B4" s="1">
        <v>2.0</v>
      </c>
      <c r="C4" s="1">
        <v>17.0</v>
      </c>
      <c r="D4" s="1">
        <v>3.0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105</v>
      </c>
      <c r="B5" s="1">
        <v>3.0</v>
      </c>
      <c r="C5" s="1">
        <v>5.0</v>
      </c>
      <c r="D5" s="1">
        <v>6.0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106</v>
      </c>
      <c r="B6" s="1">
        <v>1.0</v>
      </c>
      <c r="C6" s="1">
        <v>1.0</v>
      </c>
      <c r="D6" s="1">
        <v>1.0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107</v>
      </c>
      <c r="B7" s="1">
        <v>2.0</v>
      </c>
      <c r="C7" s="1">
        <v>3.0</v>
      </c>
      <c r="D7" s="1">
        <v>5.0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108</v>
      </c>
      <c r="B8" s="1">
        <v>1.0</v>
      </c>
      <c r="C8" s="1">
        <v>1.0</v>
      </c>
      <c r="D8" s="1">
        <v>2.0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109</v>
      </c>
      <c r="B9" s="1">
        <v>1.0</v>
      </c>
      <c r="C9" s="1">
        <v>1.0</v>
      </c>
      <c r="D9" s="1">
        <v>1.0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110</v>
      </c>
      <c r="B10" s="1">
        <v>33.0</v>
      </c>
      <c r="C10" s="1">
        <v>63.0</v>
      </c>
      <c r="D10" s="1">
        <v>85.0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111</v>
      </c>
      <c r="B11" s="1">
        <v>46.0</v>
      </c>
      <c r="C11" s="1">
        <v>1.0</v>
      </c>
      <c r="D11" s="1">
        <v>1.0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112</v>
      </c>
      <c r="B12" s="1">
        <v>3.0</v>
      </c>
      <c r="C12" s="1">
        <v>5.0</v>
      </c>
      <c r="D12" s="1">
        <v>6.0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113</v>
      </c>
      <c r="B13" s="1">
        <v>-59.0</v>
      </c>
      <c r="C13" s="1">
        <v>-2.0</v>
      </c>
      <c r="D13" s="1">
        <v>-1.0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114</v>
      </c>
      <c r="B14" s="1">
        <v>-25.0</v>
      </c>
      <c r="C14" s="1">
        <v>-24.0</v>
      </c>
      <c r="D14" s="1">
        <v>-38.0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115</v>
      </c>
      <c r="B15" s="1">
        <v>-25.0</v>
      </c>
      <c r="C15" s="1">
        <v>-24.0</v>
      </c>
      <c r="D15" s="1">
        <v>-38.0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116</v>
      </c>
      <c r="B16" s="1">
        <v>21.0</v>
      </c>
      <c r="C16" s="1">
        <v>-2.0</v>
      </c>
      <c r="D16" s="1">
        <v>-18.0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117</v>
      </c>
      <c r="B17" s="1">
        <v>-62.0</v>
      </c>
      <c r="C17" s="1">
        <v>-2.0</v>
      </c>
      <c r="D17" s="1">
        <v>-1.0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118</v>
      </c>
      <c r="B18" s="1">
        <v>0.0</v>
      </c>
      <c r="C18" s="1">
        <v>0.0</v>
      </c>
      <c r="D18" s="1">
        <v>-93.0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119</v>
      </c>
      <c r="B19" s="1">
        <v>0.0</v>
      </c>
      <c r="C19" s="1">
        <v>2.0</v>
      </c>
      <c r="D19" s="1">
        <v>0.0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120</v>
      </c>
      <c r="B20" s="1">
        <v>-62.0</v>
      </c>
      <c r="C20" s="1">
        <v>-2.0</v>
      </c>
      <c r="D20" s="1">
        <v>-94.0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121</v>
      </c>
      <c r="B21" s="1">
        <v>4.0</v>
      </c>
      <c r="C21" s="1">
        <v>0.0</v>
      </c>
      <c r="D21" s="1">
        <v>13.0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122</v>
      </c>
      <c r="B22" s="1">
        <v>-66.0</v>
      </c>
      <c r="C22" s="1">
        <v>-2.0</v>
      </c>
      <c r="D22" s="1">
        <v>-94.0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123</v>
      </c>
      <c r="B23" s="1">
        <v>-66.0</v>
      </c>
      <c r="C23" s="1">
        <v>-2.0</v>
      </c>
      <c r="D23" s="1">
        <v>-94.0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124</v>
      </c>
      <c r="B24" s="1">
        <v>-66.0</v>
      </c>
      <c r="C24" s="1">
        <v>-2.0</v>
      </c>
      <c r="D24" s="1">
        <v>-94.0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125</v>
      </c>
      <c r="B25" s="1">
        <v>-66.0</v>
      </c>
      <c r="C25" s="1">
        <v>-2.0</v>
      </c>
      <c r="D25" s="1">
        <v>-94.0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126</v>
      </c>
      <c r="B26" s="1">
        <v>-66.0</v>
      </c>
      <c r="C26" s="1">
        <v>-2.0</v>
      </c>
      <c r="D26" s="1">
        <v>-94.0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127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128</v>
      </c>
      <c r="B28" s="1">
        <v>0.0</v>
      </c>
      <c r="C28" s="1">
        <v>0.0</v>
      </c>
      <c r="D28" s="1" t="s">
        <v>129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130</v>
      </c>
      <c r="B29" s="1">
        <v>0.0</v>
      </c>
      <c r="C29" s="1">
        <v>0.0</v>
      </c>
      <c r="D29" s="1" t="s">
        <v>129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131</v>
      </c>
      <c r="B30" s="1">
        <v>0.0</v>
      </c>
      <c r="C30" s="1">
        <v>0.0</v>
      </c>
      <c r="D30" s="1">
        <v>6.0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132</v>
      </c>
      <c r="B31" s="1">
        <v>0.0</v>
      </c>
      <c r="C31" s="1">
        <v>0.0</v>
      </c>
      <c r="D31" s="1" t="s">
        <v>129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133</v>
      </c>
      <c r="B32" s="1">
        <v>0.0</v>
      </c>
      <c r="C32" s="1">
        <v>0.0</v>
      </c>
      <c r="D32" s="1" t="s">
        <v>129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134</v>
      </c>
      <c r="B33" s="1">
        <v>0.0</v>
      </c>
      <c r="C33" s="1">
        <v>0.0</v>
      </c>
      <c r="D33" s="1">
        <v>6.0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135</v>
      </c>
      <c r="B34" s="1">
        <v>0.0</v>
      </c>
      <c r="C34" s="1">
        <v>0.0</v>
      </c>
      <c r="D34" s="1" t="s">
        <v>136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137</v>
      </c>
      <c r="B35" s="1">
        <v>0.0</v>
      </c>
      <c r="C35" s="1">
        <v>0.0</v>
      </c>
      <c r="D35" s="1" t="s">
        <v>136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44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138</v>
      </c>
      <c r="B37" s="1">
        <v>71.0</v>
      </c>
      <c r="C37" s="1">
        <v>-69.0</v>
      </c>
      <c r="D37" s="1">
        <v>4.0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139</v>
      </c>
      <c r="B38" s="1">
        <v>-59.0</v>
      </c>
      <c r="C38" s="1">
        <v>-2.0</v>
      </c>
      <c r="D38" s="1">
        <v>-1.0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140</v>
      </c>
      <c r="B39" s="1">
        <v>-59.0</v>
      </c>
      <c r="C39" s="1">
        <v>-2.0</v>
      </c>
      <c r="D39" s="1">
        <v>-1.0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141</v>
      </c>
      <c r="B40" s="1" t="s">
        <v>142</v>
      </c>
      <c r="C40" s="1" t="s">
        <v>143</v>
      </c>
      <c r="D40" s="1" t="s">
        <v>144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145</v>
      </c>
      <c r="B41" s="1">
        <v>4.0</v>
      </c>
      <c r="C41" s="1">
        <v>0.0</v>
      </c>
      <c r="D41" s="1">
        <v>13.0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146</v>
      </c>
      <c r="B42" s="1">
        <v>-39.0</v>
      </c>
      <c r="C42" s="1">
        <v>-1.0</v>
      </c>
      <c r="D42" s="1">
        <v>-1.0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147</v>
      </c>
      <c r="B43" s="1">
        <v>3.0</v>
      </c>
      <c r="C43" s="1">
        <v>2.0</v>
      </c>
      <c r="D43" s="1">
        <v>5.0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148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149</v>
      </c>
      <c r="B45" s="1">
        <v>42.0</v>
      </c>
      <c r="C45" s="1">
        <v>69.0</v>
      </c>
      <c r="D45" s="1">
        <v>92.0</v>
      </c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150</v>
      </c>
      <c r="B46" s="1">
        <v>12.0</v>
      </c>
      <c r="C46" s="1">
        <v>31.0</v>
      </c>
      <c r="D46" s="1">
        <v>23.0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152</v>
      </c>
      <c r="B3" s="1">
        <v>0.0</v>
      </c>
      <c r="C3" s="1" t="s">
        <v>153</v>
      </c>
      <c r="D3" s="1" t="s">
        <v>154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155</v>
      </c>
      <c r="B4" s="1">
        <v>0.0</v>
      </c>
      <c r="C4" s="1" t="s">
        <v>156</v>
      </c>
      <c r="D4" s="1" t="s">
        <v>157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158</v>
      </c>
      <c r="B5" s="1">
        <v>0.0</v>
      </c>
      <c r="C5" s="1" t="s">
        <v>159</v>
      </c>
      <c r="D5" s="1" t="s">
        <v>160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161</v>
      </c>
      <c r="B6" s="1">
        <v>0.0</v>
      </c>
      <c r="C6" s="1" t="s">
        <v>159</v>
      </c>
      <c r="D6" s="1" t="s">
        <v>160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162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163</v>
      </c>
      <c r="B8" s="1" t="s">
        <v>164</v>
      </c>
      <c r="C8" s="1" t="s">
        <v>165</v>
      </c>
      <c r="D8" s="1" t="s">
        <v>166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167</v>
      </c>
      <c r="B9" s="1" t="s">
        <v>168</v>
      </c>
      <c r="C9" s="1" t="s">
        <v>169</v>
      </c>
      <c r="D9" s="1" t="s">
        <v>170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171</v>
      </c>
      <c r="B10" s="1" t="s">
        <v>172</v>
      </c>
      <c r="C10" s="1" t="s">
        <v>173</v>
      </c>
      <c r="D10" s="1" t="s">
        <v>174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175</v>
      </c>
      <c r="B11" s="1" t="s">
        <v>176</v>
      </c>
      <c r="C11" s="1" t="s">
        <v>177</v>
      </c>
      <c r="D11" s="1" t="s">
        <v>178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179</v>
      </c>
      <c r="B12" s="1" t="s">
        <v>176</v>
      </c>
      <c r="C12" s="1" t="s">
        <v>177</v>
      </c>
      <c r="D12" s="1" t="s">
        <v>178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180</v>
      </c>
      <c r="B13" s="1" t="s">
        <v>181</v>
      </c>
      <c r="C13" s="1" t="s">
        <v>182</v>
      </c>
      <c r="D13" s="1">
        <v>0.0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183</v>
      </c>
      <c r="B14" s="1" t="s">
        <v>181</v>
      </c>
      <c r="C14" s="1" t="s">
        <v>182</v>
      </c>
      <c r="D14" s="1">
        <v>0.0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184</v>
      </c>
      <c r="B15" s="1" t="s">
        <v>181</v>
      </c>
      <c r="C15" s="1" t="s">
        <v>182</v>
      </c>
      <c r="D15" s="1">
        <v>0.0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185</v>
      </c>
      <c r="B16" s="1" t="s">
        <v>186</v>
      </c>
      <c r="C16" s="1" t="s">
        <v>187</v>
      </c>
      <c r="D16" s="1" t="s">
        <v>188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189</v>
      </c>
      <c r="B17" s="1">
        <v>0.0</v>
      </c>
      <c r="C17" s="1" t="s">
        <v>190</v>
      </c>
      <c r="D17" s="1" t="s">
        <v>191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192</v>
      </c>
      <c r="B18" s="1">
        <v>0.0</v>
      </c>
      <c r="C18" s="1" t="s">
        <v>193</v>
      </c>
      <c r="D18" s="1" t="s">
        <v>194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195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195</v>
      </c>
      <c r="B20" s="1">
        <v>0.0</v>
      </c>
      <c r="C20" s="1" t="s">
        <v>196</v>
      </c>
      <c r="D20" s="1" t="s">
        <v>196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197</v>
      </c>
      <c r="B21" s="1">
        <v>0.0</v>
      </c>
      <c r="C21" s="1" t="s">
        <v>198</v>
      </c>
      <c r="D21" s="1" t="s">
        <v>198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199</v>
      </c>
      <c r="B22" s="1">
        <v>0.0</v>
      </c>
      <c r="C22" s="1" t="s">
        <v>200</v>
      </c>
      <c r="D22" s="1" t="s">
        <v>201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202</v>
      </c>
      <c r="B23" s="1">
        <v>0.0</v>
      </c>
      <c r="C23" s="1" t="s">
        <v>203</v>
      </c>
      <c r="D23" s="1" t="s">
        <v>204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205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206</v>
      </c>
      <c r="B25" s="1" t="s">
        <v>207</v>
      </c>
      <c r="C25" s="1" t="s">
        <v>207</v>
      </c>
      <c r="D25" s="1" t="s">
        <v>208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209</v>
      </c>
      <c r="B26" s="1" t="s">
        <v>210</v>
      </c>
      <c r="C26" s="1" t="s">
        <v>211</v>
      </c>
      <c r="D26" s="1" t="s">
        <v>212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213</v>
      </c>
      <c r="B27" s="1" t="s">
        <v>214</v>
      </c>
      <c r="C27" s="1" t="s">
        <v>215</v>
      </c>
      <c r="D27" s="1" t="s">
        <v>90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216</v>
      </c>
      <c r="B28" s="1">
        <v>0.0</v>
      </c>
      <c r="C28" s="1" t="s">
        <v>217</v>
      </c>
      <c r="D28" s="1" t="s">
        <v>218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219</v>
      </c>
      <c r="B29" s="1">
        <v>0.0</v>
      </c>
      <c r="C29" s="1" t="s">
        <v>220</v>
      </c>
      <c r="D29" s="1" t="s">
        <v>221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222</v>
      </c>
      <c r="B30" s="1">
        <v>0.0</v>
      </c>
      <c r="C30" s="1" t="s">
        <v>223</v>
      </c>
      <c r="D30" s="1" t="s">
        <v>224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225</v>
      </c>
      <c r="B31" s="1">
        <v>0.0</v>
      </c>
      <c r="C31" s="1" t="s">
        <v>226</v>
      </c>
      <c r="D31" s="1" t="s">
        <v>227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228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229</v>
      </c>
      <c r="B33" s="1" t="s">
        <v>230</v>
      </c>
      <c r="C33" s="1" t="s">
        <v>231</v>
      </c>
      <c r="D33" s="1" t="s">
        <v>232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233</v>
      </c>
      <c r="B34" s="1" t="s">
        <v>234</v>
      </c>
      <c r="C34" s="1" t="s">
        <v>235</v>
      </c>
      <c r="D34" s="1" t="s">
        <v>236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237</v>
      </c>
      <c r="B35" s="1" t="s">
        <v>238</v>
      </c>
      <c r="C35" s="1" t="s">
        <v>239</v>
      </c>
      <c r="D35" s="1" t="s">
        <v>240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241</v>
      </c>
      <c r="B36" s="1" t="s">
        <v>242</v>
      </c>
      <c r="C36" s="1" t="s">
        <v>243</v>
      </c>
      <c r="D36" s="1" t="s">
        <v>244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245</v>
      </c>
      <c r="B37" s="1" t="s">
        <v>246</v>
      </c>
      <c r="C37" s="1" t="s">
        <v>247</v>
      </c>
      <c r="D37" s="1" t="s">
        <v>248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249</v>
      </c>
      <c r="B38" s="1" t="s">
        <v>250</v>
      </c>
      <c r="C38" s="1" t="s">
        <v>251</v>
      </c>
      <c r="D38" s="1" t="s">
        <v>252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253</v>
      </c>
      <c r="B39" s="1" t="s">
        <v>254</v>
      </c>
      <c r="C39" s="1" t="s">
        <v>255</v>
      </c>
      <c r="D39" s="1" t="s">
        <v>256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257</v>
      </c>
      <c r="B40" s="1" t="s">
        <v>258</v>
      </c>
      <c r="C40" s="1" t="s">
        <v>259</v>
      </c>
      <c r="D40" s="1" t="s">
        <v>260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261</v>
      </c>
      <c r="B41" s="1" t="s">
        <v>262</v>
      </c>
      <c r="C41" s="1" t="s">
        <v>263</v>
      </c>
      <c r="D41" s="1" t="s">
        <v>264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265</v>
      </c>
      <c r="B42" s="1" t="s">
        <v>266</v>
      </c>
      <c r="C42" s="1" t="s">
        <v>267</v>
      </c>
      <c r="D42" s="1" t="s">
        <v>268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269</v>
      </c>
      <c r="B43" s="1" t="s">
        <v>270</v>
      </c>
      <c r="C43" s="1" t="s">
        <v>271</v>
      </c>
      <c r="D43" s="1" t="s">
        <v>272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273</v>
      </c>
      <c r="B44" s="1" t="s">
        <v>274</v>
      </c>
      <c r="C44" s="1" t="s">
        <v>275</v>
      </c>
      <c r="D44" s="1" t="s">
        <v>276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277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278</v>
      </c>
      <c r="B46" s="1">
        <v>0.0</v>
      </c>
      <c r="C46" s="1" t="s">
        <v>279</v>
      </c>
      <c r="D46" s="1" t="s">
        <v>280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281</v>
      </c>
      <c r="B47" s="1">
        <v>0.0</v>
      </c>
      <c r="C47" s="1" t="s">
        <v>282</v>
      </c>
      <c r="D47" s="1" t="s">
        <v>283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284</v>
      </c>
      <c r="B48" s="1">
        <v>0.0</v>
      </c>
      <c r="C48" s="1" t="s">
        <v>285</v>
      </c>
      <c r="D48" s="1" t="s">
        <v>286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287</v>
      </c>
      <c r="B49" s="1">
        <v>0.0</v>
      </c>
      <c r="C49" s="1" t="s">
        <v>288</v>
      </c>
      <c r="D49" s="1" t="s">
        <v>289</v>
      </c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290</v>
      </c>
      <c r="B50" s="1">
        <v>0.0</v>
      </c>
      <c r="C50" s="1" t="s">
        <v>288</v>
      </c>
      <c r="D50" s="1" t="s">
        <v>289</v>
      </c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291</v>
      </c>
      <c r="B51" s="1">
        <v>0.0</v>
      </c>
      <c r="C51" s="1" t="s">
        <v>292</v>
      </c>
      <c r="D51" s="1">
        <v>0.0</v>
      </c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293</v>
      </c>
      <c r="B52" s="1">
        <v>0.0</v>
      </c>
      <c r="C52" s="1" t="s">
        <v>292</v>
      </c>
      <c r="D52" s="1">
        <v>0.0</v>
      </c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294</v>
      </c>
      <c r="B53" s="1">
        <v>0.0</v>
      </c>
      <c r="C53" s="1" t="s">
        <v>295</v>
      </c>
      <c r="D53" s="1" t="s">
        <v>296</v>
      </c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297</v>
      </c>
      <c r="B54" s="1">
        <v>0.0</v>
      </c>
      <c r="C54" s="1">
        <v>0.0</v>
      </c>
      <c r="D54" s="1">
        <v>0.0</v>
      </c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298</v>
      </c>
      <c r="B55" s="1">
        <v>0.0</v>
      </c>
      <c r="C55" s="1" t="s">
        <v>299</v>
      </c>
      <c r="D55" s="1" t="s">
        <v>300</v>
      </c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301</v>
      </c>
      <c r="B56" s="1">
        <v>0.0</v>
      </c>
      <c r="C56" s="1" t="s">
        <v>302</v>
      </c>
      <c r="D56" s="1" t="s">
        <v>303</v>
      </c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304</v>
      </c>
      <c r="B57" s="1">
        <v>0.0</v>
      </c>
      <c r="C57" s="1" t="s">
        <v>305</v>
      </c>
      <c r="D57" s="1" t="s">
        <v>306</v>
      </c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307</v>
      </c>
      <c r="B58" s="1">
        <v>0.0</v>
      </c>
      <c r="C58" s="1" t="s">
        <v>308</v>
      </c>
      <c r="D58" s="1" t="s">
        <v>309</v>
      </c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310</v>
      </c>
      <c r="B59" s="1">
        <v>0.0</v>
      </c>
      <c r="C59" s="1" t="s">
        <v>311</v>
      </c>
      <c r="D59" s="1">
        <v>-50.0</v>
      </c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312</v>
      </c>
      <c r="B60" s="1">
        <v>0.0</v>
      </c>
      <c r="C60" s="1" t="s">
        <v>313</v>
      </c>
      <c r="D60" s="1" t="s">
        <v>314</v>
      </c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315</v>
      </c>
      <c r="B61" s="1">
        <v>0.0</v>
      </c>
      <c r="C61" s="1" t="s">
        <v>316</v>
      </c>
      <c r="D61" s="1" t="s">
        <v>317</v>
      </c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318</v>
      </c>
      <c r="B62" s="1">
        <v>0.0</v>
      </c>
      <c r="C62" s="1" t="s">
        <v>319</v>
      </c>
      <c r="D62" s="1" t="s">
        <v>320</v>
      </c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321</v>
      </c>
      <c r="B63" s="1">
        <v>0.0</v>
      </c>
      <c r="C63" s="1">
        <v>0.0</v>
      </c>
      <c r="D63" s="1" t="s">
        <v>322</v>
      </c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323</v>
      </c>
      <c r="B64" s="1">
        <v>0.0</v>
      </c>
      <c r="C64" s="1">
        <v>0.0</v>
      </c>
      <c r="D64" s="1" t="s">
        <v>324</v>
      </c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325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326</v>
      </c>
      <c r="B66" s="1">
        <v>0.0</v>
      </c>
      <c r="C66" s="1">
        <v>0.0</v>
      </c>
      <c r="D66" s="1" t="s">
        <v>327</v>
      </c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328</v>
      </c>
      <c r="B67" s="1">
        <v>0.0</v>
      </c>
      <c r="C67" s="1">
        <v>0.0</v>
      </c>
      <c r="D67" s="1" t="s">
        <v>329</v>
      </c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330</v>
      </c>
      <c r="B68" s="1">
        <v>0.0</v>
      </c>
      <c r="C68" s="1">
        <v>0.0</v>
      </c>
      <c r="D68" s="1" t="s">
        <v>331</v>
      </c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332</v>
      </c>
      <c r="B69" s="1">
        <v>0.0</v>
      </c>
      <c r="C69" s="1">
        <v>0.0</v>
      </c>
      <c r="D69" s="1" t="s">
        <v>333</v>
      </c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334</v>
      </c>
      <c r="B70" s="1">
        <v>0.0</v>
      </c>
      <c r="C70" s="1">
        <v>0.0</v>
      </c>
      <c r="D70" s="1" t="s">
        <v>333</v>
      </c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335</v>
      </c>
      <c r="B71" s="1">
        <v>0.0</v>
      </c>
      <c r="C71" s="1">
        <v>0.0</v>
      </c>
      <c r="D71" s="1">
        <v>0.0</v>
      </c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336</v>
      </c>
      <c r="B72" s="1">
        <v>0.0</v>
      </c>
      <c r="C72" s="1">
        <v>0.0</v>
      </c>
      <c r="D72" s="1">
        <v>0.0</v>
      </c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337</v>
      </c>
      <c r="B73" s="1">
        <v>0.0</v>
      </c>
      <c r="C73" s="1">
        <v>0.0</v>
      </c>
      <c r="D73" s="1" t="s">
        <v>338</v>
      </c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339</v>
      </c>
      <c r="B74" s="1">
        <v>0.0</v>
      </c>
      <c r="C74" s="1">
        <v>0.0</v>
      </c>
      <c r="D74" s="1" t="s">
        <v>340</v>
      </c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341</v>
      </c>
      <c r="B75" s="1">
        <v>0.0</v>
      </c>
      <c r="C75" s="1">
        <v>0.0</v>
      </c>
      <c r="D75" s="1" t="s">
        <v>342</v>
      </c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343</v>
      </c>
      <c r="B76" s="1">
        <v>0.0</v>
      </c>
      <c r="C76" s="1">
        <v>0.0</v>
      </c>
      <c r="D76" s="1" t="s">
        <v>344</v>
      </c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345</v>
      </c>
      <c r="B77" s="1">
        <v>0.0</v>
      </c>
      <c r="C77" s="1">
        <v>0.0</v>
      </c>
      <c r="D77" s="1" t="s">
        <v>346</v>
      </c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347</v>
      </c>
      <c r="B78" s="1">
        <v>0.0</v>
      </c>
      <c r="C78" s="1">
        <v>0.0</v>
      </c>
      <c r="D78" s="1" t="s">
        <v>348</v>
      </c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349</v>
      </c>
      <c r="B79" s="1">
        <v>0.0</v>
      </c>
      <c r="C79" s="1">
        <v>0.0</v>
      </c>
      <c r="D79" s="1" t="s">
        <v>350</v>
      </c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351</v>
      </c>
      <c r="B80" s="1">
        <v>0.0</v>
      </c>
      <c r="C80" s="1">
        <v>0.0</v>
      </c>
      <c r="D80" s="1" t="s">
        <v>352</v>
      </c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353</v>
      </c>
      <c r="B81" s="1">
        <v>0.0</v>
      </c>
      <c r="C81" s="1">
        <v>0.0</v>
      </c>
      <c r="D81" s="1" t="s">
        <v>354</v>
      </c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 t="s">
        <v>355</v>
      </c>
      <c r="C1" s="1" t="s">
        <v>356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357</v>
      </c>
      <c r="B2" s="1" t="s">
        <v>358</v>
      </c>
      <c r="C2" s="1" t="s">
        <v>359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360</v>
      </c>
      <c r="B3" s="1" t="s">
        <v>361</v>
      </c>
      <c r="C3" s="1" t="s">
        <v>362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363</v>
      </c>
      <c r="B4" s="1" t="s">
        <v>364</v>
      </c>
      <c r="C4" s="1" t="s">
        <v>365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360</v>
      </c>
      <c r="B5" s="1" t="s">
        <v>361</v>
      </c>
      <c r="C5" s="1" t="s">
        <v>366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367</v>
      </c>
      <c r="B6" s="1" t="s">
        <v>361</v>
      </c>
      <c r="C6" s="1" t="s">
        <v>368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369</v>
      </c>
      <c r="B7" s="1" t="s">
        <v>361</v>
      </c>
      <c r="C7" s="1" t="s">
        <v>370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371</v>
      </c>
      <c r="B8" s="1" t="s">
        <v>361</v>
      </c>
      <c r="C8" s="1" t="s">
        <v>361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372</v>
      </c>
      <c r="B9" s="1" t="s">
        <v>373</v>
      </c>
      <c r="C9" s="1" t="s">
        <v>374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375</v>
      </c>
      <c r="B10" s="1" t="s">
        <v>376</v>
      </c>
      <c r="C10" s="1" t="s">
        <v>377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378</v>
      </c>
      <c r="B11" s="1" t="s">
        <v>379</v>
      </c>
      <c r="C11" s="1" t="s">
        <v>380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381</v>
      </c>
      <c r="B12" s="1" t="s">
        <v>382</v>
      </c>
      <c r="C12" s="1" t="s">
        <v>383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384</v>
      </c>
      <c r="B13" s="1" t="s">
        <v>385</v>
      </c>
      <c r="C13" s="1" t="s">
        <v>386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387</v>
      </c>
      <c r="B14" s="1" t="s">
        <v>388</v>
      </c>
      <c r="C14" s="1" t="s">
        <v>388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389</v>
      </c>
      <c r="B15" s="1" t="s">
        <v>361</v>
      </c>
      <c r="C15" s="1" t="s">
        <v>361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390</v>
      </c>
      <c r="B16" s="1" t="s">
        <v>361</v>
      </c>
      <c r="C16" s="1" t="s">
        <v>361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391</v>
      </c>
      <c r="B17" s="1" t="s">
        <v>361</v>
      </c>
      <c r="C17" s="1" t="s">
        <v>129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392</v>
      </c>
      <c r="B18" s="1" t="s">
        <v>361</v>
      </c>
      <c r="C18" s="1" t="s">
        <v>361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393</v>
      </c>
      <c r="B19" s="1" t="s">
        <v>394</v>
      </c>
      <c r="C19" s="1" t="s">
        <v>395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396</v>
      </c>
      <c r="B20" s="1" t="s">
        <v>397</v>
      </c>
      <c r="C20" s="1" t="s">
        <v>398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399</v>
      </c>
      <c r="B21" s="1" t="s">
        <v>400</v>
      </c>
      <c r="C21" s="1" t="s">
        <v>401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402</v>
      </c>
      <c r="B22" s="1" t="s">
        <v>403</v>
      </c>
      <c r="C22" s="1" t="s">
        <v>404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405</v>
      </c>
      <c r="B23" s="1" t="s">
        <v>406</v>
      </c>
      <c r="C23" s="1" t="s">
        <v>407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408</v>
      </c>
      <c r="B24" s="1" t="s">
        <v>409</v>
      </c>
      <c r="C24" s="1" t="s">
        <v>410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411</v>
      </c>
      <c r="B25" s="1" t="s">
        <v>412</v>
      </c>
      <c r="C25" s="1" t="s">
        <v>413</v>
      </c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414</v>
      </c>
      <c r="B26" s="1" t="s">
        <v>415</v>
      </c>
      <c r="C26" s="1" t="s">
        <v>416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417</v>
      </c>
      <c r="B2" s="1" t="s">
        <v>418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419</v>
      </c>
      <c r="B3" s="1" t="s">
        <v>11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420</v>
      </c>
      <c r="B4" s="1" t="s">
        <v>421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422</v>
      </c>
      <c r="B5" s="1" t="s">
        <v>11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423</v>
      </c>
      <c r="B6" s="1" t="s">
        <v>424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425</v>
      </c>
      <c r="B7" s="4" t="s">
        <v>426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427</v>
      </c>
      <c r="B8" s="1" t="s">
        <v>428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429</v>
      </c>
      <c r="B9" s="1" t="s">
        <v>430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431</v>
      </c>
      <c r="B10" s="1" t="s">
        <v>428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432</v>
      </c>
      <c r="B11" s="1" t="s">
        <v>433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434</v>
      </c>
      <c r="B12" s="1" t="s">
        <v>435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436</v>
      </c>
      <c r="B13" s="1" t="s">
        <v>433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437</v>
      </c>
      <c r="B14" s="1" t="s">
        <v>438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439</v>
      </c>
      <c r="B15" s="1">
        <v>86400.0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440</v>
      </c>
      <c r="B16" s="1">
        <v>4.0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441</v>
      </c>
      <c r="B17" s="1">
        <v>1.25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442</v>
      </c>
      <c r="B18" s="1">
        <v>1.25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443</v>
      </c>
      <c r="B19" s="1">
        <v>1.2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444</v>
      </c>
      <c r="B20" s="1">
        <v>1.38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445</v>
      </c>
      <c r="B21" s="1">
        <v>1.25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446</v>
      </c>
      <c r="B22" s="1">
        <v>1.25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447</v>
      </c>
      <c r="B23" s="1">
        <v>1.2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448</v>
      </c>
      <c r="B24" s="1">
        <v>1.38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449</v>
      </c>
      <c r="B25" s="1">
        <v>31726.0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450</v>
      </c>
      <c r="B26" s="1">
        <v>31726.0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451</v>
      </c>
      <c r="B27" s="1">
        <v>9222.0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452</v>
      </c>
      <c r="B28" s="1">
        <v>9100.0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453</v>
      </c>
      <c r="B29" s="1">
        <v>9100.0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454</v>
      </c>
      <c r="B30" s="1">
        <v>5.0701644E7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455</v>
      </c>
      <c r="B31" s="1">
        <v>0.41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456</v>
      </c>
      <c r="B32" s="1">
        <v>2.23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457</v>
      </c>
      <c r="B33" s="1">
        <v>9.81129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458</v>
      </c>
      <c r="B34" s="1">
        <v>1.51582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459</v>
      </c>
      <c r="B35" s="1">
        <v>1.281055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460</v>
      </c>
      <c r="B36" s="1" t="s">
        <v>461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462</v>
      </c>
      <c r="B37" s="1">
        <v>-0.46284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463</v>
      </c>
      <c r="B38" s="1">
        <v>4.02394E7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464</v>
      </c>
      <c r="B39" s="1">
        <v>28873.0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465</v>
      </c>
      <c r="B40" s="1">
        <v>66946.0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466</v>
      </c>
      <c r="B41" s="1">
        <v>1.69344E9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467</v>
      </c>
      <c r="B42" s="1">
        <v>1.6959456E9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468</v>
      </c>
      <c r="B43" s="1">
        <v>0.0023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469</v>
      </c>
      <c r="B44" s="1">
        <v>0.09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470</v>
      </c>
      <c r="B45" s="1">
        <v>4.02394E7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471</v>
      </c>
      <c r="B46" s="1">
        <v>0.349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472</v>
      </c>
      <c r="B47" s="1">
        <v>3.610315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473</v>
      </c>
      <c r="B48" s="1">
        <v>1.6724448E9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474</v>
      </c>
      <c r="B49" s="1">
        <v>1.7039808E9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475</v>
      </c>
      <c r="B50" s="1">
        <v>-2391812.0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476</v>
      </c>
      <c r="B51" s="1">
        <v>-4.12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477</v>
      </c>
      <c r="B52" s="1">
        <v>1.254025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478</v>
      </c>
      <c r="B53" s="1">
        <v>0.23713636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479</v>
      </c>
      <c r="B54" s="1" t="s">
        <v>480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481</v>
      </c>
      <c r="B55" s="1" t="s">
        <v>482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483</v>
      </c>
      <c r="B56" s="1" t="s">
        <v>1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484</v>
      </c>
      <c r="B57" s="1" t="s">
        <v>1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485</v>
      </c>
      <c r="B58" s="1" t="s">
        <v>486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487</v>
      </c>
      <c r="B59" s="1" t="s">
        <v>486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488</v>
      </c>
      <c r="B60" s="1">
        <v>1.6493382E9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489</v>
      </c>
      <c r="B61" s="1" t="s">
        <v>490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491</v>
      </c>
      <c r="B62" s="1" t="s">
        <v>492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493</v>
      </c>
      <c r="B63" s="1" t="s">
        <v>494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495</v>
      </c>
      <c r="B64" s="1" t="s">
        <v>496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497</v>
      </c>
      <c r="B65" s="1">
        <v>-1.8E7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498</v>
      </c>
      <c r="B66" s="1">
        <v>1.26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499</v>
      </c>
      <c r="B67" s="1" t="s">
        <v>500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501</v>
      </c>
      <c r="B68" s="1">
        <v>-698735.0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502</v>
      </c>
      <c r="B69" s="1">
        <v>0.071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503</v>
      </c>
      <c r="B70" s="1">
        <v>0.13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504</v>
      </c>
      <c r="B71" s="1">
        <v>5167684.0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505</v>
      </c>
      <c r="B72" s="1">
        <v>-0.06282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506</v>
      </c>
      <c r="B73" s="1">
        <v>-0.25218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507</v>
      </c>
      <c r="B74" s="1">
        <v>1184803.0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508</v>
      </c>
      <c r="B75" s="1">
        <v>1969910.0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509</v>
      </c>
      <c r="B76" s="1">
        <v>0.72706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510</v>
      </c>
      <c r="B77" s="1">
        <v>-0.13520999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511</v>
      </c>
      <c r="B78" s="1">
        <v>-0.41445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512</v>
      </c>
      <c r="B79" s="1" t="s">
        <v>461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513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7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5">
        <v>2031.0</v>
      </c>
      <c r="M2" s="5">
        <v>2032.0</v>
      </c>
      <c r="N2" s="5">
        <v>2033.0</v>
      </c>
      <c r="O2" s="5">
        <v>2034.0</v>
      </c>
      <c r="P2" s="5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47</v>
      </c>
      <c r="B3" s="1">
        <v>0.0</v>
      </c>
      <c r="C3" s="1">
        <v>1.0</v>
      </c>
      <c r="D3" s="1">
        <v>4.0</v>
      </c>
      <c r="E3" s="1">
        <f>IF(D3*FORECAST(E2,B3:D3,B2:D2)&gt;0,FORECAST(E2,B3:D3,B2:D2),D3)*$X$1</f>
        <v>5.666666667</v>
      </c>
      <c r="F3" s="1">
        <f>IF(E3*FORECAST(F2,B3:E3,B2:E2)&gt;0,FORECAST(F2,B3:E3,B2:E2),E3)*$X$1</f>
        <v>7.666666667</v>
      </c>
      <c r="G3" s="1">
        <f>IF(F3*FORECAST(G2,B3:F3,B2:F2)&gt;0,FORECAST(G2,B3:F3,B2:F2),F3)*$X$1</f>
        <v>9.666666667</v>
      </c>
      <c r="H3" s="1">
        <f>IF(G3*FORECAST(H2,B3:G3,B2:G2)&gt;0,FORECAST(H2,B3:G3,B2:G2),G3)*$X$1</f>
        <v>11.66666667</v>
      </c>
      <c r="I3" s="1">
        <f>IF(H3*FORECAST(I2,B3:H3,B2:H2)&gt;0,FORECAST(I2,B3:H3,B2:H2),H3)*$X$1</f>
        <v>13.66666667</v>
      </c>
      <c r="J3" s="1">
        <f>IF(I3*FORECAST(J2,B3:I3,B2:I2)&gt;0,FORECAST(J2,B3:I3,B2:I2),I3)*$X$1</f>
        <v>15.66666667</v>
      </c>
      <c r="K3" s="1">
        <f>IF(J3*FORECAST(K2,B3:J3,B2:J2)&gt;0,FORECAST(K2,B3:J3,B2:J2),J3)*$X$1</f>
        <v>17.66666667</v>
      </c>
      <c r="L3" s="5">
        <f>IF(K3*FORECAST(L2,B3:K3,B2:K2)&gt;0,FORECAST(L2,B3:K3,B2:K2),K3)*$X$1</f>
        <v>19.66666667</v>
      </c>
      <c r="M3" s="5">
        <f>IF(L3*FORECAST(M2,B3:L3,B2:L2)&gt;0,FORECAST(M2,B3:L3,B2:L2),L3)*$X$1</f>
        <v>21.66666667</v>
      </c>
      <c r="N3" s="5">
        <f>IF(M3*FORECAST(N2,B3:M3,B2:M2)&gt;0,FORECAST(N2,B3:M3,B2:M2),M3)*$X$1</f>
        <v>23.66666667</v>
      </c>
      <c r="O3" s="5">
        <f>IF(N3*FORECAST(O2,B3:N3,B2:N2)&gt;0,FORECAST(O2,B3:N3,B2:N2),N3)*$X$1</f>
        <v>25.66666667</v>
      </c>
      <c r="P3" s="5">
        <f>IF(O3*FORECAST(P2,B3:O3,B2:O2)&gt;0,FORECAST(P2,B3:O3,B2:O2),O3)*$X$1</f>
        <v>27.66666667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94</v>
      </c>
      <c r="B4" s="1">
        <v>8.0</v>
      </c>
      <c r="C4" s="1">
        <v>7.0</v>
      </c>
      <c r="D4" s="1">
        <v>7.0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514</v>
      </c>
      <c r="B5" s="1">
        <v>0.0</v>
      </c>
      <c r="C5" s="1">
        <v>0.0</v>
      </c>
      <c r="D5" s="1">
        <v>6.0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515</v>
      </c>
      <c r="L7" s="1">
        <f>IF(P3*FORECAST(P2,B3:P3,B2:P2)&gt;0,FORECAST(P2,B3:P3,B2:P2),O3)*$X$1 * (1+0.02)/(0.0732-0.02)</f>
        <v>530.4511278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516</v>
      </c>
      <c r="L8" s="6">
        <f t="array" ref="L8">NPV(0.0732,F3:P3)</f>
        <v>120.0668185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517</v>
      </c>
      <c r="L9" s="6">
        <f t="array" ref="L9">NPV(0.0732,F16:P16)</f>
        <v>243.8698286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518</v>
      </c>
      <c r="L10" s="6">
        <f>L8 + L9</f>
        <v>363.9366472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95</v>
      </c>
      <c r="L11" s="1">
        <v>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519</v>
      </c>
      <c r="L12" s="6">
        <f>L10 - L11</f>
        <v>356.9366472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520</v>
      </c>
      <c r="L13" s="1">
        <v>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59.48944119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5">
        <v>0.0</v>
      </c>
      <c r="N16" s="5">
        <v>0.0</v>
      </c>
      <c r="O16" s="5">
        <v>0.0</v>
      </c>
      <c r="P16" s="5">
        <f>IF(P3*FORECAST(P2,B3:P3,B2:P2)&gt;0,FORECAST(P2,B3:P3,B2:P2),O3)*$X$1 * (1+0.02)/(0.0732-0.02)</f>
        <v>530.4511278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5">
        <v>2031.0</v>
      </c>
      <c r="M2" s="5">
        <v>2032.0</v>
      </c>
      <c r="N2" s="5">
        <v>2033.0</v>
      </c>
      <c r="O2" s="5">
        <v>2034.0</v>
      </c>
      <c r="P2" s="5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-66.0</v>
      </c>
      <c r="C3" s="1">
        <v>-2.0</v>
      </c>
      <c r="D3" s="1">
        <v>-94.0</v>
      </c>
      <c r="E3" s="1">
        <f>IF(D3*FORECAST(E2,B3:D3,B2:D2)&gt;0,FORECAST(E2,B3:D3,B2:D2),D3)*$X$1</f>
        <v>-82</v>
      </c>
      <c r="F3" s="1">
        <f>IF(E3*FORECAST(F2,B3:E3,B2:E2)&gt;0,FORECAST(F2,B3:E3,B2:E2),E3)*$X$1</f>
        <v>-96</v>
      </c>
      <c r="G3" s="1">
        <f>IF(F3*FORECAST(G2,B3:F3,B2:F2)&gt;0,FORECAST(G2,B3:F3,B2:F2),F3)*$X$1</f>
        <v>-110</v>
      </c>
      <c r="H3" s="1">
        <f>IF(G3*FORECAST(H2,B3:G3,B2:G2)&gt;0,FORECAST(H2,B3:G3,B2:G2),G3)*$X$1</f>
        <v>-124</v>
      </c>
      <c r="I3" s="1">
        <f>IF(H3*FORECAST(I2,B3:H3,B2:H2)&gt;0,FORECAST(I2,B3:H3,B2:H2),H3)*$X$1</f>
        <v>-138</v>
      </c>
      <c r="J3" s="1">
        <f>IF(I3*FORECAST(J2,B3:I3,B2:I2)&gt;0,FORECAST(J2,B3:I3,B2:I2),I3)*$X$1</f>
        <v>-152</v>
      </c>
      <c r="K3" s="1">
        <f>IF(J3*FORECAST(K2,B3:J3,B2:J2)&gt;0,FORECAST(K2,B3:J3,B2:J2),J3)*$X$1</f>
        <v>-166</v>
      </c>
      <c r="L3" s="5">
        <f>IF(K3*FORECAST(L2,B3:K3,B2:K2)&gt;0,FORECAST(L2,B3:K3,B2:K2),K3)*$X$1</f>
        <v>-180</v>
      </c>
      <c r="M3" s="5">
        <f>IF(L3*FORECAST(M2,B3:L3,B2:L2)&gt;0,FORECAST(M2,B3:L3,B2:L2),L3)*$X$1</f>
        <v>-194</v>
      </c>
      <c r="N3" s="5">
        <f>IF(M3*FORECAST(N2,B3:M3,B2:M2)&gt;0,FORECAST(N2,B3:M3,B2:M2),M3)*$X$1</f>
        <v>-208</v>
      </c>
      <c r="O3" s="5">
        <f>IF(N3*FORECAST(O2,B3:N3,B2:N2)&gt;0,FORECAST(O2,B3:N3,B2:N2),N3)*$X$1</f>
        <v>-222</v>
      </c>
      <c r="P3" s="5">
        <f>IF(O3*FORECAST(P2,B3:O3,B2:O2)&gt;0,FORECAST(P2,B3:O3,B2:O2),O3)*$X$1</f>
        <v>-236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94</v>
      </c>
      <c r="B4" s="1">
        <v>8.0</v>
      </c>
      <c r="C4" s="1">
        <v>7.0</v>
      </c>
      <c r="D4" s="1">
        <v>7.0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514</v>
      </c>
      <c r="B5" s="1">
        <v>0.0</v>
      </c>
      <c r="C5" s="1">
        <v>0.0</v>
      </c>
      <c r="D5" s="1">
        <v>6.0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515</v>
      </c>
      <c r="L7" s="1">
        <f>IF(P3*FORECAST(P2,B3:P3,B2:P2)&gt;0,FORECAST(P2,B3:P3,B2:P2),O3)*$X$1 * (1+0.02)/(0.0732-0.02)</f>
        <v>-4524.81203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516</v>
      </c>
      <c r="L8" s="6">
        <f t="array" ref="L8">NPV(0.0732,F3:P3)</f>
        <v>-1152.912928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517</v>
      </c>
      <c r="L9" s="6">
        <f t="array" ref="L9">NPV(0.0732,F16:P16)</f>
        <v>-2080.23902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518</v>
      </c>
      <c r="L10" s="6">
        <f>L8 + L9</f>
        <v>-3233.151949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95</v>
      </c>
      <c r="L11" s="1">
        <v>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519</v>
      </c>
      <c r="L12" s="6">
        <f>L10 - L11</f>
        <v>-3240.151949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520</v>
      </c>
      <c r="L13" s="1">
        <v>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-540.0253248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5">
        <v>0.0</v>
      </c>
      <c r="N16" s="5">
        <v>0.0</v>
      </c>
      <c r="O16" s="5">
        <v>0.0</v>
      </c>
      <c r="P16" s="5">
        <f>IF(P3*FORECAST(P2,B3:P3,B2:P2)&gt;0,FORECAST(P2,B3:P3,B2:P2),O3)*$X$1 * (1+0.02)/(0.0732-0.02)</f>
        <v>-4524.81203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