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<sst xmlns="http://schemas.openxmlformats.org/spreadsheetml/2006/main" count="1723" uniqueCount="1455">
  <si>
    <t>ticker</t>
  </si>
  <si>
    <t>ESBA</t>
  </si>
  <si>
    <t>nombre</t>
  </si>
  <si>
    <t>EMPIRE STATE REALTY OP L</t>
  </si>
  <si>
    <t>empresa</t>
  </si>
  <si>
    <t>Commercial REITs</t>
  </si>
  <si>
    <t>Open</t>
  </si>
  <si>
    <t>Target Price</t>
  </si>
  <si>
    <t>Upside</t>
  </si>
  <si>
    <t>113.52%</t>
  </si>
  <si>
    <t>Country</t>
  </si>
  <si>
    <t>United States</t>
  </si>
  <si>
    <t>Market Cap</t>
  </si>
  <si>
    <t>Book Value</t>
  </si>
  <si>
    <t>Pe ratio</t>
  </si>
  <si>
    <t>No encontrado</t>
  </si>
  <si>
    <t>Dividend Ratio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</si>
  <si>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</si>
  <si>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</si>
  <si>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</si>
  <si>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</si>
  <si>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</si>
  <si>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</si>
  <si>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(Gain) Loss On Sale of Asset - (CF)</t>
  </si>
  <si>
    <t>Total Asset Writedown</t>
  </si>
  <si>
    <t>Stock-Based Compensation (CF)</t>
  </si>
  <si>
    <t>Change in Accounts Receivable</t>
  </si>
  <si>
    <t>Change in Accounts Payable</t>
  </si>
  <si>
    <t>Change in Unearned Revenues</t>
  </si>
  <si>
    <t>Change in Other Net Operating Assets (Collected)</t>
  </si>
  <si>
    <t>Other Operating Activities</t>
  </si>
  <si>
    <t>Cash from Operations</t>
  </si>
  <si>
    <t>Acquisition of Real Estate Assets, Total</t>
  </si>
  <si>
    <t>Sale of Real Estate Assets, Total</t>
  </si>
  <si>
    <t>Net Sale / Acquisition of Real Estate Assets</t>
  </si>
  <si>
    <t>Investment in Marketable and Equity Securities, Total</t>
  </si>
  <si>
    <t>Other Investing Activities, Total</t>
  </si>
  <si>
    <t>Cash from Investing</t>
  </si>
  <si>
    <t>Short Term Debt Issued, Total</t>
  </si>
  <si>
    <t>Long-Term Debt Issued, Total</t>
  </si>
  <si>
    <t>Total Debt Issued</t>
  </si>
  <si>
    <t>Short Term Debt Repaid, Total</t>
  </si>
  <si>
    <t>Long-Term Debt Repaid, Total</t>
  </si>
  <si>
    <t>Total Debt Repaid</t>
  </si>
  <si>
    <t>Issuance of Common Stock</t>
  </si>
  <si>
    <t>Repurchase of Common Stock</t>
  </si>
  <si>
    <t>Common Dividends Paid</t>
  </si>
  <si>
    <t>Preferred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</si>
  <si>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</si>
  <si>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</si>
  <si>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</si>
  <si>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</si>
  <si>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</si>
  <si>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</si>
  <si>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</si>
  <si>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Net Debt Issued / Repaid</t>
  </si>
  <si>
    <t>Levered Free Cash Flow</t>
  </si>
  <si>
    <t>Unlevered Free Cash Flow</t>
  </si>
  <si>
    <t>Change In Net Working Capital</t>
  </si>
  <si>
    <t>Assets</t>
  </si>
  <si>
    <t>Gross Property Plant And Equipment</t>
  </si>
  <si>
    <t>Accumulated Depreciation</t>
  </si>
  <si>
    <t>Net Property Plant And Equipment</t>
  </si>
  <si>
    <t>Total Real Estate Assets</t>
  </si>
  <si>
    <t>Cash And Equivalents</t>
  </si>
  <si>
    <t>Accounts Receivable, Total</t>
  </si>
  <si>
    <t>Investment In Debt and Equity Securities</t>
  </si>
  <si>
    <t>Goodwill</t>
  </si>
  <si>
    <t>Other Intangibles, Total</t>
  </si>
  <si>
    <t>Restricted Cash</t>
  </si>
  <si>
    <t>Other Current Assets, Total</t>
  </si>
  <si>
    <t>Trading Asset Securities, Total</t>
  </si>
  <si>
    <t>Deferred Tax Assets Long-Term (Collected)</t>
  </si>
  <si>
    <t>Deferred Charges Long-Term</t>
  </si>
  <si>
    <t>Other Long-Term Assets, Total</t>
  </si>
  <si>
    <t>Total Assets</t>
  </si>
  <si>
    <t>Liabilities</t>
  </si>
  <si>
    <t>Current Portion of Long-Term Debt</t>
  </si>
  <si>
    <t>Current Portion of Leases</t>
  </si>
  <si>
    <t>Long-Term Debt</t>
  </si>
  <si>
    <t>Long-Term Leases</t>
  </si>
  <si>
    <t>Accounts Payable, Total</t>
  </si>
  <si>
    <t>Accrued Expenses, Total</t>
  </si>
  <si>
    <t>Unearned Revenue, Current</t>
  </si>
  <si>
    <t>Other Current Liabilities - (Brok / FS / Ins. / REIT Template)</t>
  </si>
  <si>
    <t>Unearned Revenue Non Current</t>
  </si>
  <si>
    <t>Other Non Current Liabilities</t>
  </si>
  <si>
    <t>Total Liabilities</t>
  </si>
  <si>
    <t>Preferred Stock Redeemable</t>
  </si>
  <si>
    <t>Total Preferred Equity</t>
  </si>
  <si>
    <t>Common Stock, Total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</si>
  <si>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</si>
  <si>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</si>
  <si>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</si>
  <si>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</si>
  <si>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</si>
  <si>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</si>
  <si>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</si>
  <si>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5.14</t>
  </si>
  <si>
    <t>5.1</t>
  </si>
  <si>
    <t>6.6</t>
  </si>
  <si>
    <t>6.56</t>
  </si>
  <si>
    <t>6.54</t>
  </si>
  <si>
    <t>6.4</t>
  </si>
  <si>
    <t>5.96</t>
  </si>
  <si>
    <t>5.84</t>
  </si>
  <si>
    <t>6.04</t>
  </si>
  <si>
    <t>6.22</t>
  </si>
  <si>
    <t>Tangible Book Value</t>
  </si>
  <si>
    <t>Tangible Book Value Per Share</t>
  </si>
  <si>
    <t>0.75</t>
  </si>
  <si>
    <t>1.83</t>
  </si>
  <si>
    <t>3.7</t>
  </si>
  <si>
    <t>3.73</t>
  </si>
  <si>
    <t>3.59</t>
  </si>
  <si>
    <t>3.03</t>
  </si>
  <si>
    <t>2.89</t>
  </si>
  <si>
    <t>3.01</t>
  </si>
  <si>
    <t>3.22</t>
  </si>
  <si>
    <t>Total Debt</t>
  </si>
  <si>
    <t>Net Debt</t>
  </si>
  <si>
    <t>Debt Equivalent Oper. Leases</t>
  </si>
  <si>
    <t>Minority Interest, Total (Incl. Fin. Div)</t>
  </si>
  <si>
    <t>Account Code - Inventory Valuation</t>
  </si>
  <si>
    <t>Land - (BS)</t>
  </si>
  <si>
    <t>Buildings, Total</t>
  </si>
  <si>
    <t>Full Time Employees</t>
  </si>
  <si>
    <t>Accumulated Allowance for Doubtful Accounts (Supple)</t>
  </si>
  <si>
    <t>Rental Revenues</t>
  </si>
  <si>
    <t>Tenant Reimbursements</t>
  </si>
  <si>
    <t>Property Management Fee</t>
  </si>
  <si>
    <t>Other Revenues, Total</t>
  </si>
  <si>
    <t>Total Revenues</t>
  </si>
  <si>
    <t>Property Expenses</t>
  </si>
  <si>
    <t>Selling General &amp; Admin Expenses, Total</t>
  </si>
  <si>
    <t>Depreciation &amp; Amortization - (IS) - (Collected)</t>
  </si>
  <si>
    <t>Other Operating Expenses</t>
  </si>
  <si>
    <t>Total Operating Expenses</t>
  </si>
  <si>
    <t>Operating Income (REIT / Utility Template)</t>
  </si>
  <si>
    <t>Interest Expense, Total</t>
  </si>
  <si>
    <t>Interest and Investment Income</t>
  </si>
  <si>
    <t>Net Interest Expenses</t>
  </si>
  <si>
    <t>EBT, Excl. Unusual Items</t>
  </si>
  <si>
    <t>Gain (Loss) on Sale of Assets</t>
  </si>
  <si>
    <t>Asset Writedown</t>
  </si>
  <si>
    <t>Legal Settlements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</si>
  <si>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</si>
  <si>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</si>
  <si>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</si>
  <si>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</si>
  <si>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</si>
  <si>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</si>
  <si>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</si>
  <si>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</si>
  <si>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</si>
  <si>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</si>
  <si>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</si>
  <si>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0.27</t>
  </si>
  <si>
    <t>0.29</t>
  </si>
  <si>
    <t>0.38</t>
  </si>
  <si>
    <t>0.39</t>
  </si>
  <si>
    <t>-0.1</t>
  </si>
  <si>
    <t>-0.06</t>
  </si>
  <si>
    <t>0.22</t>
  </si>
  <si>
    <t>0.3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</si>
  <si>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</si>
  <si>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</si>
  <si>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</si>
  <si>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</si>
  <si>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</si>
  <si>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</si>
  <si>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0.18</t>
  </si>
  <si>
    <t>0.19</t>
  </si>
  <si>
    <t>0.26</t>
  </si>
  <si>
    <t>-0.05</t>
  </si>
  <si>
    <t>-0.02</t>
  </si>
  <si>
    <t>0.07</t>
  </si>
  <si>
    <t>0.14</t>
  </si>
  <si>
    <t>Normalized Diluted EPS</t>
  </si>
  <si>
    <t>Dividend Per Share</t>
  </si>
  <si>
    <t>0.34</t>
  </si>
  <si>
    <t>0.4</t>
  </si>
  <si>
    <t>0.42</t>
  </si>
  <si>
    <t>0.21</t>
  </si>
  <si>
    <t>0.1</t>
  </si>
  <si>
    <t>Payout Ratio</t>
  </si>
  <si>
    <t>124.94</t>
  </si>
  <si>
    <t>114.98</t>
  </si>
  <si>
    <t>107.18</t>
  </si>
  <si>
    <t>107.37</t>
  </si>
  <si>
    <t>107.92</t>
  </si>
  <si>
    <t>151.57</t>
  </si>
  <si>
    <t>-284.18</t>
  </si>
  <si>
    <t>-251.32</t>
  </si>
  <si>
    <t>67.43</t>
  </si>
  <si>
    <t>EBITDA</t>
  </si>
  <si>
    <t>EBITA</t>
  </si>
  <si>
    <t>EBIT</t>
  </si>
  <si>
    <t>EBITDAR</t>
  </si>
  <si>
    <t>Total Revenues (As Reported)</t>
  </si>
  <si>
    <t>Effective Tax Rate - (Ratio)</t>
  </si>
  <si>
    <t>4.71</t>
  </si>
  <si>
    <t>5.42</t>
  </si>
  <si>
    <t>5.34</t>
  </si>
  <si>
    <t>3.81</t>
  </si>
  <si>
    <t>2.8</t>
  </si>
  <si>
    <t>23.35</t>
  </si>
  <si>
    <t>11.74</t>
  </si>
  <si>
    <t>2.39</t>
  </si>
  <si>
    <t>3.12</t>
  </si>
  <si>
    <t>Current Domestic Taxes</t>
  </si>
  <si>
    <t>Total Current Taxes</t>
  </si>
  <si>
    <t>Deferred Domestic Taxes</t>
  </si>
  <si>
    <t>Total Deferred Taxes</t>
  </si>
  <si>
    <t>Normalized Net Income</t>
  </si>
  <si>
    <t>Interest Capitalized</t>
  </si>
  <si>
    <t>Interest on Long-Term Debt</t>
  </si>
  <si>
    <t>Supplemental Operating Expense Items</t>
  </si>
  <si>
    <t>Marketing Expenses</t>
  </si>
  <si>
    <t>Selling and Marketing Expenses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</si>
  <si>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</si>
  <si>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</si>
  <si>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</si>
  <si>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</si>
  <si>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</si>
  <si>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Stock-Based Comp., Other (Total)</t>
  </si>
  <si>
    <t>Total Stock-Based Compensation</t>
  </si>
  <si>
    <t>Profitability</t>
  </si>
  <si>
    <t>Return on Assets</t>
  </si>
  <si>
    <t>3.06</t>
  </si>
  <si>
    <t>2.84</t>
  </si>
  <si>
    <t>3.21</t>
  </si>
  <si>
    <t>3.13</t>
  </si>
  <si>
    <t>2.94</t>
  </si>
  <si>
    <t>2.41</t>
  </si>
  <si>
    <t>1.29</t>
  </si>
  <si>
    <t>1.88</t>
  </si>
  <si>
    <t>2.19</t>
  </si>
  <si>
    <t>Return on Total Capital</t>
  </si>
  <si>
    <t>3.39</t>
  </si>
  <si>
    <t>3.49</t>
  </si>
  <si>
    <t>3.37</t>
  </si>
  <si>
    <t>3.15</t>
  </si>
  <si>
    <t>2.59</t>
  </si>
  <si>
    <t>1.07</t>
  </si>
  <si>
    <t>1.36</t>
  </si>
  <si>
    <t>1.98</t>
  </si>
  <si>
    <t>2.3</t>
  </si>
  <si>
    <t>Return On Equity %</t>
  </si>
  <si>
    <t>5.89</t>
  </si>
  <si>
    <t>5.8</t>
  </si>
  <si>
    <t>6.39</t>
  </si>
  <si>
    <t>5.97</t>
  </si>
  <si>
    <t>5.91</t>
  </si>
  <si>
    <t>4.28</t>
  </si>
  <si>
    <t>-1.24</t>
  </si>
  <si>
    <t>-0.76</t>
  </si>
  <si>
    <t>3.75</t>
  </si>
  <si>
    <t>4.94</t>
  </si>
  <si>
    <t>Return on Common Equity</t>
  </si>
  <si>
    <t>5.83</t>
  </si>
  <si>
    <t>5.73</t>
  </si>
  <si>
    <t>6.32</t>
  </si>
  <si>
    <t>4.19</t>
  </si>
  <si>
    <t>-1.55</t>
  </si>
  <si>
    <t>-1.05</t>
  </si>
  <si>
    <t>3.61</t>
  </si>
  <si>
    <t>4.82</t>
  </si>
  <si>
    <t>Margin Analysis</t>
  </si>
  <si>
    <t>Gross Profit Margin %</t>
  </si>
  <si>
    <t>51.28</t>
  </si>
  <si>
    <t>54.85</t>
  </si>
  <si>
    <t>56.86</t>
  </si>
  <si>
    <t>56.27</t>
  </si>
  <si>
    <t>55.05</t>
  </si>
  <si>
    <t>54.06</t>
  </si>
  <si>
    <t>51.47</t>
  </si>
  <si>
    <t>54.02</t>
  </si>
  <si>
    <t>54.55</t>
  </si>
  <si>
    <t>54.16</t>
  </si>
  <si>
    <t>SG&amp;A Margin</t>
  </si>
  <si>
    <t>7.67</t>
  </si>
  <si>
    <t>9.69</t>
  </si>
  <si>
    <t>7.32</t>
  </si>
  <si>
    <t>7.2</t>
  </si>
  <si>
    <t>7.41</t>
  </si>
  <si>
    <t>8.4</t>
  </si>
  <si>
    <t>10.38</t>
  </si>
  <si>
    <t>9.2</t>
  </si>
  <si>
    <t>8.74</t>
  </si>
  <si>
    <t>8.65</t>
  </si>
  <si>
    <t>EBITDA Margin %</t>
  </si>
  <si>
    <t>42.11</t>
  </si>
  <si>
    <t>43.42</t>
  </si>
  <si>
    <t>46.93</t>
  </si>
  <si>
    <t>47.87</t>
  </si>
  <si>
    <t>47.11</t>
  </si>
  <si>
    <t>42.96</t>
  </si>
  <si>
    <t>39.22</t>
  </si>
  <si>
    <t>43.1</t>
  </si>
  <si>
    <t>45.49</t>
  </si>
  <si>
    <t>43.06</t>
  </si>
  <si>
    <t>EBITA Margin %</t>
  </si>
  <si>
    <t>26.05</t>
  </si>
  <si>
    <t>26.88</t>
  </si>
  <si>
    <t>31.06</t>
  </si>
  <si>
    <t>30.77</t>
  </si>
  <si>
    <t>28.8</t>
  </si>
  <si>
    <t>23.13</t>
  </si>
  <si>
    <t>12.78</t>
  </si>
  <si>
    <t>16.33</t>
  </si>
  <si>
    <t>20.07</t>
  </si>
  <si>
    <t>21.57</t>
  </si>
  <si>
    <t>EBIT Margin %</t>
  </si>
  <si>
    <t>22.24</t>
  </si>
  <si>
    <t>22.86</t>
  </si>
  <si>
    <t>27.53</t>
  </si>
  <si>
    <t>28.02</t>
  </si>
  <si>
    <t>26.86</t>
  </si>
  <si>
    <t>21.56</t>
  </si>
  <si>
    <t>10.81</t>
  </si>
  <si>
    <t>14.29</t>
  </si>
  <si>
    <t>17.97</t>
  </si>
  <si>
    <t>19.84</t>
  </si>
  <si>
    <t>Income From Continuing Operations Margin %</t>
  </si>
  <si>
    <t>11.05</t>
  </si>
  <si>
    <t>12.2</t>
  </si>
  <si>
    <t>16.92</t>
  </si>
  <si>
    <t>16.5</t>
  </si>
  <si>
    <t>11.59</t>
  </si>
  <si>
    <t>-3.82</t>
  </si>
  <si>
    <t>-2.14</t>
  </si>
  <si>
    <t>8.94</t>
  </si>
  <si>
    <t>11.41</t>
  </si>
  <si>
    <t>Net Income Margin %</t>
  </si>
  <si>
    <t>8.98</t>
  </si>
  <si>
    <t>11.4</t>
  </si>
  <si>
    <t>Net Avail. For Common Margin %</t>
  </si>
  <si>
    <t>10.9</t>
  </si>
  <si>
    <t>11.97</t>
  </si>
  <si>
    <t>15.75</t>
  </si>
  <si>
    <t>16.68</t>
  </si>
  <si>
    <t>16.25</t>
  </si>
  <si>
    <t>11.23</t>
  </si>
  <si>
    <t>-4.68</t>
  </si>
  <si>
    <t>-2.89</t>
  </si>
  <si>
    <t>8.38</t>
  </si>
  <si>
    <t>10.84</t>
  </si>
  <si>
    <t>Normalized Net Income Margin</t>
  </si>
  <si>
    <t>7.36</t>
  </si>
  <si>
    <t>7.85</t>
  </si>
  <si>
    <t>10.57</t>
  </si>
  <si>
    <t>11.36</t>
  </si>
  <si>
    <t>10.72</t>
  </si>
  <si>
    <t>7.63</t>
  </si>
  <si>
    <t>-2.33</t>
  </si>
  <si>
    <t>-0.7</t>
  </si>
  <si>
    <t>2.75</t>
  </si>
  <si>
    <t>5.09</t>
  </si>
  <si>
    <t>Levered Free Cash Flow Margin</t>
  </si>
  <si>
    <t>23.45</t>
  </si>
  <si>
    <t>33.69</t>
  </si>
  <si>
    <t>33.11</t>
  </si>
  <si>
    <t>28.95</t>
  </si>
  <si>
    <t>36.6</t>
  </si>
  <si>
    <t>32.35</t>
  </si>
  <si>
    <t>25.93</t>
  </si>
  <si>
    <t>34.99</t>
  </si>
  <si>
    <t>26.11</t>
  </si>
  <si>
    <t>35.33</t>
  </si>
  <si>
    <t>Unlevered Free Cash Flow Margin</t>
  </si>
  <si>
    <t>29.36</t>
  </si>
  <si>
    <t>39.87</t>
  </si>
  <si>
    <t>39.63</t>
  </si>
  <si>
    <t>35.1</t>
  </si>
  <si>
    <t>43.6</t>
  </si>
  <si>
    <t>39.16</t>
  </si>
  <si>
    <t>35.29</t>
  </si>
  <si>
    <t>44.69</t>
  </si>
  <si>
    <t>35.05</t>
  </si>
  <si>
    <t>43.91</t>
  </si>
  <si>
    <t>Asset Turnover</t>
  </si>
  <si>
    <t>0.2</t>
  </si>
  <si>
    <t>0.17</t>
  </si>
  <si>
    <t>0.15</t>
  </si>
  <si>
    <t>Fixed Assets Turnover</t>
  </si>
  <si>
    <t>0.41</t>
  </si>
  <si>
    <t>0.37</t>
  </si>
  <si>
    <t>0.36</t>
  </si>
  <si>
    <t>0.33</t>
  </si>
  <si>
    <t>Receivables Turnover (Average Receivables)</t>
  </si>
  <si>
    <t>4.41</t>
  </si>
  <si>
    <t>3.97</t>
  </si>
  <si>
    <t>3.4</t>
  </si>
  <si>
    <t>2.93</t>
  </si>
  <si>
    <t>2.47</t>
  </si>
  <si>
    <t>2.33</t>
  </si>
  <si>
    <t>2.14</t>
  </si>
  <si>
    <t>Short Term Liquidity</t>
  </si>
  <si>
    <t>Current Ratio</t>
  </si>
  <si>
    <t>1.84</t>
  </si>
  <si>
    <t>1.6</t>
  </si>
  <si>
    <t>4.06</t>
  </si>
  <si>
    <t>4.02</t>
  </si>
  <si>
    <t>3.08</t>
  </si>
  <si>
    <t>3.58</t>
  </si>
  <si>
    <t>7.04</t>
  </si>
  <si>
    <t>6.14</t>
  </si>
  <si>
    <t>6.27</t>
  </si>
  <si>
    <t>5.23</t>
  </si>
  <si>
    <t>Quick Ratio</t>
  </si>
  <si>
    <t>1.13</t>
  </si>
  <si>
    <t>0.99</t>
  </si>
  <si>
    <t>3.51</t>
  </si>
  <si>
    <t>3.38</t>
  </si>
  <si>
    <t>2.96</t>
  </si>
  <si>
    <t>6.1</t>
  </si>
  <si>
    <t>5.17</t>
  </si>
  <si>
    <t>4.83</t>
  </si>
  <si>
    <t>4.78</t>
  </si>
  <si>
    <t>Operating Cash Flow to Current Liabilities</t>
  </si>
  <si>
    <t>0.91</t>
  </si>
  <si>
    <t>1.05</t>
  </si>
  <si>
    <t>0.96</t>
  </si>
  <si>
    <t>1.52</t>
  </si>
  <si>
    <t>1.43</t>
  </si>
  <si>
    <t>1.44</t>
  </si>
  <si>
    <t>1.65</t>
  </si>
  <si>
    <t>1.86</t>
  </si>
  <si>
    <t>1.7</t>
  </si>
  <si>
    <t>Days Sales Outstanding (Average Receivables)</t>
  </si>
  <si>
    <t>82.7</t>
  </si>
  <si>
    <t>91.93</t>
  </si>
  <si>
    <t>107.72</t>
  </si>
  <si>
    <t>124.57</t>
  </si>
  <si>
    <t>140.74</t>
  </si>
  <si>
    <t>148.05</t>
  </si>
  <si>
    <t>159.05</t>
  </si>
  <si>
    <t>158.65</t>
  </si>
  <si>
    <t>156.45</t>
  </si>
  <si>
    <t>170.64</t>
  </si>
  <si>
    <t>Average Days Payable Outstanding</t>
  </si>
  <si>
    <t>74.37</t>
  </si>
  <si>
    <t>93.68</t>
  </si>
  <si>
    <t>117.85</t>
  </si>
  <si>
    <t>41.06</t>
  </si>
  <si>
    <t>38.33</t>
  </si>
  <si>
    <t>38.07</t>
  </si>
  <si>
    <t>42.36</t>
  </si>
  <si>
    <t>48.3</t>
  </si>
  <si>
    <t>41.5</t>
  </si>
  <si>
    <t>Long Term Solvency</t>
  </si>
  <si>
    <t>Total Debt/Equity</t>
  </si>
  <si>
    <t>116.69</t>
  </si>
  <si>
    <t>119.06</t>
  </si>
  <si>
    <t>81.6</t>
  </si>
  <si>
    <t>85.41</t>
  </si>
  <si>
    <t>96.64</t>
  </si>
  <si>
    <t>87.85</t>
  </si>
  <si>
    <t>125.6</t>
  </si>
  <si>
    <t>140.39</t>
  </si>
  <si>
    <t>135.16</t>
  </si>
  <si>
    <t>131.08</t>
  </si>
  <si>
    <t>Total Debt / Total Capital</t>
  </si>
  <si>
    <t>53.85</t>
  </si>
  <si>
    <t>54.35</t>
  </si>
  <si>
    <t>44.93</t>
  </si>
  <si>
    <t>46.06</t>
  </si>
  <si>
    <t>49.15</t>
  </si>
  <si>
    <t>46.77</t>
  </si>
  <si>
    <t>55.67</t>
  </si>
  <si>
    <t>58.4</t>
  </si>
  <si>
    <t>57.48</t>
  </si>
  <si>
    <t>56.73</t>
  </si>
  <si>
    <t>LT Debt/Equity</t>
  </si>
  <si>
    <t>112.64</t>
  </si>
  <si>
    <t>87.77</t>
  </si>
  <si>
    <t>125.52</t>
  </si>
  <si>
    <t>140.11</t>
  </si>
  <si>
    <t>135.07</t>
  </si>
  <si>
    <t>130.99</t>
  </si>
  <si>
    <t>Long-Term Debt / Total Capital</t>
  </si>
  <si>
    <t>51.98</t>
  </si>
  <si>
    <t>46.72</t>
  </si>
  <si>
    <t>55.64</t>
  </si>
  <si>
    <t>58.28</t>
  </si>
  <si>
    <t>57.44</t>
  </si>
  <si>
    <t>56.69</t>
  </si>
  <si>
    <t>Total Liabilities / Total Assets</t>
  </si>
  <si>
    <t>58.1</t>
  </si>
  <si>
    <t>58.41</t>
  </si>
  <si>
    <t>49.04</t>
  </si>
  <si>
    <t>49.69</t>
  </si>
  <si>
    <t>52.54</t>
  </si>
  <si>
    <t>50.46</t>
  </si>
  <si>
    <t>58.29</t>
  </si>
  <si>
    <t>60.67</t>
  </si>
  <si>
    <t>59.58</t>
  </si>
  <si>
    <t>58.97</t>
  </si>
  <si>
    <t>EBIT / Interest Expense</t>
  </si>
  <si>
    <t>2.13</t>
  </si>
  <si>
    <t>2.22</t>
  </si>
  <si>
    <t>2.85</t>
  </si>
  <si>
    <t>2.4</t>
  </si>
  <si>
    <t>0.72</t>
  </si>
  <si>
    <t>0.92</t>
  </si>
  <si>
    <t>1.26</t>
  </si>
  <si>
    <t>1.45</t>
  </si>
  <si>
    <t>EBITDA / Interest Expense</t>
  </si>
  <si>
    <t>4.03</t>
  </si>
  <si>
    <t>4.22</t>
  </si>
  <si>
    <t>4.42</t>
  </si>
  <si>
    <t>4.87</t>
  </si>
  <si>
    <t>4.2</t>
  </si>
  <si>
    <t>2.72</t>
  </si>
  <si>
    <t>2.87</t>
  </si>
  <si>
    <t>3.52</t>
  </si>
  <si>
    <t>3.46</t>
  </si>
  <si>
    <t>(EBITDA - Capex) / Interest Expense</t>
  </si>
  <si>
    <t>Total Debt / EBITDA</t>
  </si>
  <si>
    <t>6.02</t>
  </si>
  <si>
    <t>5.74</t>
  </si>
  <si>
    <t>5.05</t>
  </si>
  <si>
    <t>5.75</t>
  </si>
  <si>
    <t>5.32</t>
  </si>
  <si>
    <t>8.89</t>
  </si>
  <si>
    <t>8.71</t>
  </si>
  <si>
    <t>6.38</t>
  </si>
  <si>
    <t>6.46</t>
  </si>
  <si>
    <t>Net Debt / EBITDA</t>
  </si>
  <si>
    <t>5.85</t>
  </si>
  <si>
    <t>5.58</t>
  </si>
  <si>
    <t>3.66</t>
  </si>
  <si>
    <t>5.13</t>
  </si>
  <si>
    <t>4.59</t>
  </si>
  <si>
    <t>6.74</t>
  </si>
  <si>
    <t>7.15</t>
  </si>
  <si>
    <t>5.59</t>
  </si>
  <si>
    <t>5.44</t>
  </si>
  <si>
    <t>Total Debt / (EBITDA - Capex)</t>
  </si>
  <si>
    <t>Net Debt / (EBITDA - Capex)</t>
  </si>
  <si>
    <t>Growth Over Prior Year</t>
  </si>
  <si>
    <t>Total Revenues, 1 Yr. Growth %</t>
  </si>
  <si>
    <t>84.51</t>
  </si>
  <si>
    <t>2.63</t>
  </si>
  <si>
    <t>4.26</t>
  </si>
  <si>
    <t>2.11</t>
  </si>
  <si>
    <t>-17.49</t>
  </si>
  <si>
    <t>1.34</t>
  </si>
  <si>
    <t>16.31</t>
  </si>
  <si>
    <t>4.61</t>
  </si>
  <si>
    <t>Gross Profit, 1 Yr. Growth %</t>
  </si>
  <si>
    <t>462.27</t>
  </si>
  <si>
    <t>10.29</t>
  </si>
  <si>
    <t>6.67</t>
  </si>
  <si>
    <t>3.18</t>
  </si>
  <si>
    <t>0.46</t>
  </si>
  <si>
    <t>-21.45</t>
  </si>
  <si>
    <t>17.44</t>
  </si>
  <si>
    <t>3.86</t>
  </si>
  <si>
    <t>EBITDA, 1 Yr. Growth %</t>
  </si>
  <si>
    <t>10.58</t>
  </si>
  <si>
    <t>6.35</t>
  </si>
  <si>
    <t>0.95</t>
  </si>
  <si>
    <t>-6.71</t>
  </si>
  <si>
    <t>-25.62</t>
  </si>
  <si>
    <t>22.75</t>
  </si>
  <si>
    <t>-0.98</t>
  </si>
  <si>
    <t>EBITA, 1 Yr. Growth %</t>
  </si>
  <si>
    <t>-485.31</t>
  </si>
  <si>
    <t>18.21</t>
  </si>
  <si>
    <t>3.3</t>
  </si>
  <si>
    <t>-3.51</t>
  </si>
  <si>
    <t>-17.85</t>
  </si>
  <si>
    <t>-54.4</t>
  </si>
  <si>
    <t>29.51</t>
  </si>
  <si>
    <t>42.91</t>
  </si>
  <si>
    <t>12.42</t>
  </si>
  <si>
    <t>EBIT, 1 Yr. Growth %</t>
  </si>
  <si>
    <t>-440.74</t>
  </si>
  <si>
    <t>5.98</t>
  </si>
  <si>
    <t>23.22</t>
  </si>
  <si>
    <t>6.12</t>
  </si>
  <si>
    <t>-1.06</t>
  </si>
  <si>
    <t>-17.89</t>
  </si>
  <si>
    <t>-58.61</t>
  </si>
  <si>
    <t>33.9</t>
  </si>
  <si>
    <t>46.25</t>
  </si>
  <si>
    <t>15.49</t>
  </si>
  <si>
    <t>Earnings From Cont. Operations, 1 Yr. Growth %</t>
  </si>
  <si>
    <t>-55.05</t>
  </si>
  <si>
    <t>13.84</t>
  </si>
  <si>
    <t>34.18</t>
  </si>
  <si>
    <t>10.26</t>
  </si>
  <si>
    <t>-0.85</t>
  </si>
  <si>
    <t>-28.11</t>
  </si>
  <si>
    <t>-127.16</t>
  </si>
  <si>
    <t>-43.04</t>
  </si>
  <si>
    <t>-584.87</t>
  </si>
  <si>
    <t>33.53</t>
  </si>
  <si>
    <t>Net Income, 1 Yr. Growth %</t>
  </si>
  <si>
    <t>-587.37</t>
  </si>
  <si>
    <t>32.91</t>
  </si>
  <si>
    <t>Diluted EPS Before Extra, 1 Yr. Growth %</t>
  </si>
  <si>
    <t>-65.74</t>
  </si>
  <si>
    <t>31.03</t>
  </si>
  <si>
    <t>-0.4</t>
  </si>
  <si>
    <t>-30.49</t>
  </si>
  <si>
    <t>-137.04</t>
  </si>
  <si>
    <t>-36.64</t>
  </si>
  <si>
    <t>-447.55</t>
  </si>
  <si>
    <t>36.36</t>
  </si>
  <si>
    <t>Normalized Net Income, 1 Yr. Growth %</t>
  </si>
  <si>
    <t>-168.19</t>
  </si>
  <si>
    <t>9.9</t>
  </si>
  <si>
    <t>37.82</t>
  </si>
  <si>
    <t>11.53</t>
  </si>
  <si>
    <t>-4.08</t>
  </si>
  <si>
    <t>-27.22</t>
  </si>
  <si>
    <t>-125.25</t>
  </si>
  <si>
    <t>-69.5</t>
  </si>
  <si>
    <t>-557.76</t>
  </si>
  <si>
    <t>93.36</t>
  </si>
  <si>
    <t>Net Property, Plant and Equip., 1 Yr. Growth %</t>
  </si>
  <si>
    <t>30.15</t>
  </si>
  <si>
    <t>5.04</t>
  </si>
  <si>
    <t>5.71</t>
  </si>
  <si>
    <t>6.29</t>
  </si>
  <si>
    <t>6.5</t>
  </si>
  <si>
    <t>-2.41</t>
  </si>
  <si>
    <t>10.6</t>
  </si>
  <si>
    <t>-0.57</t>
  </si>
  <si>
    <t>-0.38</t>
  </si>
  <si>
    <t>Accounts Receivable, 1 Yr. Growth %</t>
  </si>
  <si>
    <t>43.82</t>
  </si>
  <si>
    <t>11.9</t>
  </si>
  <si>
    <t>23.99</t>
  </si>
  <si>
    <t>18.52</t>
  </si>
  <si>
    <t>11.3</t>
  </si>
  <si>
    <t>6.96</t>
  </si>
  <si>
    <t>-0.95</t>
  </si>
  <si>
    <t>-0.2</t>
  </si>
  <si>
    <t>8.51</t>
  </si>
  <si>
    <t>11.8</t>
  </si>
  <si>
    <t>Total Assets, 1 Yr. Growth %</t>
  </si>
  <si>
    <t>33.13</t>
  </si>
  <si>
    <t>0.52</t>
  </si>
  <si>
    <t>17.88</t>
  </si>
  <si>
    <t>1.04</t>
  </si>
  <si>
    <t>6.73</t>
  </si>
  <si>
    <t>-6.29</t>
  </si>
  <si>
    <t>5.57</t>
  </si>
  <si>
    <t>3.17</t>
  </si>
  <si>
    <t>-2.78</t>
  </si>
  <si>
    <t>Common Equity, 1 Yr. Growth %</t>
  </si>
  <si>
    <t>36.87</t>
  </si>
  <si>
    <t>-0.61</t>
  </si>
  <si>
    <t>44.71</t>
  </si>
  <si>
    <t>-0.26</t>
  </si>
  <si>
    <t>0.68</t>
  </si>
  <si>
    <t>-3.24</t>
  </si>
  <si>
    <t>-11.33</t>
  </si>
  <si>
    <t>-3.54</t>
  </si>
  <si>
    <t>-0.21</t>
  </si>
  <si>
    <t>Tangible Book Value, 1 Yr. Growth %</t>
  </si>
  <si>
    <t>0.03</t>
  </si>
  <si>
    <t>-0.08</t>
  </si>
  <si>
    <t>126.3</t>
  </si>
  <si>
    <t>0.24</t>
  </si>
  <si>
    <t>1.91</t>
  </si>
  <si>
    <t>-19.5</t>
  </si>
  <si>
    <t>-6.06</t>
  </si>
  <si>
    <t>0.54</t>
  </si>
  <si>
    <t>6.83</t>
  </si>
  <si>
    <t>Cash From Operations, 1 Yr. Growth %</t>
  </si>
  <si>
    <t>-336.67</t>
  </si>
  <si>
    <t>46.64</t>
  </si>
  <si>
    <t>7.58</t>
  </si>
  <si>
    <t>-12.41</t>
  </si>
  <si>
    <t>43.68</t>
  </si>
  <si>
    <t>-16.64</t>
  </si>
  <si>
    <t>-21.63</t>
  </si>
  <si>
    <t>16.56</t>
  </si>
  <si>
    <t>-0.62</t>
  </si>
  <si>
    <t>10.1</t>
  </si>
  <si>
    <t>Levered Free Cash Flow, 1 Yr. Growth %</t>
  </si>
  <si>
    <t>528.04</t>
  </si>
  <si>
    <t>1.59</t>
  </si>
  <si>
    <t>0.53</t>
  </si>
  <si>
    <t>-8.67</t>
  </si>
  <si>
    <t>61.61</t>
  </si>
  <si>
    <t>-9.59</t>
  </si>
  <si>
    <t>-34.98</t>
  </si>
  <si>
    <t>36.76</t>
  </si>
  <si>
    <t>-13.21</t>
  </si>
  <si>
    <t>-0.46</t>
  </si>
  <si>
    <t>Unlevered Free Cash Flow, 1 Yr. Growth %</t>
  </si>
  <si>
    <t>259.19</t>
  </si>
  <si>
    <t>2.49</t>
  </si>
  <si>
    <t>1.69</t>
  </si>
  <si>
    <t>-7.66</t>
  </si>
  <si>
    <t>51.95</t>
  </si>
  <si>
    <t>-8.13</t>
  </si>
  <si>
    <t>-26.67</t>
  </si>
  <si>
    <t>28.33</t>
  </si>
  <si>
    <t>-8.77</t>
  </si>
  <si>
    <t>-0.32</t>
  </si>
  <si>
    <t>Dividend Per Share, 1 Yr. Growth %</t>
  </si>
  <si>
    <t>327.67</t>
  </si>
  <si>
    <t>0</t>
  </si>
  <si>
    <t>17.65</t>
  </si>
  <si>
    <t>33.33</t>
  </si>
  <si>
    <t>Compound Annual Growth Rate Over Two Years</t>
  </si>
  <si>
    <t>Total Revenues, 2 Yr. CAGR %</t>
  </si>
  <si>
    <t>52.09</t>
  </si>
  <si>
    <t>37.1</t>
  </si>
  <si>
    <t>3.44</t>
  </si>
  <si>
    <t>2.2</t>
  </si>
  <si>
    <t>-8.56</t>
  </si>
  <si>
    <t>8.57</t>
  </si>
  <si>
    <t>10.3</t>
  </si>
  <si>
    <t>Gross Profit, 2 Yr. CAGR %</t>
  </si>
  <si>
    <t>38.87</t>
  </si>
  <si>
    <t>140.46</t>
  </si>
  <si>
    <t>9.19</t>
  </si>
  <si>
    <t>1.39</t>
  </si>
  <si>
    <t>-11.17</t>
  </si>
  <si>
    <t>-8.59</t>
  </si>
  <si>
    <t>11.77</t>
  </si>
  <si>
    <t>10.44</t>
  </si>
  <si>
    <t>EBITDA, 2 Yr. CAGR %</t>
  </si>
  <si>
    <t>37.96</t>
  </si>
  <si>
    <t>270.92</t>
  </si>
  <si>
    <t>10.99</t>
  </si>
  <si>
    <t>8.62</t>
  </si>
  <si>
    <t>3.26</t>
  </si>
  <si>
    <t>-2.96</t>
  </si>
  <si>
    <t>-16.17</t>
  </si>
  <si>
    <t>-8.41</t>
  </si>
  <si>
    <t>16.91</t>
  </si>
  <si>
    <t>10.25</t>
  </si>
  <si>
    <t>EBITA, 2 Yr. CAGR %</t>
  </si>
  <si>
    <t>25.39</t>
  </si>
  <si>
    <t>96.39</t>
  </si>
  <si>
    <t>12.15</t>
  </si>
  <si>
    <t>10.79</t>
  </si>
  <si>
    <t>-0.69</t>
  </si>
  <si>
    <t>-10.97</t>
  </si>
  <si>
    <t>-38.8</t>
  </si>
  <si>
    <t>-22.69</t>
  </si>
  <si>
    <t>36.04</t>
  </si>
  <si>
    <t>26.75</t>
  </si>
  <si>
    <t>EBIT, 2 Yr. CAGR %</t>
  </si>
  <si>
    <t>15.86</t>
  </si>
  <si>
    <t>84.13</t>
  </si>
  <si>
    <t>14.27</t>
  </si>
  <si>
    <t>14.7</t>
  </si>
  <si>
    <t>-9.87</t>
  </si>
  <si>
    <t>-41.7</t>
  </si>
  <si>
    <t>-25.07</t>
  </si>
  <si>
    <t>39.94</t>
  </si>
  <si>
    <t>29.96</t>
  </si>
  <si>
    <t>Earnings From Cont. Operations, 2 Yr. CAGR %</t>
  </si>
  <si>
    <t>20.14</t>
  </si>
  <si>
    <t>-28.47</t>
  </si>
  <si>
    <t>23.59</t>
  </si>
  <si>
    <t>21.63</t>
  </si>
  <si>
    <t>4.56</t>
  </si>
  <si>
    <t>-15.57</t>
  </si>
  <si>
    <t>-55.82</t>
  </si>
  <si>
    <t>-60.67</t>
  </si>
  <si>
    <t>66.18</t>
  </si>
  <si>
    <t>154.45</t>
  </si>
  <si>
    <t>Net Income, 2 Yr. CAGR %</t>
  </si>
  <si>
    <t>66.5</t>
  </si>
  <si>
    <t>154.51</t>
  </si>
  <si>
    <t>Diluted EPS Before Extra, 2 Yr. CAGR %</t>
  </si>
  <si>
    <t>-39.34</t>
  </si>
  <si>
    <t>18.63</t>
  </si>
  <si>
    <t>15.97</t>
  </si>
  <si>
    <t>1.1</t>
  </si>
  <si>
    <t>-16.8</t>
  </si>
  <si>
    <t>-49.26</t>
  </si>
  <si>
    <t>-51.56</t>
  </si>
  <si>
    <t>48.32</t>
  </si>
  <si>
    <t>117.7</t>
  </si>
  <si>
    <t>Normalized Net Income, 2 Yr. CAGR %</t>
  </si>
  <si>
    <t>24.06</t>
  </si>
  <si>
    <t>-14.48</t>
  </si>
  <si>
    <t>23.07</t>
  </si>
  <si>
    <t>23.64</t>
  </si>
  <si>
    <t>3.43</t>
  </si>
  <si>
    <t>-16.45</t>
  </si>
  <si>
    <t>-57.13</t>
  </si>
  <si>
    <t>-71.93</t>
  </si>
  <si>
    <t>17.93</t>
  </si>
  <si>
    <t>197.51</t>
  </si>
  <si>
    <t>Net Property, Plant and Equip., 2 Yr. CAGR %</t>
  </si>
  <si>
    <t>60.72</t>
  </si>
  <si>
    <t>15.64</t>
  </si>
  <si>
    <t>3.89</t>
  </si>
  <si>
    <t>5.38</t>
  </si>
  <si>
    <t>1.95</t>
  </si>
  <si>
    <t>4.86</t>
  </si>
  <si>
    <t>-0.48</t>
  </si>
  <si>
    <t>Accounts Receivable, 2 Yr. CAGR %</t>
  </si>
  <si>
    <t>17.79</t>
  </si>
  <si>
    <t>21.23</t>
  </si>
  <si>
    <t>14.85</t>
  </si>
  <si>
    <t>9.11</t>
  </si>
  <si>
    <t>10.14</t>
  </si>
  <si>
    <t>Total Assets, 2 Yr. CAGR %</t>
  </si>
  <si>
    <t>76.97</t>
  </si>
  <si>
    <t>15.46</t>
  </si>
  <si>
    <t>8.86</t>
  </si>
  <si>
    <t>9.14</t>
  </si>
  <si>
    <t>3.84</t>
  </si>
  <si>
    <t>0.01</t>
  </si>
  <si>
    <t>-0.54</t>
  </si>
  <si>
    <t>4.36</t>
  </si>
  <si>
    <t>0.16</t>
  </si>
  <si>
    <t>-0.74</t>
  </si>
  <si>
    <t>Common Equity, 2 Yr. CAGR %</t>
  </si>
  <si>
    <t>16.63</t>
  </si>
  <si>
    <t>19.93</t>
  </si>
  <si>
    <t>-1.3</t>
  </si>
  <si>
    <t>-7.38</t>
  </si>
  <si>
    <t>-7.52</t>
  </si>
  <si>
    <t>-1.89</t>
  </si>
  <si>
    <t>1.35</t>
  </si>
  <si>
    <t>Tangible Book Value, 2 Yr. CAGR %</t>
  </si>
  <si>
    <t>328.6</t>
  </si>
  <si>
    <t>56.65</t>
  </si>
  <si>
    <t>50.37</t>
  </si>
  <si>
    <t>50.62</t>
  </si>
  <si>
    <t>-1.6</t>
  </si>
  <si>
    <t>-12.55</t>
  </si>
  <si>
    <t>-13.04</t>
  </si>
  <si>
    <t>-2.81</t>
  </si>
  <si>
    <t>3.64</t>
  </si>
  <si>
    <t>Cash From Operations, 2 Yr. CAGR %</t>
  </si>
  <si>
    <t>21.18</t>
  </si>
  <si>
    <t>86.29</t>
  </si>
  <si>
    <t>25.6</t>
  </si>
  <si>
    <t>-2.93</t>
  </si>
  <si>
    <t>13.98</t>
  </si>
  <si>
    <t>9.44</t>
  </si>
  <si>
    <t>-19.17</t>
  </si>
  <si>
    <t>-4.42</t>
  </si>
  <si>
    <t>4.6</t>
  </si>
  <si>
    <t>Levered Free Cash Flow, 2 Yr. CAGR %</t>
  </si>
  <si>
    <t>216.53</t>
  </si>
  <si>
    <t>1.06</t>
  </si>
  <si>
    <t>-4.01</t>
  </si>
  <si>
    <t>8.46</t>
  </si>
  <si>
    <t>20.87</t>
  </si>
  <si>
    <t>-22.68</t>
  </si>
  <si>
    <t>-5.05</t>
  </si>
  <si>
    <t>8.95</t>
  </si>
  <si>
    <t>Unlevered Free Cash Flow, 2 Yr. CAGR %</t>
  </si>
  <si>
    <t>128.01</t>
  </si>
  <si>
    <t>2.09</t>
  </si>
  <si>
    <t>8.09</t>
  </si>
  <si>
    <t>18.15</t>
  </si>
  <si>
    <t>-17.35</t>
  </si>
  <si>
    <t>-2.44</t>
  </si>
  <si>
    <t>8.2</t>
  </si>
  <si>
    <t>9.33</t>
  </si>
  <si>
    <t>Dividend Per Share, 2 Yr. CAGR %</t>
  </si>
  <si>
    <t>106.8</t>
  </si>
  <si>
    <t>8.47</t>
  </si>
  <si>
    <t>11.14</t>
  </si>
  <si>
    <t>-29.29</t>
  </si>
  <si>
    <t>-18.35</t>
  </si>
  <si>
    <t>15.47</t>
  </si>
  <si>
    <t>Compound Annual Growth Rate Over Three Years</t>
  </si>
  <si>
    <t>Total Revenues, 3 Yr. CAGR %</t>
  </si>
  <si>
    <t>28.61</t>
  </si>
  <si>
    <t>33.61</t>
  </si>
  <si>
    <t>24.36</t>
  </si>
  <si>
    <t>3.56</t>
  </si>
  <si>
    <t>2.78</t>
  </si>
  <si>
    <t>-4.84</t>
  </si>
  <si>
    <t>-5.08</t>
  </si>
  <si>
    <t>-0.92</t>
  </si>
  <si>
    <t>7.23</t>
  </si>
  <si>
    <t>Gross Profit, 3 Yr. CAGR %</t>
  </si>
  <si>
    <t>25.15</t>
  </si>
  <si>
    <t>28.6</t>
  </si>
  <si>
    <t>83.05</t>
  </si>
  <si>
    <t>1.08</t>
  </si>
  <si>
    <t>-7.53</t>
  </si>
  <si>
    <t>-5.67</t>
  </si>
  <si>
    <t>-0.63</t>
  </si>
  <si>
    <t>9.07</t>
  </si>
  <si>
    <t>EBITDA, 3 Yr. CAGR %</t>
  </si>
  <si>
    <t>22.91</t>
  </si>
  <si>
    <t>26.49</t>
  </si>
  <si>
    <t>147.79</t>
  </si>
  <si>
    <t>9.42</t>
  </si>
  <si>
    <t>5.69</t>
  </si>
  <si>
    <t>-0.17</t>
  </si>
  <si>
    <t>-10.81</t>
  </si>
  <si>
    <t>-7.85</t>
  </si>
  <si>
    <t>0.98</t>
  </si>
  <si>
    <t>10.62</t>
  </si>
  <si>
    <t>EBITA, 3 Yr. CAGR %</t>
  </si>
  <si>
    <t>12.91</t>
  </si>
  <si>
    <t>18.71</t>
  </si>
  <si>
    <t>65.82</t>
  </si>
  <si>
    <t>9.12</t>
  </si>
  <si>
    <t>-6.78</t>
  </si>
  <si>
    <t>-28.77</t>
  </si>
  <si>
    <t>-21.42</t>
  </si>
  <si>
    <t>-5.12</t>
  </si>
  <si>
    <t>27.66</t>
  </si>
  <si>
    <t>EBIT, 3 Yr. CAGR %</t>
  </si>
  <si>
    <t>7.12</t>
  </si>
  <si>
    <t>12.47</t>
  </si>
  <si>
    <t>61.05</t>
  </si>
  <si>
    <t>11.49</t>
  </si>
  <si>
    <t>8.63</t>
  </si>
  <si>
    <t>-5.19</t>
  </si>
  <si>
    <t>-30.46</t>
  </si>
  <si>
    <t>-23.08</t>
  </si>
  <si>
    <t>-6.36</t>
  </si>
  <si>
    <t>31.26</t>
  </si>
  <si>
    <t>Earnings From Cont. Operations, 3 Yr. CAGR %</t>
  </si>
  <si>
    <t>6.95</t>
  </si>
  <si>
    <t>-11.78</t>
  </si>
  <si>
    <t>18.98</t>
  </si>
  <si>
    <t>13.63</t>
  </si>
  <si>
    <t>-7.72</t>
  </si>
  <si>
    <t>-42.15</t>
  </si>
  <si>
    <t>-51.91</t>
  </si>
  <si>
    <t>-9.15</t>
  </si>
  <si>
    <t>54.5</t>
  </si>
  <si>
    <t>Net Income, 3 Yr. CAGR %</t>
  </si>
  <si>
    <t>-9.03</t>
  </si>
  <si>
    <t>54.45</t>
  </si>
  <si>
    <t>Diluted EPS Before Extra, 3 Yr. CAGR %</t>
  </si>
  <si>
    <t>-21.58</t>
  </si>
  <si>
    <t>13.04</t>
  </si>
  <si>
    <t>10.23</t>
  </si>
  <si>
    <t>-10.77</t>
  </si>
  <si>
    <t>-36.47</t>
  </si>
  <si>
    <t>-45.36</t>
  </si>
  <si>
    <t>-6.6</t>
  </si>
  <si>
    <t>44.22</t>
  </si>
  <si>
    <t>Normalized Net Income, 3 Yr. CAGR %</t>
  </si>
  <si>
    <t>9.26</t>
  </si>
  <si>
    <t>19.15</t>
  </si>
  <si>
    <t>19.29</t>
  </si>
  <si>
    <t>13.61</t>
  </si>
  <si>
    <t>-43.93</t>
  </si>
  <si>
    <t>-61.73</t>
  </si>
  <si>
    <t>-28.91</t>
  </si>
  <si>
    <t>39.06</t>
  </si>
  <si>
    <t>Net Property, Plant and Equip., 3 Yr. CAGR %</t>
  </si>
  <si>
    <t>38.45</t>
  </si>
  <si>
    <t>11.99</t>
  </si>
  <si>
    <t>4.49</t>
  </si>
  <si>
    <t>5.68</t>
  </si>
  <si>
    <t>6.17</t>
  </si>
  <si>
    <t>4.76</t>
  </si>
  <si>
    <t>2.38</t>
  </si>
  <si>
    <t>3.09</t>
  </si>
  <si>
    <t>Accounts Receivable, 3 Yr. CAGR %</t>
  </si>
  <si>
    <t>25.9</t>
  </si>
  <si>
    <t>18.04</t>
  </si>
  <si>
    <t>17.82</t>
  </si>
  <si>
    <t>12.16</t>
  </si>
  <si>
    <t>5.65</t>
  </si>
  <si>
    <t>2.37</t>
  </si>
  <si>
    <t>6.58</t>
  </si>
  <si>
    <t>Total Assets, 3 Yr. CAGR %</t>
  </si>
  <si>
    <t>46.37</t>
  </si>
  <si>
    <t>16.26</t>
  </si>
  <si>
    <t>6.19</t>
  </si>
  <si>
    <t>8.33</t>
  </si>
  <si>
    <t>0.35</t>
  </si>
  <si>
    <t>1.93</t>
  </si>
  <si>
    <t>0.55</t>
  </si>
  <si>
    <t>Common Equity, 3 Yr. CAGR %</t>
  </si>
  <si>
    <t>400.9</t>
  </si>
  <si>
    <t>25.33</t>
  </si>
  <si>
    <t>13.27</t>
  </si>
  <si>
    <t>-0.96</t>
  </si>
  <si>
    <t>-4.76</t>
  </si>
  <si>
    <t>-6.11</t>
  </si>
  <si>
    <t>-5.14</t>
  </si>
  <si>
    <t>-0.31</t>
  </si>
  <si>
    <t>Tangible Book Value, 3 Yr. CAGR %</t>
  </si>
  <si>
    <t>255.85</t>
  </si>
  <si>
    <t>77.08</t>
  </si>
  <si>
    <t>31.36</t>
  </si>
  <si>
    <t>32.23</t>
  </si>
  <si>
    <t>-0.99</t>
  </si>
  <si>
    <t>-7.97</t>
  </si>
  <si>
    <t>-10.44</t>
  </si>
  <si>
    <t>-8.73</t>
  </si>
  <si>
    <t>Cash From Operations, 3 Yr. CAGR %</t>
  </si>
  <si>
    <t>42.7</t>
  </si>
  <si>
    <t>29.14</t>
  </si>
  <si>
    <t>55.13</t>
  </si>
  <si>
    <t>11.38</t>
  </si>
  <si>
    <t>11.15</t>
  </si>
  <si>
    <t>2.7</t>
  </si>
  <si>
    <t>-2.09</t>
  </si>
  <si>
    <t>-8.68</t>
  </si>
  <si>
    <t>-3.17</t>
  </si>
  <si>
    <t>8.45</t>
  </si>
  <si>
    <t>Levered Free Cash Flow, 3 Yr. CAGR %</t>
  </si>
  <si>
    <t>115.96</t>
  </si>
  <si>
    <t>-2.35</t>
  </si>
  <si>
    <t>5.81</t>
  </si>
  <si>
    <t>2.08</t>
  </si>
  <si>
    <t>-1.14</t>
  </si>
  <si>
    <t>-6.49</t>
  </si>
  <si>
    <t>18.89</t>
  </si>
  <si>
    <t>Unlevered Free Cash Flow, 3 Yr. CAGR %</t>
  </si>
  <si>
    <t>74.2</t>
  </si>
  <si>
    <t>-1.27</t>
  </si>
  <si>
    <t>5.93</t>
  </si>
  <si>
    <t>1.25</t>
  </si>
  <si>
    <t>-4.29</t>
  </si>
  <si>
    <t>-4.6</t>
  </si>
  <si>
    <t>15.33</t>
  </si>
  <si>
    <t>Dividend Per Share, 3 Yr. CAGR %</t>
  </si>
  <si>
    <t>71.36</t>
  </si>
  <si>
    <t>7.3</t>
  </si>
  <si>
    <t>1.64</t>
  </si>
  <si>
    <t>-20.63</t>
  </si>
  <si>
    <t>-30.66</t>
  </si>
  <si>
    <t>-12.64</t>
  </si>
  <si>
    <t>Compound Annual Growth Rate Over Five Years</t>
  </si>
  <si>
    <t>Total Revenues, 5 Yr. CAGR %</t>
  </si>
  <si>
    <t>17.55</t>
  </si>
  <si>
    <t>20.54</t>
  </si>
  <si>
    <t>15.31</t>
  </si>
  <si>
    <t>-1.69</t>
  </si>
  <si>
    <t>-1.92</t>
  </si>
  <si>
    <t>0.32</t>
  </si>
  <si>
    <t>0.8</t>
  </si>
  <si>
    <t>Gross Profit, 5 Yr. CAGR %</t>
  </si>
  <si>
    <t>18.06</t>
  </si>
  <si>
    <t>18.41</t>
  </si>
  <si>
    <t>44.48</t>
  </si>
  <si>
    <t>-2.83</t>
  </si>
  <si>
    <t>-2.9</t>
  </si>
  <si>
    <t>-0.24</t>
  </si>
  <si>
    <t>0.47</t>
  </si>
  <si>
    <t>EBITDA, 5 Yr. CAGR %</t>
  </si>
  <si>
    <t>16.9</t>
  </si>
  <si>
    <t>18.94</t>
  </si>
  <si>
    <t>74.52</t>
  </si>
  <si>
    <t>4.11</t>
  </si>
  <si>
    <t>-3.67</t>
  </si>
  <si>
    <t>-3.55</t>
  </si>
  <si>
    <t>EBITA, 5 Yr. CAGR %</t>
  </si>
  <si>
    <t>12.6</t>
  </si>
  <si>
    <t>15.36</t>
  </si>
  <si>
    <t>0.31</t>
  </si>
  <si>
    <t>-15.24</t>
  </si>
  <si>
    <t>-13.71</t>
  </si>
  <si>
    <t>-7.73</t>
  </si>
  <si>
    <t>-4.86</t>
  </si>
  <si>
    <t>EBIT, 5 Yr. CAGR %</t>
  </si>
  <si>
    <t>9.92</t>
  </si>
  <si>
    <t>13.22</t>
  </si>
  <si>
    <t>-15.31</t>
  </si>
  <si>
    <t>-13.93</t>
  </si>
  <si>
    <t>-8.02</t>
  </si>
  <si>
    <t>-5.13</t>
  </si>
  <si>
    <t>Earnings From Cont. Operations, 5 Yr. CAGR %</t>
  </si>
  <si>
    <t>13.32</t>
  </si>
  <si>
    <t>19.44</t>
  </si>
  <si>
    <t>-5.57</t>
  </si>
  <si>
    <t>3.72</t>
  </si>
  <si>
    <t>-22.13</t>
  </si>
  <si>
    <t>-34.39</t>
  </si>
  <si>
    <t>-11.77</t>
  </si>
  <si>
    <t>Net Income, 5 Yr. CAGR %</t>
  </si>
  <si>
    <t>-11.71</t>
  </si>
  <si>
    <t>-6.38</t>
  </si>
  <si>
    <t>Diluted EPS Before Extra, 5 Yr. CAGR %</t>
  </si>
  <si>
    <t>-13.19</t>
  </si>
  <si>
    <t>-19.18</t>
  </si>
  <si>
    <t>-30.11</t>
  </si>
  <si>
    <t>-10.82</t>
  </si>
  <si>
    <t>-5.04</t>
  </si>
  <si>
    <t>Normalized Net Income, 5 Yr. CAGR %</t>
  </si>
  <si>
    <t>14.59</t>
  </si>
  <si>
    <t>1.62</t>
  </si>
  <si>
    <t>3.45</t>
  </si>
  <si>
    <t>-23.07</t>
  </si>
  <si>
    <t>-24.51</t>
  </si>
  <si>
    <t>-13.15</t>
  </si>
  <si>
    <t>Net Property, Plant and Equip., 5 Yr. CAGR %</t>
  </si>
  <si>
    <t>24.13</t>
  </si>
  <si>
    <t>9.56</t>
  </si>
  <si>
    <t>5.25</t>
  </si>
  <si>
    <t>4.17</t>
  </si>
  <si>
    <t>Accounts Receivable, 5 Yr. CAGR %</t>
  </si>
  <si>
    <t>28.74</t>
  </si>
  <si>
    <t>21.36</t>
  </si>
  <si>
    <t>14.38</t>
  </si>
  <si>
    <t>11.62</t>
  </si>
  <si>
    <t>6.88</t>
  </si>
  <si>
    <t>5.01</t>
  </si>
  <si>
    <t>5.11</t>
  </si>
  <si>
    <t>Total Assets, 5 Yr. CAGR %</t>
  </si>
  <si>
    <t>11.12</t>
  </si>
  <si>
    <t>3.67</t>
  </si>
  <si>
    <t>4.69</t>
  </si>
  <si>
    <t>1.94</t>
  </si>
  <si>
    <t>1.15</t>
  </si>
  <si>
    <t>0.11</t>
  </si>
  <si>
    <t>Common Equity, 5 Yr. CAGR %</t>
  </si>
  <si>
    <t>182.96</t>
  </si>
  <si>
    <t>14.6</t>
  </si>
  <si>
    <t>6.92</t>
  </si>
  <si>
    <t>4.51</t>
  </si>
  <si>
    <t>-3.63</t>
  </si>
  <si>
    <t>-3.62</t>
  </si>
  <si>
    <t>-3.2</t>
  </si>
  <si>
    <t>Tangible Book Value, 5 Yr. CAGR %</t>
  </si>
  <si>
    <t>152.3</t>
  </si>
  <si>
    <t>17.02</t>
  </si>
  <si>
    <t>12.07</t>
  </si>
  <si>
    <t>-5.94</t>
  </si>
  <si>
    <t>Cash From Operations, 5 Yr. CAGR %</t>
  </si>
  <si>
    <t>35.6</t>
  </si>
  <si>
    <t>15.2</t>
  </si>
  <si>
    <t>36.66</t>
  </si>
  <si>
    <t>10.92</t>
  </si>
  <si>
    <t>-2.15</t>
  </si>
  <si>
    <t>-3.58</t>
  </si>
  <si>
    <t>Levered Free Cash Flow, 5 Yr. CAGR %</t>
  </si>
  <si>
    <t>63.84</t>
  </si>
  <si>
    <t>-6.67</t>
  </si>
  <si>
    <t>-0.77</t>
  </si>
  <si>
    <t>0.09</t>
  </si>
  <si>
    <t>Unlevered Free Cash Flow, 5 Yr. CAGR %</t>
  </si>
  <si>
    <t>43.89</t>
  </si>
  <si>
    <t>2.24</t>
  </si>
  <si>
    <t>0.48</t>
  </si>
  <si>
    <t>3.98</t>
  </si>
  <si>
    <t>0.94</t>
  </si>
  <si>
    <t>Dividend Per Share, 5 Yr. CAGR %</t>
  </si>
  <si>
    <t>39.5</t>
  </si>
  <si>
    <t>4.32</t>
  </si>
  <si>
    <t>-9.19</t>
  </si>
  <si>
    <t>-23.47</t>
  </si>
  <si>
    <t>-19.73</t>
  </si>
  <si>
    <t>2018</t>
  </si>
  <si>
    <t>2019</t>
  </si>
  <si>
    <t>2020</t>
  </si>
  <si>
    <t>2021</t>
  </si>
  <si>
    <t>2022</t>
  </si>
  <si>
    <t>2023</t>
  </si>
  <si>
    <t>Capitalization
                                    1</t>
  </si>
  <si>
    <t>4,299</t>
  </si>
  <si>
    <t>4,234</t>
  </si>
  <si>
    <t>2,639</t>
  </si>
  <si>
    <t>2,527</t>
  </si>
  <si>
    <t>1,780</t>
  </si>
  <si>
    <t>2,549</t>
  </si>
  <si>
    <t>Change</t>
  </si>
  <si>
    <t>-</t>
  </si>
  <si>
    <t>-1.5%</t>
  </si>
  <si>
    <t>-37.69%</t>
  </si>
  <si>
    <t>-4.23%</t>
  </si>
  <si>
    <t>-29.54%</t>
  </si>
  <si>
    <t>43.17%</t>
  </si>
  <si>
    <t>Enterprise Value (EV)
                                    1</t>
  </si>
  <si>
    <t>6,016</t>
  </si>
  <si>
    <t>5,712</t>
  </si>
  <si>
    <t>4,286</t>
  </si>
  <si>
    <t>4,468</t>
  </si>
  <si>
    <t>3,773</t>
  </si>
  <si>
    <t>4,460</t>
  </si>
  <si>
    <t>-5.05%</t>
  </si>
  <si>
    <t>-24.95%</t>
  </si>
  <si>
    <t>4.23%</t>
  </si>
  <si>
    <t>-15.55%</t>
  </si>
  <si>
    <t>18.2%</t>
  </si>
  <si>
    <t>P/E ratio</t>
  </si>
  <si>
    <t>36.5x</t>
  </si>
  <si>
    <t>51.6x</t>
  </si>
  <si>
    <t>-91.4x</t>
  </si>
  <si>
    <t>-140x</t>
  </si>
  <si>
    <t>29.7x</t>
  </si>
  <si>
    <t>31.3x</t>
  </si>
  <si>
    <t>PBR</t>
  </si>
  <si>
    <t>2.17x</t>
  </si>
  <si>
    <t>1.53x</t>
  </si>
  <si>
    <t>1.52x</t>
  </si>
  <si>
    <t>1.08x</t>
  </si>
  <si>
    <t>1.51x</t>
  </si>
  <si>
    <t>PEG</t>
  </si>
  <si>
    <t>-1.7x</t>
  </si>
  <si>
    <t>1x</t>
  </si>
  <si>
    <t>3.8x</t>
  </si>
  <si>
    <t>-0x</t>
  </si>
  <si>
    <t>0.9x</t>
  </si>
  <si>
    <t>Capitalization / Revenue</t>
  </si>
  <si>
    <t>6.05x</t>
  </si>
  <si>
    <t>5.82x</t>
  </si>
  <si>
    <t>4.4x</t>
  </si>
  <si>
    <t>4.16x</t>
  </si>
  <si>
    <t>2.52x</t>
  </si>
  <si>
    <t>3.45x</t>
  </si>
  <si>
    <t>EV / Revenue</t>
  </si>
  <si>
    <t>8.46x</t>
  </si>
  <si>
    <t>7.86x</t>
  </si>
  <si>
    <t>7.15x</t>
  </si>
  <si>
    <t>7.35x</t>
  </si>
  <si>
    <t>5.34x</t>
  </si>
  <si>
    <t>6.03x</t>
  </si>
  <si>
    <t>EV / EBITDA</t>
  </si>
  <si>
    <t>18x</t>
  </si>
  <si>
    <t>18.3x</t>
  </si>
  <si>
    <t>18.2x</t>
  </si>
  <si>
    <t>17.1x</t>
  </si>
  <si>
    <t>11.7x</t>
  </si>
  <si>
    <t>14x</t>
  </si>
  <si>
    <t>EV / EBIT</t>
  </si>
  <si>
    <t>31.5x</t>
  </si>
  <si>
    <t>36.4x</t>
  </si>
  <si>
    <t>66.1x</t>
  </si>
  <si>
    <t>51.4x</t>
  </si>
  <si>
    <t>30.4x</t>
  </si>
  <si>
    <t>EV / FCF</t>
  </si>
  <si>
    <t>23.1x</t>
  </si>
  <si>
    <t>24.3x</t>
  </si>
  <si>
    <t>27.6x</t>
  </si>
  <si>
    <t>21x</t>
  </si>
  <si>
    <t>20.4x</t>
  </si>
  <si>
    <t>FCF Yield</t>
  </si>
  <si>
    <t>4.32%</t>
  </si>
  <si>
    <t>4.12%</t>
  </si>
  <si>
    <t>3.63%</t>
  </si>
  <si>
    <t>4.76%</t>
  </si>
  <si>
    <t>4.89%</t>
  </si>
  <si>
    <t>5.86%</t>
  </si>
  <si>
    <t>Dividend per Share
                                    2</t>
  </si>
  <si>
    <t>0.105</t>
  </si>
  <si>
    <t>Rate of return</t>
  </si>
  <si>
    <t>2.97%</t>
  </si>
  <si>
    <t>3.02%</t>
  </si>
  <si>
    <t>2.3%</t>
  </si>
  <si>
    <t>1.18%</t>
  </si>
  <si>
    <t>2.14%</t>
  </si>
  <si>
    <t>1.49%</t>
  </si>
  <si>
    <t>EPS
                                    2</t>
  </si>
  <si>
    <t>0.3884</t>
  </si>
  <si>
    <t>-0.0634</t>
  </si>
  <si>
    <t>Distribution rate</t>
  </si>
  <si>
    <t>108%</t>
  </si>
  <si>
    <t>156%</t>
  </si>
  <si>
    <t>-210%</t>
  </si>
  <si>
    <t>-166%</t>
  </si>
  <si>
    <t>63.6%</t>
  </si>
  <si>
    <t>46.7%</t>
  </si>
  <si>
    <t>Net sales
                                    1</t>
  </si>
  <si>
    <t>710.7</t>
  </si>
  <si>
    <t>727</t>
  </si>
  <si>
    <t>599.8</t>
  </si>
  <si>
    <t>607.9</t>
  </si>
  <si>
    <t>707</t>
  </si>
  <si>
    <t>739.6</t>
  </si>
  <si>
    <t>EBITDA
                                    1</t>
  </si>
  <si>
    <t>334.8</t>
  </si>
  <si>
    <t>312.3</t>
  </si>
  <si>
    <t>235.3</t>
  </si>
  <si>
    <t>262</t>
  </si>
  <si>
    <t>321.6</t>
  </si>
  <si>
    <t>318.4</t>
  </si>
  <si>
    <t>EBIT
                                    1</t>
  </si>
  <si>
    <t>190.9</t>
  </si>
  <si>
    <t>156.7</t>
  </si>
  <si>
    <t>64.86</t>
  </si>
  <si>
    <t>86.86</t>
  </si>
  <si>
    <t>127</t>
  </si>
  <si>
    <t>146.7</t>
  </si>
  <si>
    <t>Net income
                                    1</t>
  </si>
  <si>
    <t>117.3</t>
  </si>
  <si>
    <t>84.29</t>
  </si>
  <si>
    <t>-22.89</t>
  </si>
  <si>
    <t>63.46</t>
  </si>
  <si>
    <t>84.34</t>
  </si>
  <si>
    <t>Net Debt
                                    1</t>
  </si>
  <si>
    <t>1,717</t>
  </si>
  <si>
    <t>1,477</t>
  </si>
  <si>
    <t>1,648</t>
  </si>
  <si>
    <t>1,941</t>
  </si>
  <si>
    <t>1,992</t>
  </si>
  <si>
    <t>1,911</t>
  </si>
  <si>
    <t>Reference price
                                    2</t>
  </si>
  <si>
    <t>14.160</t>
  </si>
  <si>
    <t>13.920</t>
  </si>
  <si>
    <t>9.140</t>
  </si>
  <si>
    <t>8.870</t>
  </si>
  <si>
    <t>6.530</t>
  </si>
  <si>
    <t>9.400</t>
  </si>
  <si>
    <t>Nbr of stocks (in thousands)</t>
  </si>
  <si>
    <t>303,334</t>
  </si>
  <si>
    <t>304,257</t>
  </si>
  <si>
    <t>288,376</t>
  </si>
  <si>
    <t>284,977</t>
  </si>
  <si>
    <t>272,528</t>
  </si>
  <si>
    <t>270,950</t>
  </si>
  <si>
    <t>Announcement Date</t>
  </si>
  <si>
    <t>2/28/19</t>
  </si>
  <si>
    <t>2/28/20</t>
  </si>
  <si>
    <t>2/26/21</t>
  </si>
  <si>
    <t>2/25/22</t>
  </si>
  <si>
    <t>2/28/23</t>
  </si>
  <si>
    <t>2/28/24</t>
  </si>
  <si>
    <t>address1</t>
  </si>
  <si>
    <t>111 West 33rd Street</t>
  </si>
  <si>
    <t>city</t>
  </si>
  <si>
    <t>New York</t>
  </si>
  <si>
    <t>state</t>
  </si>
  <si>
    <t>NY</t>
  </si>
  <si>
    <t>zip</t>
  </si>
  <si>
    <t>10120</t>
  </si>
  <si>
    <t>country</t>
  </si>
  <si>
    <t>phone</t>
  </si>
  <si>
    <t>212 687 8700</t>
  </si>
  <si>
    <t>fax</t>
  </si>
  <si>
    <t>212 850 2751</t>
  </si>
  <si>
    <t>industry</t>
  </si>
  <si>
    <t>REIT - Office</t>
  </si>
  <si>
    <t>industryKey</t>
  </si>
  <si>
    <t>reit-office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</si>
  <si>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</si>
  <si>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</si>
  <si>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</si>
  <si>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</si>
  <si>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</si>
  <si>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</si>
  <si>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</si>
  <si>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Empire State Realty OP, L.P. operates as a subsidiary of Empire State Realty Trust, Inc.</t>
  </si>
  <si>
    <t>fullTimeEmployees</t>
  </si>
  <si>
    <t>companyOfficers</t>
  </si>
  <si>
    <t>[{'maxAge': 1, 'name': 'Mr. Anthony E. Malkin', 'age': 62, 'title': 'Chairman &amp; CEO of Empire State Realty Trust Inc', 'yearBorn': 1962, 'exercisedValue': 0, 'unexercisedValue': 0}, {'maxAge': 1, 'name': 'Ms. Christina  Chiu', 'age': 42, 'title': 'President of Empire State Realty Trust Inc', 'yearBorn': 1982, 'exercisedValue': 0, 'unexercisedValue': 0}, {'maxAge': 1, 'name': 'Mr. Stephen V. Horn', 'age': 37, 'title': 'Executive VP, CFO &amp; Chief Accounting Officer of Empire State Realty Trust Inc', 'yearBorn': 1987, 'exercisedValue': 0, 'unexercisedValue': 0}, {'maxAge': 1, 'name': 'Mr. Aaron D. Ratner', 'age': 36, 'title': 'Chief Investment Officer of Empire State Realty Trust, Inc', 'yearBorn': 1988, 'exercisedValue': 0, 'unexercisedValue': 0}, {'maxAge': 1, 'name': 'Mr. Sandy  Jacolow', 'title': 'Senior VP &amp; CTO of Empire State Realty Trust Inc', 'exercisedValue': 0, 'unexercisedValue': 0}, {'maxAge': 1, 'name': 'Ms. Katy  Malonoski', 'title': 'VP &amp; Head of Investor Relations of Empire State Realty Trust, Inc', 'exercisedValue': 0, 'unexercisedValue': 0}, {'maxAge': 1, 'name': 'Ms. Heather Lawson Houston', 'title': 'Senior VP, Chief Counsel of Corporate &amp; Secretary at Empire State Realty Trust, Inc', 'exercisedValue': 0, 'unexercisedValue': 0}, {'maxAge': 1, 'name': 'Ms. Abigail  Rickards', 'title': 'Senior Vice President of Marketing, Public Relations &amp; Digital of Empire State Realty Trust, Inc', 'exercisedValue': 0, 'unexercisedValue': 0}, {'maxAge': 1, 'name': 'Mr. Thomas P. Durels', 'age': 62, 'title': 'Executive Vice President of Real Estate - Empire State Realty Trust Inc', 'yearBorn': 1962, 'exercisedValue': 0, 'unexercisedValue': 0}, {'maxAge': 1, 'name': 'Mr. Ryan  Kass', 'title': 'Senior VP &amp; Director of Leasing - Empire State Realty Trust Inc', 'exercisedValue': 0, 'unexercisedValue': 0}]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</si>
  <si>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</si>
  <si>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</si>
  <si>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</si>
  <si>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</si>
  <si>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</si>
  <si>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</si>
  <si>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</si>
  <si>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</si>
  <si>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</si>
  <si>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</si>
  <si>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</si>
  <si>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</si>
  <si>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</si>
  <si>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</si>
  <si>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beta</t>
  </si>
  <si>
    <t>trailingPE</t>
  </si>
  <si>
    <t>volume</t>
  </si>
  <si>
    <t>regularMarketVolume</t>
  </si>
  <si>
    <t>averageVolume</t>
  </si>
  <si>
    <t>averageVolume10days</t>
  </si>
  <si>
    <t>averageDailyVolume10Day</t>
  </si>
  <si>
    <t>bid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</si>
  <si>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</si>
  <si>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</si>
  <si>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</si>
  <si>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</si>
  <si>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</si>
  <si>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</si>
  <si>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</si>
  <si>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</si>
  <si>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</si>
  <si>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</si>
  <si>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</si>
  <si>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</si>
  <si>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</si>
  <si>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</si>
  <si>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</si>
  <si>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</si>
  <si>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</si>
  <si>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</si>
  <si>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</si>
  <si>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</si>
  <si>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heldPercentInstitutions</t>
  </si>
  <si>
    <t>shortRatio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</si>
  <si>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</si>
  <si>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</si>
  <si>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</si>
  <si>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</si>
  <si>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</si>
  <si>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</si>
  <si>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</si>
  <si>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</si>
  <si>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</si>
  <si>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</si>
  <si>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</si>
  <si>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</si>
  <si>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</si>
  <si>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</si>
  <si>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</si>
  <si>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</si>
  <si>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PCX</t>
  </si>
  <si>
    <t>quoteType</t>
  </si>
  <si>
    <t>EQUITY</t>
  </si>
  <si>
    <t>symbol</t>
  </si>
  <si>
    <t>underlyingSymbol</t>
  </si>
  <si>
    <t>shortName</t>
  </si>
  <si>
    <t>Empire State Realty OP, L.P. Se</t>
  </si>
  <si>
    <t>longName</t>
  </si>
  <si>
    <t>Empire State Realty OP, L.P.</t>
  </si>
  <si>
    <t>firstTradeDateEpochUtc</t>
  </si>
  <si>
    <t>timeZoneFullName</t>
  </si>
  <si>
    <t>America/New_York</t>
  </si>
  <si>
    <t>timeZoneShortName</t>
  </si>
  <si>
    <t>EST</t>
  </si>
  <si>
    <t>uuid</t>
  </si>
  <si>
    <t>3f6be141-af8e-3ae4-a509-8212d24af093</t>
  </si>
  <si>
    <t>messageBoardId</t>
  </si>
  <si>
    <t>finmb_213048879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</si>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</sst>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5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6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9.72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20.75399274653336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2.631425536E9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10.658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 t="s">
        <v>15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>
        <v>0.14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70.0</v>
      </c>
      <c r="C2" s="1">
        <v>79.0</v>
      </c>
      <c r="D2" s="1">
        <v>107.0</v>
      </c>
      <c r="E2" s="1">
        <v>118.0</v>
      </c>
      <c r="F2" s="1">
        <v>117.0</v>
      </c>
      <c r="G2" s="1">
        <v>84.0</v>
      </c>
      <c r="H2" s="1">
        <v>-22.0</v>
      </c>
      <c r="I2" s="1">
        <v>-13.0</v>
      </c>
      <c r="J2" s="1">
        <v>63.0</v>
      </c>
      <c r="K2" s="1">
        <v>84.0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102.0</v>
      </c>
      <c r="C3" s="1">
        <v>108.0</v>
      </c>
      <c r="D3" s="1">
        <v>106.0</v>
      </c>
      <c r="E3" s="1">
        <v>120.0</v>
      </c>
      <c r="F3" s="1">
        <v>130.0</v>
      </c>
      <c r="G3" s="1">
        <v>144.0</v>
      </c>
      <c r="H3" s="1">
        <v>159.0</v>
      </c>
      <c r="I3" s="1">
        <v>163.0</v>
      </c>
      <c r="J3" s="1">
        <v>180.0</v>
      </c>
      <c r="K3" s="1">
        <v>159.0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24.0</v>
      </c>
      <c r="C4" s="1">
        <v>26.0</v>
      </c>
      <c r="D4" s="1">
        <v>23.0</v>
      </c>
      <c r="E4" s="1">
        <v>19.0</v>
      </c>
      <c r="F4" s="1">
        <v>13.0</v>
      </c>
      <c r="G4" s="1">
        <v>11.0</v>
      </c>
      <c r="H4" s="1">
        <v>11.0</v>
      </c>
      <c r="I4" s="1">
        <v>12.0</v>
      </c>
      <c r="J4" s="1">
        <v>14.0</v>
      </c>
      <c r="K4" s="1">
        <v>12.0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126.0</v>
      </c>
      <c r="C5" s="1">
        <v>135.0</v>
      </c>
      <c r="D5" s="1">
        <v>130.0</v>
      </c>
      <c r="E5" s="1">
        <v>139.0</v>
      </c>
      <c r="F5" s="1">
        <v>144.0</v>
      </c>
      <c r="G5" s="1">
        <v>156.0</v>
      </c>
      <c r="H5" s="1">
        <v>170.0</v>
      </c>
      <c r="I5" s="1">
        <v>175.0</v>
      </c>
      <c r="J5" s="1">
        <v>195.0</v>
      </c>
      <c r="K5" s="1">
        <v>172.0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13.0</v>
      </c>
      <c r="C6" s="1">
        <v>27.0</v>
      </c>
      <c r="D6" s="1">
        <v>24.0</v>
      </c>
      <c r="E6" s="1">
        <v>24.0</v>
      </c>
      <c r="F6" s="1">
        <v>26.0</v>
      </c>
      <c r="G6" s="1">
        <v>24.0</v>
      </c>
      <c r="H6" s="1">
        <v>24.0</v>
      </c>
      <c r="I6" s="1">
        <v>28.0</v>
      </c>
      <c r="J6" s="1">
        <v>25.0</v>
      </c>
      <c r="K6" s="1">
        <v>23.0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0.0</v>
      </c>
      <c r="H7" s="1">
        <v>0.0</v>
      </c>
      <c r="I7" s="1">
        <v>0.0</v>
      </c>
      <c r="J7" s="1">
        <v>-33.0</v>
      </c>
      <c r="K7" s="1">
        <v>-26.0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2.0</v>
      </c>
      <c r="H8" s="1">
        <v>6.0</v>
      </c>
      <c r="I8" s="1">
        <v>7.0</v>
      </c>
      <c r="J8" s="1">
        <v>0.0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3.0</v>
      </c>
      <c r="C9" s="1">
        <v>5.0</v>
      </c>
      <c r="D9" s="1">
        <v>9.0</v>
      </c>
      <c r="E9" s="1">
        <v>14.0</v>
      </c>
      <c r="F9" s="1">
        <v>18.0</v>
      </c>
      <c r="G9" s="1">
        <v>20.0</v>
      </c>
      <c r="H9" s="1">
        <v>25.0</v>
      </c>
      <c r="I9" s="1">
        <v>20.0</v>
      </c>
      <c r="J9" s="1">
        <v>21.0</v>
      </c>
      <c r="K9" s="1">
        <v>20.0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3.0</v>
      </c>
      <c r="C10" s="1">
        <v>4.0</v>
      </c>
      <c r="D10" s="1">
        <v>-3.0</v>
      </c>
      <c r="E10" s="1">
        <v>-5.0</v>
      </c>
      <c r="F10" s="1">
        <v>-1.0</v>
      </c>
      <c r="G10" s="1">
        <v>4.0</v>
      </c>
      <c r="H10" s="1">
        <v>3.0</v>
      </c>
      <c r="I10" s="1">
        <v>2.0</v>
      </c>
      <c r="J10" s="1">
        <v>-5.0</v>
      </c>
      <c r="K10" s="1">
        <v>-15.0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-14.0</v>
      </c>
      <c r="C11" s="1">
        <v>-92.0</v>
      </c>
      <c r="D11" s="1">
        <v>3.0</v>
      </c>
      <c r="E11" s="1">
        <v>-25.0</v>
      </c>
      <c r="F11" s="1">
        <v>1.0</v>
      </c>
      <c r="G11" s="1">
        <v>42.0</v>
      </c>
      <c r="H11" s="1">
        <v>-3.0</v>
      </c>
      <c r="I11" s="1">
        <v>-9.0</v>
      </c>
      <c r="J11" s="1">
        <v>4.0</v>
      </c>
      <c r="K11" s="1">
        <v>74.0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6.0</v>
      </c>
      <c r="C12" s="1">
        <v>3.0</v>
      </c>
      <c r="D12" s="1">
        <v>82.0</v>
      </c>
      <c r="E12" s="1">
        <v>8.0</v>
      </c>
      <c r="F12" s="1">
        <v>3.0</v>
      </c>
      <c r="G12" s="1">
        <v>27.0</v>
      </c>
      <c r="H12" s="1">
        <v>19.0</v>
      </c>
      <c r="I12" s="1">
        <v>12.0</v>
      </c>
      <c r="J12" s="1">
        <v>-3.0</v>
      </c>
      <c r="K12" s="1">
        <v>-2.0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-30.0</v>
      </c>
      <c r="C13" s="1">
        <v>-30.0</v>
      </c>
      <c r="D13" s="1">
        <v>-23.0</v>
      </c>
      <c r="E13" s="1">
        <v>-42.0</v>
      </c>
      <c r="F13" s="1">
        <v>-16.0</v>
      </c>
      <c r="G13" s="1">
        <v>-61.0</v>
      </c>
      <c r="H13" s="1">
        <v>-26.0</v>
      </c>
      <c r="I13" s="1">
        <v>-11.0</v>
      </c>
      <c r="J13" s="1">
        <v>-40.0</v>
      </c>
      <c r="K13" s="1">
        <v>-12.0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-39.0</v>
      </c>
      <c r="C14" s="1">
        <v>-21.0</v>
      </c>
      <c r="D14" s="1">
        <v>-30.0</v>
      </c>
      <c r="E14" s="1">
        <v>-39.0</v>
      </c>
      <c r="F14" s="1">
        <v>-14.0</v>
      </c>
      <c r="G14" s="1">
        <v>-24.0</v>
      </c>
      <c r="H14" s="1">
        <v>-15.0</v>
      </c>
      <c r="I14" s="1">
        <v>-10.0</v>
      </c>
      <c r="J14" s="1">
        <v>-15.0</v>
      </c>
      <c r="K14" s="1">
        <v>-10.0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139.0</v>
      </c>
      <c r="C15" s="1">
        <v>203.0</v>
      </c>
      <c r="D15" s="1">
        <v>219.0</v>
      </c>
      <c r="E15" s="1">
        <v>191.0</v>
      </c>
      <c r="F15" s="1">
        <v>279.0</v>
      </c>
      <c r="G15" s="1">
        <v>233.0</v>
      </c>
      <c r="H15" s="1">
        <v>182.0</v>
      </c>
      <c r="I15" s="1">
        <v>212.0</v>
      </c>
      <c r="J15" s="1">
        <v>211.0</v>
      </c>
      <c r="K15" s="1">
        <v>232.0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-308.0</v>
      </c>
      <c r="C16" s="1">
        <v>-142.0</v>
      </c>
      <c r="D16" s="1">
        <v>-182.0</v>
      </c>
      <c r="E16" s="1">
        <v>-223.0</v>
      </c>
      <c r="F16" s="1">
        <v>-243.0</v>
      </c>
      <c r="G16" s="1">
        <v>-250.0</v>
      </c>
      <c r="H16" s="1">
        <v>-143.0</v>
      </c>
      <c r="I16" s="1">
        <v>-213.0</v>
      </c>
      <c r="J16" s="1">
        <v>-242.0</v>
      </c>
      <c r="K16" s="1">
        <v>-166.0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11.0</v>
      </c>
      <c r="K17" s="1">
        <v>88.0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-308.0</v>
      </c>
      <c r="C18" s="1">
        <v>-142.0</v>
      </c>
      <c r="D18" s="1">
        <v>-182.0</v>
      </c>
      <c r="E18" s="1">
        <v>-223.0</v>
      </c>
      <c r="F18" s="1">
        <v>-243.0</v>
      </c>
      <c r="G18" s="1">
        <v>-250.0</v>
      </c>
      <c r="H18" s="1">
        <v>-143.0</v>
      </c>
      <c r="I18" s="1">
        <v>-213.0</v>
      </c>
      <c r="J18" s="1">
        <v>-231.0</v>
      </c>
      <c r="K18" s="1">
        <v>-77.0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0.0</v>
      </c>
      <c r="C19" s="1">
        <v>0.0</v>
      </c>
      <c r="D19" s="1">
        <v>0.0</v>
      </c>
      <c r="E19" s="1">
        <v>0.0</v>
      </c>
      <c r="F19" s="1">
        <v>-400.0</v>
      </c>
      <c r="G19" s="1">
        <v>400.0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9.0</v>
      </c>
      <c r="C20" s="1">
        <v>-11.0</v>
      </c>
      <c r="D20" s="1">
        <v>53.0</v>
      </c>
      <c r="E20" s="1">
        <v>-1.0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-299.0</v>
      </c>
      <c r="C21" s="1">
        <v>-142.0</v>
      </c>
      <c r="D21" s="1">
        <v>-182.0</v>
      </c>
      <c r="E21" s="1">
        <v>-225.0</v>
      </c>
      <c r="F21" s="1">
        <v>-643.0</v>
      </c>
      <c r="G21" s="1">
        <v>150.0</v>
      </c>
      <c r="H21" s="1">
        <v>-143.0</v>
      </c>
      <c r="I21" s="1">
        <v>-213.0</v>
      </c>
      <c r="J21" s="1">
        <v>-231.0</v>
      </c>
      <c r="K21" s="1">
        <v>-77.0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0.0</v>
      </c>
      <c r="C22" s="1">
        <v>0.0</v>
      </c>
      <c r="D22" s="1">
        <v>0.0</v>
      </c>
      <c r="E22" s="1">
        <v>0.0</v>
      </c>
      <c r="F22" s="1">
        <v>0.0</v>
      </c>
      <c r="G22" s="1">
        <v>0.0</v>
      </c>
      <c r="H22" s="1">
        <v>550.0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877.0</v>
      </c>
      <c r="C23" s="1">
        <v>1270.0</v>
      </c>
      <c r="D23" s="1">
        <v>100.0</v>
      </c>
      <c r="E23" s="1">
        <v>695.0</v>
      </c>
      <c r="F23" s="1">
        <v>495.0</v>
      </c>
      <c r="G23" s="1">
        <v>0.0</v>
      </c>
      <c r="H23" s="1">
        <v>530.0</v>
      </c>
      <c r="I23" s="1">
        <v>0.0</v>
      </c>
      <c r="J23" s="1">
        <v>0.0</v>
      </c>
      <c r="K23" s="1">
        <v>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877.0</v>
      </c>
      <c r="C24" s="1">
        <v>1270.0</v>
      </c>
      <c r="D24" s="1">
        <v>100.0</v>
      </c>
      <c r="E24" s="1">
        <v>695.0</v>
      </c>
      <c r="F24" s="1">
        <v>495.0</v>
      </c>
      <c r="G24" s="1">
        <v>0.0</v>
      </c>
      <c r="H24" s="1">
        <v>1080.0</v>
      </c>
      <c r="I24" s="1">
        <v>0.0</v>
      </c>
      <c r="J24" s="1">
        <v>0.0</v>
      </c>
      <c r="K24" s="1">
        <v>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-550.0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-639.0</v>
      </c>
      <c r="C26" s="1">
        <v>-1230.0</v>
      </c>
      <c r="D26" s="1">
        <v>-122.0</v>
      </c>
      <c r="E26" s="1">
        <v>-612.0</v>
      </c>
      <c r="F26" s="1">
        <v>-267.0</v>
      </c>
      <c r="G26" s="1">
        <v>-254.0</v>
      </c>
      <c r="H26" s="1">
        <v>-53.0</v>
      </c>
      <c r="I26" s="1">
        <v>-4.0</v>
      </c>
      <c r="J26" s="1">
        <v>-7.0</v>
      </c>
      <c r="K26" s="1">
        <v>-8.0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-639.0</v>
      </c>
      <c r="C27" s="1">
        <v>-1230.0</v>
      </c>
      <c r="D27" s="1">
        <v>-122.0</v>
      </c>
      <c r="E27" s="1">
        <v>-612.0</v>
      </c>
      <c r="F27" s="1">
        <v>-267.0</v>
      </c>
      <c r="G27" s="1">
        <v>-254.0</v>
      </c>
      <c r="H27" s="1">
        <v>-604.0</v>
      </c>
      <c r="I27" s="1">
        <v>-4.0</v>
      </c>
      <c r="J27" s="1">
        <v>-7.0</v>
      </c>
      <c r="K27" s="1">
        <v>-8.0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0.0</v>
      </c>
      <c r="D28" s="1">
        <v>611.0</v>
      </c>
      <c r="E28" s="1">
        <v>0.0</v>
      </c>
      <c r="F28" s="1">
        <v>4.0</v>
      </c>
      <c r="G28" s="1">
        <v>0.0</v>
      </c>
      <c r="H28" s="1">
        <v>0.0</v>
      </c>
      <c r="I28" s="1">
        <v>0.0</v>
      </c>
      <c r="J28" s="1">
        <v>22.0</v>
      </c>
      <c r="K28" s="1">
        <v>18.0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-144.0</v>
      </c>
      <c r="I29" s="1">
        <v>-46.0</v>
      </c>
      <c r="J29" s="1">
        <v>-90.0</v>
      </c>
      <c r="K29" s="1">
        <v>-13.0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-87.0</v>
      </c>
      <c r="C30" s="1">
        <v>-90.0</v>
      </c>
      <c r="D30" s="1">
        <v>-114.0</v>
      </c>
      <c r="E30" s="1">
        <v>-126.0</v>
      </c>
      <c r="F30" s="1">
        <v>-126.0</v>
      </c>
      <c r="G30" s="1">
        <v>-126.0</v>
      </c>
      <c r="H30" s="1">
        <v>-60.0</v>
      </c>
      <c r="I30" s="1">
        <v>-28.0</v>
      </c>
      <c r="J30" s="1">
        <v>-38.0</v>
      </c>
      <c r="K30" s="1">
        <v>-37.0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-47.0</v>
      </c>
      <c r="C31" s="1">
        <v>-93.0</v>
      </c>
      <c r="D31" s="1">
        <v>-93.0</v>
      </c>
      <c r="E31" s="1">
        <v>-93.0</v>
      </c>
      <c r="F31" s="1">
        <v>-93.0</v>
      </c>
      <c r="G31" s="1">
        <v>-1.0</v>
      </c>
      <c r="H31" s="1">
        <v>-4.0</v>
      </c>
      <c r="I31" s="1">
        <v>-4.0</v>
      </c>
      <c r="J31" s="1">
        <v>-4.0</v>
      </c>
      <c r="K31" s="1">
        <v>-4.0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-87.0</v>
      </c>
      <c r="C32" s="1">
        <v>-91.0</v>
      </c>
      <c r="D32" s="1">
        <v>-115.0</v>
      </c>
      <c r="E32" s="1">
        <v>-127.0</v>
      </c>
      <c r="F32" s="1">
        <v>-127.0</v>
      </c>
      <c r="G32" s="1">
        <v>-128.0</v>
      </c>
      <c r="H32" s="1">
        <v>-65.0</v>
      </c>
      <c r="I32" s="1">
        <v>-32.0</v>
      </c>
      <c r="J32" s="1">
        <v>-42.0</v>
      </c>
      <c r="K32" s="1">
        <v>-41.0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-4.0</v>
      </c>
      <c r="C33" s="1">
        <v>-6.0</v>
      </c>
      <c r="D33" s="1">
        <v>-3.0</v>
      </c>
      <c r="E33" s="1">
        <v>-13.0</v>
      </c>
      <c r="F33" s="1">
        <v>-1.0</v>
      </c>
      <c r="G33" s="1">
        <v>0.0</v>
      </c>
      <c r="H33" s="1">
        <v>-10.0</v>
      </c>
      <c r="I33" s="1">
        <v>-9.0</v>
      </c>
      <c r="J33" s="1">
        <v>0.0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145.0</v>
      </c>
      <c r="C34" s="1">
        <v>-59.0</v>
      </c>
      <c r="D34" s="1">
        <v>471.0</v>
      </c>
      <c r="E34" s="1">
        <v>-56.0</v>
      </c>
      <c r="F34" s="1">
        <v>105.0</v>
      </c>
      <c r="G34" s="1">
        <v>-382.0</v>
      </c>
      <c r="H34" s="1">
        <v>257.0</v>
      </c>
      <c r="I34" s="1">
        <v>-93.0</v>
      </c>
      <c r="J34" s="1">
        <v>-140.0</v>
      </c>
      <c r="K34" s="1">
        <v>-62.0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-15.0</v>
      </c>
      <c r="C35" s="1">
        <v>95.0</v>
      </c>
      <c r="D35" s="1">
        <v>508.0</v>
      </c>
      <c r="E35" s="1">
        <v>-90.0</v>
      </c>
      <c r="F35" s="1">
        <v>-259.0</v>
      </c>
      <c r="G35" s="1">
        <v>78.0</v>
      </c>
      <c r="H35" s="1">
        <v>296.0</v>
      </c>
      <c r="I35" s="1">
        <v>-93.0</v>
      </c>
      <c r="J35" s="1">
        <v>-160.0</v>
      </c>
      <c r="K35" s="1">
        <v>92.0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60.0</v>
      </c>
      <c r="C37" s="1">
        <v>64.0</v>
      </c>
      <c r="D37" s="1">
        <v>69.0</v>
      </c>
      <c r="E37" s="1">
        <v>66.0</v>
      </c>
      <c r="F37" s="1">
        <v>74.0</v>
      </c>
      <c r="G37" s="1">
        <v>76.0</v>
      </c>
      <c r="H37" s="1">
        <v>75.0</v>
      </c>
      <c r="I37" s="1">
        <v>77.0</v>
      </c>
      <c r="J37" s="1">
        <v>91.0</v>
      </c>
      <c r="K37" s="1">
        <v>92.0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3.0</v>
      </c>
      <c r="C38" s="1">
        <v>4.0</v>
      </c>
      <c r="D38" s="1">
        <v>6.0</v>
      </c>
      <c r="E38" s="1">
        <v>5.0</v>
      </c>
      <c r="F38" s="1">
        <v>4.0</v>
      </c>
      <c r="G38" s="1">
        <v>1.0</v>
      </c>
      <c r="H38" s="1">
        <v>1.0</v>
      </c>
      <c r="I38" s="1">
        <v>64.0</v>
      </c>
      <c r="J38" s="1">
        <v>20.0</v>
      </c>
      <c r="K38" s="1">
        <v>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1">
        <v>238.0</v>
      </c>
      <c r="C39" s="1">
        <v>38.0</v>
      </c>
      <c r="D39" s="1">
        <v>-22.0</v>
      </c>
      <c r="E39" s="1">
        <v>83.0</v>
      </c>
      <c r="F39" s="1">
        <v>228.0</v>
      </c>
      <c r="G39" s="1">
        <v>-254.0</v>
      </c>
      <c r="H39" s="1">
        <v>476.0</v>
      </c>
      <c r="I39" s="1">
        <v>-4.0</v>
      </c>
      <c r="J39" s="1">
        <v>-7.0</v>
      </c>
      <c r="K39" s="1">
        <v>-8.0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1">
        <v>149.0</v>
      </c>
      <c r="C40" s="1">
        <v>221.0</v>
      </c>
      <c r="D40" s="1">
        <v>222.0</v>
      </c>
      <c r="E40" s="1">
        <v>202.0</v>
      </c>
      <c r="F40" s="1">
        <v>260.0</v>
      </c>
      <c r="G40" s="1">
        <v>235.0</v>
      </c>
      <c r="H40" s="1">
        <v>156.0</v>
      </c>
      <c r="I40" s="1">
        <v>213.0</v>
      </c>
      <c r="J40" s="1">
        <v>185.0</v>
      </c>
      <c r="K40" s="1">
        <v>261.0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</v>
      </c>
      <c r="B41" s="1">
        <v>187.0</v>
      </c>
      <c r="C41" s="1">
        <v>261.0</v>
      </c>
      <c r="D41" s="1">
        <v>266.0</v>
      </c>
      <c r="E41" s="1">
        <v>245.0</v>
      </c>
      <c r="F41" s="1">
        <v>310.0</v>
      </c>
      <c r="G41" s="1">
        <v>285.0</v>
      </c>
      <c r="H41" s="1">
        <v>212.0</v>
      </c>
      <c r="I41" s="1">
        <v>272.0</v>
      </c>
      <c r="J41" s="1">
        <v>248.0</v>
      </c>
      <c r="K41" s="1">
        <v>325.0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</v>
      </c>
      <c r="B42" s="1">
        <v>41.0</v>
      </c>
      <c r="C42" s="1">
        <v>-2.0</v>
      </c>
      <c r="D42" s="1">
        <v>13.0</v>
      </c>
      <c r="E42" s="1">
        <v>54.0</v>
      </c>
      <c r="F42" s="1">
        <v>-1.0</v>
      </c>
      <c r="G42" s="1">
        <v>14.0</v>
      </c>
      <c r="H42" s="1">
        <v>49.0</v>
      </c>
      <c r="I42" s="1">
        <v>6.0</v>
      </c>
      <c r="J42" s="1">
        <v>72.0</v>
      </c>
      <c r="K42" s="1">
        <v>-17.0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60</v>
      </c>
      <c r="B3" s="1">
        <v>2140.0</v>
      </c>
      <c r="C3" s="1">
        <v>2280.0</v>
      </c>
      <c r="D3" s="1">
        <v>2460.0</v>
      </c>
      <c r="E3" s="1">
        <v>2670.0</v>
      </c>
      <c r="F3" s="1">
        <v>2880.0</v>
      </c>
      <c r="G3" s="1">
        <v>3140.0</v>
      </c>
      <c r="H3" s="1">
        <v>3160.0</v>
      </c>
      <c r="I3" s="1">
        <v>3530.0</v>
      </c>
      <c r="J3" s="1">
        <v>3580.0</v>
      </c>
      <c r="K3" s="1">
        <v>3680.0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61</v>
      </c>
      <c r="B4" s="1">
        <v>-378.0</v>
      </c>
      <c r="C4" s="1">
        <v>-466.0</v>
      </c>
      <c r="D4" s="1">
        <v>-557.0</v>
      </c>
      <c r="E4" s="1">
        <v>-657.0</v>
      </c>
      <c r="F4" s="1">
        <v>-747.0</v>
      </c>
      <c r="G4" s="1">
        <v>-863.0</v>
      </c>
      <c r="H4" s="1">
        <v>-942.0</v>
      </c>
      <c r="I4" s="1">
        <v>-1070.0</v>
      </c>
      <c r="J4" s="1">
        <v>-1140.0</v>
      </c>
      <c r="K4" s="1">
        <v>-1250.0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62</v>
      </c>
      <c r="B5" s="1">
        <v>1760.0</v>
      </c>
      <c r="C5" s="1">
        <v>1810.0</v>
      </c>
      <c r="D5" s="1">
        <v>1900.0</v>
      </c>
      <c r="E5" s="1">
        <v>2009.0</v>
      </c>
      <c r="F5" s="1">
        <v>2140.0</v>
      </c>
      <c r="G5" s="1">
        <v>2280.0</v>
      </c>
      <c r="H5" s="1">
        <v>2220.0</v>
      </c>
      <c r="I5" s="1">
        <v>2460.0</v>
      </c>
      <c r="J5" s="1">
        <v>2440.0</v>
      </c>
      <c r="K5" s="1">
        <v>2430.0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63</v>
      </c>
      <c r="B6" s="1">
        <v>1760.0</v>
      </c>
      <c r="C6" s="1">
        <v>1810.0</v>
      </c>
      <c r="D6" s="1">
        <v>1900.0</v>
      </c>
      <c r="E6" s="1">
        <v>2009.0</v>
      </c>
      <c r="F6" s="1">
        <v>2140.0</v>
      </c>
      <c r="G6" s="1">
        <v>2280.0</v>
      </c>
      <c r="H6" s="1">
        <v>2220.0</v>
      </c>
      <c r="I6" s="1">
        <v>2460.0</v>
      </c>
      <c r="J6" s="1">
        <v>2440.0</v>
      </c>
      <c r="K6" s="1">
        <v>2430.0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64</v>
      </c>
      <c r="B7" s="1">
        <v>45.0</v>
      </c>
      <c r="C7" s="1">
        <v>46.0</v>
      </c>
      <c r="D7" s="1">
        <v>554.0</v>
      </c>
      <c r="E7" s="1">
        <v>464.0</v>
      </c>
      <c r="F7" s="1">
        <v>205.0</v>
      </c>
      <c r="G7" s="1">
        <v>234.0</v>
      </c>
      <c r="H7" s="1">
        <v>527.0</v>
      </c>
      <c r="I7" s="1">
        <v>424.0</v>
      </c>
      <c r="J7" s="1">
        <v>264.0</v>
      </c>
      <c r="K7" s="1">
        <v>347.0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65</v>
      </c>
      <c r="B8" s="1">
        <v>126.0</v>
      </c>
      <c r="C8" s="1">
        <v>141.0</v>
      </c>
      <c r="D8" s="1">
        <v>175.0</v>
      </c>
      <c r="E8" s="1">
        <v>207.0</v>
      </c>
      <c r="F8" s="1">
        <v>230.0</v>
      </c>
      <c r="G8" s="1">
        <v>246.0</v>
      </c>
      <c r="H8" s="1">
        <v>244.0</v>
      </c>
      <c r="I8" s="1">
        <v>244.0</v>
      </c>
      <c r="J8" s="1">
        <v>264.0</v>
      </c>
      <c r="K8" s="1">
        <v>295.0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66</v>
      </c>
      <c r="B9" s="1">
        <v>0.0</v>
      </c>
      <c r="C9" s="1">
        <v>0.0</v>
      </c>
      <c r="D9" s="1">
        <v>0.0</v>
      </c>
      <c r="E9" s="1">
        <v>0.0</v>
      </c>
      <c r="F9" s="1">
        <v>400.0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67</v>
      </c>
      <c r="B10" s="1">
        <v>491.0</v>
      </c>
      <c r="C10" s="1">
        <v>491.0</v>
      </c>
      <c r="D10" s="1">
        <v>491.0</v>
      </c>
      <c r="E10" s="1">
        <v>491.0</v>
      </c>
      <c r="F10" s="1">
        <v>491.0</v>
      </c>
      <c r="G10" s="1">
        <v>491.0</v>
      </c>
      <c r="H10" s="1">
        <v>491.0</v>
      </c>
      <c r="I10" s="1">
        <v>491.0</v>
      </c>
      <c r="J10" s="1">
        <v>491.0</v>
      </c>
      <c r="K10" s="1">
        <v>491.0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68</v>
      </c>
      <c r="B11" s="1">
        <v>682.0</v>
      </c>
      <c r="C11" s="1">
        <v>384.0</v>
      </c>
      <c r="D11" s="1">
        <v>376.0</v>
      </c>
      <c r="E11" s="1">
        <v>368.0</v>
      </c>
      <c r="F11" s="1">
        <v>360.0</v>
      </c>
      <c r="G11" s="1">
        <v>353.0</v>
      </c>
      <c r="H11" s="1">
        <v>345.0</v>
      </c>
      <c r="I11" s="1">
        <v>337.0</v>
      </c>
      <c r="J11" s="1">
        <v>329.0</v>
      </c>
      <c r="K11" s="1">
        <v>321.0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69</v>
      </c>
      <c r="B12" s="1">
        <v>60.0</v>
      </c>
      <c r="C12" s="1">
        <v>65.0</v>
      </c>
      <c r="D12" s="1">
        <v>61.0</v>
      </c>
      <c r="E12" s="1">
        <v>65.0</v>
      </c>
      <c r="F12" s="1">
        <v>65.0</v>
      </c>
      <c r="G12" s="1">
        <v>37.0</v>
      </c>
      <c r="H12" s="1">
        <v>41.0</v>
      </c>
      <c r="I12" s="1">
        <v>50.0</v>
      </c>
      <c r="J12" s="1">
        <v>50.0</v>
      </c>
      <c r="K12" s="1">
        <v>60.0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70</v>
      </c>
      <c r="B13" s="1">
        <v>48.0</v>
      </c>
      <c r="C13" s="1">
        <v>50.0</v>
      </c>
      <c r="D13" s="1">
        <v>53.0</v>
      </c>
      <c r="E13" s="1">
        <v>61.0</v>
      </c>
      <c r="F13" s="1">
        <v>60.0</v>
      </c>
      <c r="G13" s="1">
        <v>64.0</v>
      </c>
      <c r="H13" s="1">
        <v>76.0</v>
      </c>
      <c r="I13" s="1">
        <v>73.0</v>
      </c>
      <c r="J13" s="1">
        <v>113.0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71</v>
      </c>
      <c r="B14" s="1">
        <v>0.0</v>
      </c>
      <c r="C14" s="1">
        <v>0.0</v>
      </c>
      <c r="D14" s="1">
        <v>61.0</v>
      </c>
      <c r="E14" s="1">
        <v>0.0</v>
      </c>
      <c r="F14" s="1">
        <v>2.0</v>
      </c>
      <c r="G14" s="1">
        <v>0.0</v>
      </c>
      <c r="H14" s="1">
        <v>0.0</v>
      </c>
      <c r="I14" s="1">
        <v>0.0</v>
      </c>
      <c r="J14" s="1">
        <v>17.0</v>
      </c>
      <c r="K14" s="1">
        <v>11.0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72</v>
      </c>
      <c r="B15" s="1">
        <v>0.0</v>
      </c>
      <c r="C15" s="1">
        <v>0.0</v>
      </c>
      <c r="D15" s="1">
        <v>0.0</v>
      </c>
      <c r="E15" s="1">
        <v>0.0</v>
      </c>
      <c r="F15" s="1">
        <v>1.0</v>
      </c>
      <c r="G15" s="1">
        <v>91.0</v>
      </c>
      <c r="H15" s="1">
        <v>59.0</v>
      </c>
      <c r="I15" s="1">
        <v>3.0</v>
      </c>
      <c r="J15" s="1">
        <v>2.0</v>
      </c>
      <c r="K15" s="1">
        <v>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73</v>
      </c>
      <c r="B16" s="1">
        <v>80.0</v>
      </c>
      <c r="C16" s="1">
        <v>311.0</v>
      </c>
      <c r="D16" s="1">
        <v>277.0</v>
      </c>
      <c r="E16" s="1">
        <v>263.0</v>
      </c>
      <c r="F16" s="1">
        <v>241.0</v>
      </c>
      <c r="G16" s="1">
        <v>228.0</v>
      </c>
      <c r="H16" s="1">
        <v>204.0</v>
      </c>
      <c r="I16" s="1">
        <v>202.0</v>
      </c>
      <c r="J16" s="1">
        <v>188.0</v>
      </c>
      <c r="K16" s="1">
        <v>172.0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74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85.0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75</v>
      </c>
      <c r="B18" s="1">
        <v>3300.0</v>
      </c>
      <c r="C18" s="1">
        <v>3300.0</v>
      </c>
      <c r="D18" s="1">
        <v>3890.0</v>
      </c>
      <c r="E18" s="1">
        <v>3930.0</v>
      </c>
      <c r="F18" s="1">
        <v>4200.0</v>
      </c>
      <c r="G18" s="1">
        <v>3930.0</v>
      </c>
      <c r="H18" s="1">
        <v>4150.0</v>
      </c>
      <c r="I18" s="1">
        <v>4280.0</v>
      </c>
      <c r="J18" s="1">
        <v>4160.0</v>
      </c>
      <c r="K18" s="1">
        <v>4220.0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76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77</v>
      </c>
      <c r="B20" s="1">
        <v>55.0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3.0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78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1.0</v>
      </c>
      <c r="H21" s="1">
        <v>1.0</v>
      </c>
      <c r="I21" s="1">
        <v>1.0</v>
      </c>
      <c r="J21" s="1">
        <v>1.0</v>
      </c>
      <c r="K21" s="1">
        <v>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79</v>
      </c>
      <c r="B22" s="1">
        <v>1560.0</v>
      </c>
      <c r="C22" s="1">
        <v>1630.0</v>
      </c>
      <c r="D22" s="1">
        <v>1620.0</v>
      </c>
      <c r="E22" s="1">
        <v>1690.0</v>
      </c>
      <c r="F22" s="1">
        <v>1920.0</v>
      </c>
      <c r="G22" s="1">
        <v>1680.0</v>
      </c>
      <c r="H22" s="1">
        <v>2150.0</v>
      </c>
      <c r="I22" s="1">
        <v>2330.0</v>
      </c>
      <c r="J22" s="1">
        <v>2250.0</v>
      </c>
      <c r="K22" s="1">
        <v>2240.0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80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27.0</v>
      </c>
      <c r="H23" s="1">
        <v>27.0</v>
      </c>
      <c r="I23" s="1">
        <v>27.0</v>
      </c>
      <c r="J23" s="1">
        <v>27.0</v>
      </c>
      <c r="K23" s="1">
        <v>26.0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81</v>
      </c>
      <c r="B24" s="1">
        <v>68.0</v>
      </c>
      <c r="C24" s="1">
        <v>83.0</v>
      </c>
      <c r="D24" s="1">
        <v>103.0</v>
      </c>
      <c r="E24" s="1">
        <v>32.0</v>
      </c>
      <c r="F24" s="1">
        <v>34.0</v>
      </c>
      <c r="G24" s="1">
        <v>35.0</v>
      </c>
      <c r="H24" s="1">
        <v>32.0</v>
      </c>
      <c r="I24" s="1">
        <v>41.0</v>
      </c>
      <c r="J24" s="1">
        <v>32.0</v>
      </c>
      <c r="K24" s="1">
        <v>44.0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82</v>
      </c>
      <c r="B25" s="1">
        <v>24.0</v>
      </c>
      <c r="C25" s="1">
        <v>23.0</v>
      </c>
      <c r="D25" s="1">
        <v>24.0</v>
      </c>
      <c r="E25" s="1">
        <v>5.0</v>
      </c>
      <c r="F25" s="1">
        <v>4.0</v>
      </c>
      <c r="G25" s="1">
        <v>3.0</v>
      </c>
      <c r="H25" s="1">
        <v>3.0</v>
      </c>
      <c r="I25" s="1">
        <v>3.0</v>
      </c>
      <c r="J25" s="1">
        <v>3.0</v>
      </c>
      <c r="K25" s="1">
        <v>3.0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83</v>
      </c>
      <c r="B26" s="1">
        <v>0.0</v>
      </c>
      <c r="C26" s="1">
        <v>31.0</v>
      </c>
      <c r="D26" s="1">
        <v>32.0</v>
      </c>
      <c r="E26" s="1">
        <v>40.0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84</v>
      </c>
      <c r="B27" s="1">
        <v>3.0</v>
      </c>
      <c r="C27" s="1">
        <v>50.0</v>
      </c>
      <c r="D27" s="1">
        <v>48.0</v>
      </c>
      <c r="E27" s="1">
        <v>119.0</v>
      </c>
      <c r="F27" s="1">
        <v>144.0</v>
      </c>
      <c r="G27" s="1">
        <v>122.0</v>
      </c>
      <c r="H27" s="1">
        <v>89.0</v>
      </c>
      <c r="I27" s="1">
        <v>79.0</v>
      </c>
      <c r="J27" s="1">
        <v>75.0</v>
      </c>
      <c r="K27" s="1">
        <v>87.0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85</v>
      </c>
      <c r="B28" s="1">
        <v>27.0</v>
      </c>
      <c r="C28" s="1">
        <v>0.0</v>
      </c>
      <c r="D28" s="1">
        <v>0.0</v>
      </c>
      <c r="E28" s="1">
        <v>0.0</v>
      </c>
      <c r="F28" s="1">
        <v>4.0</v>
      </c>
      <c r="G28" s="1">
        <v>2.0</v>
      </c>
      <c r="H28" s="1">
        <v>80.0</v>
      </c>
      <c r="I28" s="1">
        <v>90.0</v>
      </c>
      <c r="J28" s="1">
        <v>1.0</v>
      </c>
      <c r="K28" s="1">
        <v>1.0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86</v>
      </c>
      <c r="B29" s="1">
        <v>179.0</v>
      </c>
      <c r="C29" s="1">
        <v>104.0</v>
      </c>
      <c r="D29" s="1">
        <v>82.0</v>
      </c>
      <c r="E29" s="1">
        <v>66.0</v>
      </c>
      <c r="F29" s="1">
        <v>93.0</v>
      </c>
      <c r="G29" s="1">
        <v>109.0</v>
      </c>
      <c r="H29" s="1">
        <v>119.0</v>
      </c>
      <c r="I29" s="1">
        <v>108.0</v>
      </c>
      <c r="J29" s="1">
        <v>92.0</v>
      </c>
      <c r="K29" s="1">
        <v>82.0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87</v>
      </c>
      <c r="B30" s="1">
        <v>1920.0</v>
      </c>
      <c r="C30" s="1">
        <v>1930.0</v>
      </c>
      <c r="D30" s="1">
        <v>1910.0</v>
      </c>
      <c r="E30" s="1">
        <v>1950.0</v>
      </c>
      <c r="F30" s="1">
        <v>2200.0</v>
      </c>
      <c r="G30" s="1">
        <v>1980.0</v>
      </c>
      <c r="H30" s="1">
        <v>2420.0</v>
      </c>
      <c r="I30" s="1">
        <v>2600.0</v>
      </c>
      <c r="J30" s="1">
        <v>2480.0</v>
      </c>
      <c r="K30" s="1">
        <v>2490.0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88</v>
      </c>
      <c r="B31" s="1">
        <v>8.0</v>
      </c>
      <c r="C31" s="1">
        <v>8.0</v>
      </c>
      <c r="D31" s="1">
        <v>8.0</v>
      </c>
      <c r="E31" s="1">
        <v>8.0</v>
      </c>
      <c r="F31" s="1">
        <v>8.0</v>
      </c>
      <c r="G31" s="1">
        <v>29.0</v>
      </c>
      <c r="H31" s="1">
        <v>29.0</v>
      </c>
      <c r="I31" s="1">
        <v>29.0</v>
      </c>
      <c r="J31" s="1">
        <v>29.0</v>
      </c>
      <c r="K31" s="1">
        <v>29.0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89</v>
      </c>
      <c r="B32" s="1">
        <v>8.0</v>
      </c>
      <c r="C32" s="1">
        <v>8.0</v>
      </c>
      <c r="D32" s="1">
        <v>8.0</v>
      </c>
      <c r="E32" s="1">
        <v>8.0</v>
      </c>
      <c r="F32" s="1">
        <v>8.0</v>
      </c>
      <c r="G32" s="1">
        <v>29.0</v>
      </c>
      <c r="H32" s="1">
        <v>29.0</v>
      </c>
      <c r="I32" s="1">
        <v>29.0</v>
      </c>
      <c r="J32" s="1">
        <v>29.0</v>
      </c>
      <c r="K32" s="1">
        <v>29.0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90</v>
      </c>
      <c r="B33" s="1">
        <v>1370.0</v>
      </c>
      <c r="C33" s="1">
        <v>1360.0</v>
      </c>
      <c r="D33" s="1">
        <v>1970.0</v>
      </c>
      <c r="E33" s="1">
        <v>1970.0</v>
      </c>
      <c r="F33" s="1">
        <v>1980.0</v>
      </c>
      <c r="G33" s="1">
        <v>1920.0</v>
      </c>
      <c r="H33" s="1">
        <v>1700.0</v>
      </c>
      <c r="I33" s="1">
        <v>1640.0</v>
      </c>
      <c r="J33" s="1">
        <v>1640.0</v>
      </c>
      <c r="K33" s="1">
        <v>1690.0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91</v>
      </c>
      <c r="B34" s="1">
        <v>1370.0</v>
      </c>
      <c r="C34" s="1">
        <v>1360.0</v>
      </c>
      <c r="D34" s="1">
        <v>1970.0</v>
      </c>
      <c r="E34" s="1">
        <v>1970.0</v>
      </c>
      <c r="F34" s="1">
        <v>1980.0</v>
      </c>
      <c r="G34" s="1">
        <v>1920.0</v>
      </c>
      <c r="H34" s="1">
        <v>1700.0</v>
      </c>
      <c r="I34" s="1">
        <v>1640.0</v>
      </c>
      <c r="J34" s="1">
        <v>1640.0</v>
      </c>
      <c r="K34" s="1">
        <v>1690.0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92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13.0</v>
      </c>
      <c r="J35" s="1">
        <v>15.0</v>
      </c>
      <c r="K35" s="1">
        <v>15.0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93</v>
      </c>
      <c r="B36" s="1">
        <v>1380.0</v>
      </c>
      <c r="C36" s="1">
        <v>1370.0</v>
      </c>
      <c r="D36" s="1">
        <v>1980.0</v>
      </c>
      <c r="E36" s="1">
        <v>1980.0</v>
      </c>
      <c r="F36" s="1">
        <v>1990.0</v>
      </c>
      <c r="G36" s="1">
        <v>1950.0</v>
      </c>
      <c r="H36" s="1">
        <v>1730.0</v>
      </c>
      <c r="I36" s="1">
        <v>1680.0</v>
      </c>
      <c r="J36" s="1">
        <v>1680.0</v>
      </c>
      <c r="K36" s="1">
        <v>1730.0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94</v>
      </c>
      <c r="B37" s="1">
        <v>3300.0</v>
      </c>
      <c r="C37" s="1">
        <v>3300.0</v>
      </c>
      <c r="D37" s="1">
        <v>3890.0</v>
      </c>
      <c r="E37" s="1">
        <v>3930.0</v>
      </c>
      <c r="F37" s="1">
        <v>4200.0</v>
      </c>
      <c r="G37" s="1">
        <v>3930.0</v>
      </c>
      <c r="H37" s="1">
        <v>4150.0</v>
      </c>
      <c r="I37" s="1">
        <v>4280.0</v>
      </c>
      <c r="J37" s="1">
        <v>4160.0</v>
      </c>
      <c r="K37" s="1">
        <v>4220.0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52</v>
      </c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95</v>
      </c>
      <c r="B39" s="1">
        <v>267.0</v>
      </c>
      <c r="C39" s="1">
        <v>268.0</v>
      </c>
      <c r="D39" s="1">
        <v>299.0</v>
      </c>
      <c r="E39" s="1">
        <v>300.0</v>
      </c>
      <c r="F39" s="1">
        <v>303.0</v>
      </c>
      <c r="G39" s="1">
        <v>300.0</v>
      </c>
      <c r="H39" s="1">
        <v>285.0</v>
      </c>
      <c r="I39" s="1">
        <v>281.0</v>
      </c>
      <c r="J39" s="1">
        <v>271.0</v>
      </c>
      <c r="K39" s="1">
        <v>271.0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96</v>
      </c>
      <c r="B40" s="1">
        <v>267.0</v>
      </c>
      <c r="C40" s="1">
        <v>268.0</v>
      </c>
      <c r="D40" s="1">
        <v>299.0</v>
      </c>
      <c r="E40" s="1">
        <v>300.0</v>
      </c>
      <c r="F40" s="1">
        <v>303.0</v>
      </c>
      <c r="G40" s="1">
        <v>300.0</v>
      </c>
      <c r="H40" s="1">
        <v>285.0</v>
      </c>
      <c r="I40" s="1">
        <v>281.0</v>
      </c>
      <c r="J40" s="1">
        <v>271.0</v>
      </c>
      <c r="K40" s="1">
        <v>271.0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97</v>
      </c>
      <c r="B41" s="1" t="s">
        <v>98</v>
      </c>
      <c r="C41" s="1" t="s">
        <v>99</v>
      </c>
      <c r="D41" s="1" t="s">
        <v>100</v>
      </c>
      <c r="E41" s="1" t="s">
        <v>101</v>
      </c>
      <c r="F41" s="1" t="s">
        <v>102</v>
      </c>
      <c r="G41" s="1" t="s">
        <v>103</v>
      </c>
      <c r="H41" s="1" t="s">
        <v>104</v>
      </c>
      <c r="I41" s="1" t="s">
        <v>105</v>
      </c>
      <c r="J41" s="1" t="s">
        <v>106</v>
      </c>
      <c r="K41" s="1" t="s">
        <v>107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108</v>
      </c>
      <c r="B42" s="1">
        <v>199.0</v>
      </c>
      <c r="C42" s="1">
        <v>489.0</v>
      </c>
      <c r="D42" s="1">
        <v>1110.0</v>
      </c>
      <c r="E42" s="1">
        <v>1110.0</v>
      </c>
      <c r="F42" s="1">
        <v>1130.0</v>
      </c>
      <c r="G42" s="1">
        <v>1070.0</v>
      </c>
      <c r="H42" s="1">
        <v>865.0</v>
      </c>
      <c r="I42" s="1">
        <v>813.0</v>
      </c>
      <c r="J42" s="1">
        <v>817.0</v>
      </c>
      <c r="K42" s="1">
        <v>873.0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109</v>
      </c>
      <c r="B43" s="1" t="s">
        <v>110</v>
      </c>
      <c r="C43" s="1" t="s">
        <v>111</v>
      </c>
      <c r="D43" s="1" t="s">
        <v>112</v>
      </c>
      <c r="E43" s="1" t="s">
        <v>112</v>
      </c>
      <c r="F43" s="1" t="s">
        <v>113</v>
      </c>
      <c r="G43" s="1" t="s">
        <v>114</v>
      </c>
      <c r="H43" s="1" t="s">
        <v>115</v>
      </c>
      <c r="I43" s="1" t="s">
        <v>116</v>
      </c>
      <c r="J43" s="1" t="s">
        <v>117</v>
      </c>
      <c r="K43" s="1" t="s">
        <v>118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119</v>
      </c>
      <c r="B44" s="1">
        <v>1610.0</v>
      </c>
      <c r="C44" s="1">
        <v>1630.0</v>
      </c>
      <c r="D44" s="1">
        <v>1620.0</v>
      </c>
      <c r="E44" s="1">
        <v>1690.0</v>
      </c>
      <c r="F44" s="1">
        <v>1920.0</v>
      </c>
      <c r="G44" s="1">
        <v>1710.0</v>
      </c>
      <c r="H44" s="1">
        <v>2170.0</v>
      </c>
      <c r="I44" s="1">
        <v>2360.0</v>
      </c>
      <c r="J44" s="1">
        <v>2270.0</v>
      </c>
      <c r="K44" s="1">
        <v>2270.0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120</v>
      </c>
      <c r="B45" s="1">
        <v>1570.0</v>
      </c>
      <c r="C45" s="1">
        <v>1590.0</v>
      </c>
      <c r="D45" s="1">
        <v>1060.0</v>
      </c>
      <c r="E45" s="1">
        <v>1220.0</v>
      </c>
      <c r="F45" s="1">
        <v>1720.0</v>
      </c>
      <c r="G45" s="1">
        <v>1480.0</v>
      </c>
      <c r="H45" s="1">
        <v>1650.0</v>
      </c>
      <c r="I45" s="1">
        <v>1940.0</v>
      </c>
      <c r="J45" s="1">
        <v>1990.0</v>
      </c>
      <c r="K45" s="1">
        <v>1910.0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121</v>
      </c>
      <c r="B46" s="1">
        <v>120.0</v>
      </c>
      <c r="C46" s="1">
        <v>278.0</v>
      </c>
      <c r="D46" s="1">
        <v>74.0</v>
      </c>
      <c r="E46" s="1">
        <v>74.0</v>
      </c>
      <c r="F46" s="1">
        <v>74.0</v>
      </c>
      <c r="G46" s="1">
        <v>74.0</v>
      </c>
      <c r="H46" s="1">
        <v>74.0</v>
      </c>
      <c r="I46" s="1">
        <v>74.0</v>
      </c>
      <c r="J46" s="1">
        <v>278.0</v>
      </c>
      <c r="K46" s="1">
        <v>263.0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122</v>
      </c>
      <c r="B47" s="1">
        <v>0.0</v>
      </c>
      <c r="C47" s="1">
        <v>0.0</v>
      </c>
      <c r="D47" s="1">
        <v>0.0</v>
      </c>
      <c r="E47" s="1">
        <v>0.0</v>
      </c>
      <c r="F47" s="1">
        <v>0.0</v>
      </c>
      <c r="G47" s="1">
        <v>0.0</v>
      </c>
      <c r="H47" s="1">
        <v>0.0</v>
      </c>
      <c r="I47" s="1">
        <v>13.0</v>
      </c>
      <c r="J47" s="1">
        <v>15.0</v>
      </c>
      <c r="K47" s="1">
        <v>15.0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123</v>
      </c>
      <c r="B48" s="1">
        <v>3.0</v>
      </c>
      <c r="C48" s="1">
        <v>3.0</v>
      </c>
      <c r="D48" s="1">
        <v>3.0</v>
      </c>
      <c r="E48" s="1">
        <v>3.0</v>
      </c>
      <c r="F48" s="1">
        <v>3.0</v>
      </c>
      <c r="G48" s="1">
        <v>3.0</v>
      </c>
      <c r="H48" s="1">
        <v>3.0</v>
      </c>
      <c r="I48" s="1">
        <v>3.0</v>
      </c>
      <c r="J48" s="1">
        <v>3.0</v>
      </c>
      <c r="K48" s="1">
        <v>3.0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124</v>
      </c>
      <c r="B49" s="1">
        <v>201.0</v>
      </c>
      <c r="C49" s="1">
        <v>201.0</v>
      </c>
      <c r="D49" s="1">
        <v>201.0</v>
      </c>
      <c r="E49" s="1">
        <v>201.0</v>
      </c>
      <c r="F49" s="1">
        <v>201.0</v>
      </c>
      <c r="G49" s="1">
        <v>201.0</v>
      </c>
      <c r="H49" s="1">
        <v>201.0</v>
      </c>
      <c r="I49" s="1">
        <v>336.0</v>
      </c>
      <c r="J49" s="1">
        <v>366.0</v>
      </c>
      <c r="K49" s="1">
        <v>366.0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125</v>
      </c>
      <c r="B50" s="1">
        <v>1930.0</v>
      </c>
      <c r="C50" s="1">
        <v>2070.0</v>
      </c>
      <c r="D50" s="1">
        <v>2250.0</v>
      </c>
      <c r="E50" s="1">
        <v>2460.0</v>
      </c>
      <c r="F50" s="1">
        <v>2680.0</v>
      </c>
      <c r="G50" s="1">
        <v>2900.0</v>
      </c>
      <c r="H50" s="1">
        <v>2920.0</v>
      </c>
      <c r="I50" s="1">
        <v>3160.0</v>
      </c>
      <c r="J50" s="1">
        <v>3180.0</v>
      </c>
      <c r="K50" s="1">
        <v>3280.0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126</v>
      </c>
      <c r="B51" s="1">
        <v>862.0</v>
      </c>
      <c r="C51" s="1">
        <v>850.0</v>
      </c>
      <c r="D51" s="1">
        <v>819.0</v>
      </c>
      <c r="E51" s="1">
        <v>831.0</v>
      </c>
      <c r="F51" s="1">
        <v>813.0</v>
      </c>
      <c r="G51" s="1">
        <v>831.0</v>
      </c>
      <c r="H51" s="1">
        <v>755.0</v>
      </c>
      <c r="I51" s="1">
        <v>693.0</v>
      </c>
      <c r="J51" s="1">
        <v>667.0</v>
      </c>
      <c r="K51" s="1">
        <v>666.0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127</v>
      </c>
      <c r="B52" s="1">
        <v>1.0</v>
      </c>
      <c r="C52" s="1">
        <v>3.0</v>
      </c>
      <c r="D52" s="1">
        <v>3.0</v>
      </c>
      <c r="E52" s="1">
        <v>1.0</v>
      </c>
      <c r="F52" s="1">
        <v>50.0</v>
      </c>
      <c r="G52" s="1">
        <v>0.0</v>
      </c>
      <c r="H52" s="1">
        <v>0.0</v>
      </c>
      <c r="I52" s="1">
        <v>0.0</v>
      </c>
      <c r="J52" s="1">
        <v>0.0</v>
      </c>
      <c r="K52" s="1">
        <v>0.0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128</v>
      </c>
      <c r="B2" s="1">
        <v>401.0</v>
      </c>
      <c r="C2" s="1">
        <v>448.0</v>
      </c>
      <c r="D2" s="1">
        <v>461.0</v>
      </c>
      <c r="E2" s="1">
        <v>484.0</v>
      </c>
      <c r="F2" s="1">
        <v>493.0</v>
      </c>
      <c r="G2" s="1">
        <v>586.0</v>
      </c>
      <c r="H2" s="1">
        <v>563.0</v>
      </c>
      <c r="I2" s="1">
        <v>560.0</v>
      </c>
      <c r="J2" s="1">
        <v>591.0</v>
      </c>
      <c r="K2" s="1">
        <v>597.0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129</v>
      </c>
      <c r="B3" s="1">
        <v>67.0</v>
      </c>
      <c r="C3" s="1">
        <v>79.0</v>
      </c>
      <c r="D3" s="1">
        <v>73.0</v>
      </c>
      <c r="E3" s="1">
        <v>73.0</v>
      </c>
      <c r="F3" s="1">
        <v>72.0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130</v>
      </c>
      <c r="B4" s="1">
        <v>2.0</v>
      </c>
      <c r="C4" s="1">
        <v>2.0</v>
      </c>
      <c r="D4" s="1">
        <v>1.0</v>
      </c>
      <c r="E4" s="1">
        <v>1.0</v>
      </c>
      <c r="F4" s="1">
        <v>1.0</v>
      </c>
      <c r="G4" s="1">
        <v>1.0</v>
      </c>
      <c r="H4" s="1">
        <v>1.0</v>
      </c>
      <c r="I4" s="1">
        <v>1.0</v>
      </c>
      <c r="J4" s="1">
        <v>1.0</v>
      </c>
      <c r="K4" s="1">
        <v>1.0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131</v>
      </c>
      <c r="B5" s="1">
        <v>164.0</v>
      </c>
      <c r="C5" s="1">
        <v>126.0</v>
      </c>
      <c r="D5" s="1">
        <v>134.0</v>
      </c>
      <c r="E5" s="1">
        <v>140.0</v>
      </c>
      <c r="F5" s="1">
        <v>144.0</v>
      </c>
      <c r="G5" s="1">
        <v>139.0</v>
      </c>
      <c r="H5" s="1">
        <v>35.0</v>
      </c>
      <c r="I5" s="1">
        <v>46.0</v>
      </c>
      <c r="J5" s="1">
        <v>115.0</v>
      </c>
      <c r="K5" s="1">
        <v>141.0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132</v>
      </c>
      <c r="B6" s="1">
        <v>635.0</v>
      </c>
      <c r="C6" s="1">
        <v>655.0</v>
      </c>
      <c r="D6" s="1">
        <v>670.0</v>
      </c>
      <c r="E6" s="1">
        <v>699.0</v>
      </c>
      <c r="F6" s="1">
        <v>711.0</v>
      </c>
      <c r="G6" s="1">
        <v>727.0</v>
      </c>
      <c r="H6" s="1">
        <v>600.0</v>
      </c>
      <c r="I6" s="1">
        <v>608.0</v>
      </c>
      <c r="J6" s="1">
        <v>707.0</v>
      </c>
      <c r="K6" s="1">
        <v>740.0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133</v>
      </c>
      <c r="B7" s="1">
        <v>310.0</v>
      </c>
      <c r="C7" s="1">
        <v>296.0</v>
      </c>
      <c r="D7" s="1">
        <v>289.0</v>
      </c>
      <c r="E7" s="1">
        <v>306.0</v>
      </c>
      <c r="F7" s="1">
        <v>319.0</v>
      </c>
      <c r="G7" s="1">
        <v>334.0</v>
      </c>
      <c r="H7" s="1">
        <v>291.0</v>
      </c>
      <c r="I7" s="1">
        <v>279.0</v>
      </c>
      <c r="J7" s="1">
        <v>321.0</v>
      </c>
      <c r="K7" s="1">
        <v>339.0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134</v>
      </c>
      <c r="B8" s="1">
        <v>48.0</v>
      </c>
      <c r="C8" s="1">
        <v>63.0</v>
      </c>
      <c r="D8" s="1">
        <v>49.0</v>
      </c>
      <c r="E8" s="1">
        <v>50.0</v>
      </c>
      <c r="F8" s="1">
        <v>52.0</v>
      </c>
      <c r="G8" s="1">
        <v>61.0</v>
      </c>
      <c r="H8" s="1">
        <v>62.0</v>
      </c>
      <c r="I8" s="1">
        <v>55.0</v>
      </c>
      <c r="J8" s="1">
        <v>61.0</v>
      </c>
      <c r="K8" s="1">
        <v>63.0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135</v>
      </c>
      <c r="B9" s="1">
        <v>136.0</v>
      </c>
      <c r="C9" s="1">
        <v>146.0</v>
      </c>
      <c r="D9" s="1">
        <v>155.0</v>
      </c>
      <c r="E9" s="1">
        <v>161.0</v>
      </c>
      <c r="F9" s="1">
        <v>169.0</v>
      </c>
      <c r="G9" s="1">
        <v>180.0</v>
      </c>
      <c r="H9" s="1">
        <v>191.0</v>
      </c>
      <c r="I9" s="1">
        <v>202.0</v>
      </c>
      <c r="J9" s="1">
        <v>217.0</v>
      </c>
      <c r="K9" s="1">
        <v>190.0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136</v>
      </c>
      <c r="B10" s="1">
        <v>0.0</v>
      </c>
      <c r="C10" s="1">
        <v>0.0</v>
      </c>
      <c r="D10" s="1">
        <v>-7.0</v>
      </c>
      <c r="E10" s="1">
        <v>-13.0</v>
      </c>
      <c r="F10" s="1">
        <v>-20.0</v>
      </c>
      <c r="G10" s="1">
        <v>-4.0</v>
      </c>
      <c r="H10" s="1">
        <v>-9.0</v>
      </c>
      <c r="I10" s="1">
        <v>-16.0</v>
      </c>
      <c r="J10" s="1">
        <v>-20.0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137</v>
      </c>
      <c r="B11" s="1">
        <v>494.0</v>
      </c>
      <c r="C11" s="1">
        <v>505.0</v>
      </c>
      <c r="D11" s="1">
        <v>486.0</v>
      </c>
      <c r="E11" s="1">
        <v>503.0</v>
      </c>
      <c r="F11" s="1">
        <v>520.0</v>
      </c>
      <c r="G11" s="1">
        <v>570.0</v>
      </c>
      <c r="H11" s="1">
        <v>535.0</v>
      </c>
      <c r="I11" s="1">
        <v>521.0</v>
      </c>
      <c r="J11" s="1">
        <v>580.0</v>
      </c>
      <c r="K11" s="1">
        <v>593.0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138</v>
      </c>
      <c r="B12" s="1">
        <v>141.0</v>
      </c>
      <c r="C12" s="1">
        <v>150.0</v>
      </c>
      <c r="D12" s="1">
        <v>185.0</v>
      </c>
      <c r="E12" s="1">
        <v>196.0</v>
      </c>
      <c r="F12" s="1">
        <v>191.0</v>
      </c>
      <c r="G12" s="1">
        <v>157.0</v>
      </c>
      <c r="H12" s="1">
        <v>64.0</v>
      </c>
      <c r="I12" s="1">
        <v>86.0</v>
      </c>
      <c r="J12" s="1">
        <v>127.0</v>
      </c>
      <c r="K12" s="1">
        <v>147.0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139</v>
      </c>
      <c r="B13" s="1">
        <v>-66.0</v>
      </c>
      <c r="C13" s="1">
        <v>-67.0</v>
      </c>
      <c r="D13" s="1">
        <v>-71.0</v>
      </c>
      <c r="E13" s="1">
        <v>-68.0</v>
      </c>
      <c r="F13" s="1">
        <v>-79.0</v>
      </c>
      <c r="G13" s="1">
        <v>-79.0</v>
      </c>
      <c r="H13" s="1">
        <v>-89.0</v>
      </c>
      <c r="I13" s="1">
        <v>-94.0</v>
      </c>
      <c r="J13" s="1">
        <v>-101.0</v>
      </c>
      <c r="K13" s="1">
        <v>-101.0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140</v>
      </c>
      <c r="B14" s="1">
        <v>0.0</v>
      </c>
      <c r="C14" s="1">
        <v>0.0</v>
      </c>
      <c r="D14" s="1">
        <v>0.0</v>
      </c>
      <c r="E14" s="1">
        <v>0.0</v>
      </c>
      <c r="F14" s="1">
        <v>10.0</v>
      </c>
      <c r="G14" s="1">
        <v>11.0</v>
      </c>
      <c r="H14" s="1">
        <v>2.0</v>
      </c>
      <c r="I14" s="1">
        <v>70.0</v>
      </c>
      <c r="J14" s="1">
        <v>4.0</v>
      </c>
      <c r="K14" s="1">
        <v>15.0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141</v>
      </c>
      <c r="B15" s="1">
        <v>-66.0</v>
      </c>
      <c r="C15" s="1">
        <v>-67.0</v>
      </c>
      <c r="D15" s="1">
        <v>-71.0</v>
      </c>
      <c r="E15" s="1">
        <v>-68.0</v>
      </c>
      <c r="F15" s="1">
        <v>-68.0</v>
      </c>
      <c r="G15" s="1">
        <v>-67.0</v>
      </c>
      <c r="H15" s="1">
        <v>-87.0</v>
      </c>
      <c r="I15" s="1">
        <v>-93.0</v>
      </c>
      <c r="J15" s="1">
        <v>-96.0</v>
      </c>
      <c r="K15" s="1">
        <v>-86.0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142</v>
      </c>
      <c r="B16" s="1">
        <v>74.0</v>
      </c>
      <c r="C16" s="1">
        <v>82.0</v>
      </c>
      <c r="D16" s="1">
        <v>113.0</v>
      </c>
      <c r="E16" s="1">
        <v>127.0</v>
      </c>
      <c r="F16" s="1">
        <v>122.0</v>
      </c>
      <c r="G16" s="1">
        <v>88.0</v>
      </c>
      <c r="H16" s="1">
        <v>-22.0</v>
      </c>
      <c r="I16" s="1">
        <v>-6.0</v>
      </c>
      <c r="J16" s="1">
        <v>30.0</v>
      </c>
      <c r="K16" s="1">
        <v>60.0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143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33.0</v>
      </c>
      <c r="K17" s="1">
        <v>26.0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144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-2.0</v>
      </c>
      <c r="H18" s="1">
        <v>-6.0</v>
      </c>
      <c r="I18" s="1">
        <v>-7.0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145</v>
      </c>
      <c r="B19" s="1">
        <v>0.0</v>
      </c>
      <c r="C19" s="1">
        <v>0.0</v>
      </c>
      <c r="D19" s="1">
        <v>0.0</v>
      </c>
      <c r="E19" s="1">
        <v>0.0</v>
      </c>
      <c r="F19" s="1">
        <v>0.0</v>
      </c>
      <c r="G19" s="1">
        <v>0.0</v>
      </c>
      <c r="H19" s="1">
        <v>-1.0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146</v>
      </c>
      <c r="B20" s="1">
        <v>0.0</v>
      </c>
      <c r="C20" s="1">
        <v>1.0</v>
      </c>
      <c r="D20" s="1">
        <v>0.0</v>
      </c>
      <c r="E20" s="1">
        <v>-2.0</v>
      </c>
      <c r="F20" s="1">
        <v>0.0</v>
      </c>
      <c r="G20" s="1">
        <v>0.0</v>
      </c>
      <c r="H20" s="1">
        <v>-8.0</v>
      </c>
      <c r="I20" s="1">
        <v>-21.0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147</v>
      </c>
      <c r="B21" s="1">
        <v>74.0</v>
      </c>
      <c r="C21" s="1">
        <v>83.0</v>
      </c>
      <c r="D21" s="1">
        <v>113.0</v>
      </c>
      <c r="E21" s="1">
        <v>125.0</v>
      </c>
      <c r="F21" s="1">
        <v>122.0</v>
      </c>
      <c r="G21" s="1">
        <v>86.0</v>
      </c>
      <c r="H21" s="1">
        <v>-29.0</v>
      </c>
      <c r="I21" s="1">
        <v>-14.0</v>
      </c>
      <c r="J21" s="1">
        <v>64.0</v>
      </c>
      <c r="K21" s="1">
        <v>87.0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148</v>
      </c>
      <c r="B22" s="1">
        <v>4.0</v>
      </c>
      <c r="C22" s="1">
        <v>3.0</v>
      </c>
      <c r="D22" s="1">
        <v>6.0</v>
      </c>
      <c r="E22" s="1">
        <v>6.0</v>
      </c>
      <c r="F22" s="1">
        <v>4.0</v>
      </c>
      <c r="G22" s="1">
        <v>2.0</v>
      </c>
      <c r="H22" s="1">
        <v>-6.0</v>
      </c>
      <c r="I22" s="1">
        <v>-1.0</v>
      </c>
      <c r="J22" s="1">
        <v>1.0</v>
      </c>
      <c r="K22" s="1">
        <v>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149</v>
      </c>
      <c r="B23" s="1">
        <v>70.0</v>
      </c>
      <c r="C23" s="1">
        <v>79.0</v>
      </c>
      <c r="D23" s="1">
        <v>107.0</v>
      </c>
      <c r="E23" s="1">
        <v>118.0</v>
      </c>
      <c r="F23" s="1">
        <v>117.0</v>
      </c>
      <c r="G23" s="1">
        <v>84.0</v>
      </c>
      <c r="H23" s="1">
        <v>-22.0</v>
      </c>
      <c r="I23" s="1">
        <v>-13.0</v>
      </c>
      <c r="J23" s="1">
        <v>63.0</v>
      </c>
      <c r="K23" s="1">
        <v>84.0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150</v>
      </c>
      <c r="B24" s="1">
        <v>70.0</v>
      </c>
      <c r="C24" s="1">
        <v>79.0</v>
      </c>
      <c r="D24" s="1">
        <v>107.0</v>
      </c>
      <c r="E24" s="1">
        <v>118.0</v>
      </c>
      <c r="F24" s="1">
        <v>117.0</v>
      </c>
      <c r="G24" s="1">
        <v>84.0</v>
      </c>
      <c r="H24" s="1">
        <v>-22.0</v>
      </c>
      <c r="I24" s="1">
        <v>-13.0</v>
      </c>
      <c r="J24" s="1">
        <v>63.0</v>
      </c>
      <c r="K24" s="1">
        <v>84.0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92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24.0</v>
      </c>
      <c r="K25" s="1">
        <v>-6.0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151</v>
      </c>
      <c r="B26" s="1">
        <v>70.0</v>
      </c>
      <c r="C26" s="1">
        <v>79.0</v>
      </c>
      <c r="D26" s="1">
        <v>107.0</v>
      </c>
      <c r="E26" s="1">
        <v>118.0</v>
      </c>
      <c r="F26" s="1">
        <v>117.0</v>
      </c>
      <c r="G26" s="1">
        <v>84.0</v>
      </c>
      <c r="H26" s="1">
        <v>-22.0</v>
      </c>
      <c r="I26" s="1">
        <v>-13.0</v>
      </c>
      <c r="J26" s="1">
        <v>63.0</v>
      </c>
      <c r="K26" s="1">
        <v>84.0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152</v>
      </c>
      <c r="B27" s="1">
        <v>95.0</v>
      </c>
      <c r="C27" s="1">
        <v>1.0</v>
      </c>
      <c r="D27" s="1">
        <v>1.0</v>
      </c>
      <c r="E27" s="1">
        <v>1.0</v>
      </c>
      <c r="F27" s="1">
        <v>1.0</v>
      </c>
      <c r="G27" s="1">
        <v>2.0</v>
      </c>
      <c r="H27" s="1">
        <v>5.0</v>
      </c>
      <c r="I27" s="1">
        <v>4.0</v>
      </c>
      <c r="J27" s="1">
        <v>4.0</v>
      </c>
      <c r="K27" s="1">
        <v>4.0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153</v>
      </c>
      <c r="B28" s="1">
        <v>69.0</v>
      </c>
      <c r="C28" s="1">
        <v>78.0</v>
      </c>
      <c r="D28" s="1">
        <v>106.0</v>
      </c>
      <c r="E28" s="1">
        <v>117.0</v>
      </c>
      <c r="F28" s="1">
        <v>115.0</v>
      </c>
      <c r="G28" s="1">
        <v>81.0</v>
      </c>
      <c r="H28" s="1">
        <v>-28.0</v>
      </c>
      <c r="I28" s="1">
        <v>-17.0</v>
      </c>
      <c r="J28" s="1">
        <v>59.0</v>
      </c>
      <c r="K28" s="1">
        <v>80.0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154</v>
      </c>
      <c r="B29" s="1">
        <v>69.0</v>
      </c>
      <c r="C29" s="1">
        <v>78.0</v>
      </c>
      <c r="D29" s="1">
        <v>106.0</v>
      </c>
      <c r="E29" s="1">
        <v>117.0</v>
      </c>
      <c r="F29" s="1">
        <v>115.0</v>
      </c>
      <c r="G29" s="1">
        <v>81.0</v>
      </c>
      <c r="H29" s="1">
        <v>-28.0</v>
      </c>
      <c r="I29" s="1">
        <v>-17.0</v>
      </c>
      <c r="J29" s="1">
        <v>59.0</v>
      </c>
      <c r="K29" s="1">
        <v>80.0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155</v>
      </c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156</v>
      </c>
      <c r="B31" s="1" t="s">
        <v>157</v>
      </c>
      <c r="C31" s="1" t="s">
        <v>158</v>
      </c>
      <c r="D31" s="1" t="s">
        <v>159</v>
      </c>
      <c r="E31" s="1" t="s">
        <v>160</v>
      </c>
      <c r="F31" s="1" t="s">
        <v>160</v>
      </c>
      <c r="G31" s="1" t="s">
        <v>157</v>
      </c>
      <c r="H31" s="1" t="s">
        <v>161</v>
      </c>
      <c r="I31" s="1" t="s">
        <v>162</v>
      </c>
      <c r="J31" s="1" t="s">
        <v>163</v>
      </c>
      <c r="K31" s="1" t="s">
        <v>164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165</v>
      </c>
      <c r="B32" s="1" t="s">
        <v>157</v>
      </c>
      <c r="C32" s="1" t="s">
        <v>158</v>
      </c>
      <c r="D32" s="1" t="s">
        <v>159</v>
      </c>
      <c r="E32" s="1" t="s">
        <v>160</v>
      </c>
      <c r="F32" s="1" t="s">
        <v>160</v>
      </c>
      <c r="G32" s="1" t="s">
        <v>157</v>
      </c>
      <c r="H32" s="1" t="s">
        <v>161</v>
      </c>
      <c r="I32" s="1" t="s">
        <v>162</v>
      </c>
      <c r="J32" s="1" t="s">
        <v>163</v>
      </c>
      <c r="K32" s="1" t="s">
        <v>164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166</v>
      </c>
      <c r="B33" s="1">
        <v>255.0</v>
      </c>
      <c r="C33" s="1">
        <v>266.0</v>
      </c>
      <c r="D33" s="1">
        <v>277.0</v>
      </c>
      <c r="E33" s="1">
        <v>296.0</v>
      </c>
      <c r="F33" s="1">
        <v>297.0</v>
      </c>
      <c r="G33" s="1">
        <v>298.0</v>
      </c>
      <c r="H33" s="1">
        <v>284.0</v>
      </c>
      <c r="I33" s="1">
        <v>277.0</v>
      </c>
      <c r="J33" s="1">
        <v>268.0</v>
      </c>
      <c r="K33" s="1">
        <v>263.0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167</v>
      </c>
      <c r="B34" s="1" t="s">
        <v>157</v>
      </c>
      <c r="C34" s="1" t="s">
        <v>158</v>
      </c>
      <c r="D34" s="1" t="s">
        <v>159</v>
      </c>
      <c r="E34" s="1" t="s">
        <v>160</v>
      </c>
      <c r="F34" s="1" t="s">
        <v>160</v>
      </c>
      <c r="G34" s="1" t="s">
        <v>157</v>
      </c>
      <c r="H34" s="1" t="s">
        <v>161</v>
      </c>
      <c r="I34" s="1" t="s">
        <v>162</v>
      </c>
      <c r="J34" s="1" t="s">
        <v>163</v>
      </c>
      <c r="K34" s="1" t="s">
        <v>164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168</v>
      </c>
      <c r="B35" s="1" t="s">
        <v>157</v>
      </c>
      <c r="C35" s="1" t="s">
        <v>158</v>
      </c>
      <c r="D35" s="1" t="s">
        <v>159</v>
      </c>
      <c r="E35" s="1" t="s">
        <v>160</v>
      </c>
      <c r="F35" s="1" t="s">
        <v>160</v>
      </c>
      <c r="G35" s="1" t="s">
        <v>157</v>
      </c>
      <c r="H35" s="1" t="s">
        <v>161</v>
      </c>
      <c r="I35" s="1" t="s">
        <v>162</v>
      </c>
      <c r="J35" s="1" t="s">
        <v>163</v>
      </c>
      <c r="K35" s="1" t="s">
        <v>164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169</v>
      </c>
      <c r="B36" s="1">
        <v>255.0</v>
      </c>
      <c r="C36" s="1">
        <v>266.0</v>
      </c>
      <c r="D36" s="1">
        <v>278.0</v>
      </c>
      <c r="E36" s="1">
        <v>298.0</v>
      </c>
      <c r="F36" s="1">
        <v>297.0</v>
      </c>
      <c r="G36" s="1">
        <v>298.0</v>
      </c>
      <c r="H36" s="1">
        <v>284.0</v>
      </c>
      <c r="I36" s="1">
        <v>277.0</v>
      </c>
      <c r="J36" s="1">
        <v>270.0</v>
      </c>
      <c r="K36" s="1">
        <v>266.0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170</v>
      </c>
      <c r="B37" s="1" t="s">
        <v>171</v>
      </c>
      <c r="C37" s="1" t="s">
        <v>172</v>
      </c>
      <c r="D37" s="1" t="s">
        <v>173</v>
      </c>
      <c r="E37" s="1" t="s">
        <v>157</v>
      </c>
      <c r="F37" s="1" t="s">
        <v>173</v>
      </c>
      <c r="G37" s="1" t="s">
        <v>172</v>
      </c>
      <c r="H37" s="1" t="s">
        <v>174</v>
      </c>
      <c r="I37" s="1" t="s">
        <v>175</v>
      </c>
      <c r="J37" s="1" t="s">
        <v>176</v>
      </c>
      <c r="K37" s="1" t="s">
        <v>177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178</v>
      </c>
      <c r="B38" s="1" t="s">
        <v>171</v>
      </c>
      <c r="C38" s="1" t="s">
        <v>172</v>
      </c>
      <c r="D38" s="1" t="s">
        <v>173</v>
      </c>
      <c r="E38" s="1" t="s">
        <v>157</v>
      </c>
      <c r="F38" s="1" t="s">
        <v>173</v>
      </c>
      <c r="G38" s="1" t="s">
        <v>172</v>
      </c>
      <c r="H38" s="1" t="s">
        <v>174</v>
      </c>
      <c r="I38" s="1" t="s">
        <v>175</v>
      </c>
      <c r="J38" s="1" t="s">
        <v>176</v>
      </c>
      <c r="K38" s="1" t="s">
        <v>177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179</v>
      </c>
      <c r="B39" s="1" t="s">
        <v>180</v>
      </c>
      <c r="C39" s="1" t="s">
        <v>180</v>
      </c>
      <c r="D39" s="1" t="s">
        <v>181</v>
      </c>
      <c r="E39" s="1" t="s">
        <v>182</v>
      </c>
      <c r="F39" s="1" t="s">
        <v>182</v>
      </c>
      <c r="G39" s="1" t="s">
        <v>182</v>
      </c>
      <c r="H39" s="1" t="s">
        <v>183</v>
      </c>
      <c r="I39" s="1" t="s">
        <v>184</v>
      </c>
      <c r="J39" s="1" t="s">
        <v>177</v>
      </c>
      <c r="K39" s="1" t="s">
        <v>177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185</v>
      </c>
      <c r="B40" s="1" t="s">
        <v>186</v>
      </c>
      <c r="C40" s="1" t="s">
        <v>187</v>
      </c>
      <c r="D40" s="1" t="s">
        <v>188</v>
      </c>
      <c r="E40" s="1" t="s">
        <v>189</v>
      </c>
      <c r="F40" s="1" t="s">
        <v>190</v>
      </c>
      <c r="G40" s="1" t="s">
        <v>191</v>
      </c>
      <c r="H40" s="1" t="s">
        <v>192</v>
      </c>
      <c r="I40" s="1" t="s">
        <v>193</v>
      </c>
      <c r="J40" s="1" t="s">
        <v>194</v>
      </c>
      <c r="K40" s="1">
        <v>49.0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52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195</v>
      </c>
      <c r="B42" s="1">
        <v>268.0</v>
      </c>
      <c r="C42" s="1">
        <v>284.0</v>
      </c>
      <c r="D42" s="1">
        <v>315.0</v>
      </c>
      <c r="E42" s="1">
        <v>335.0</v>
      </c>
      <c r="F42" s="1">
        <v>335.0</v>
      </c>
      <c r="G42" s="1">
        <v>312.0</v>
      </c>
      <c r="H42" s="1">
        <v>235.0</v>
      </c>
      <c r="I42" s="1">
        <v>262.0</v>
      </c>
      <c r="J42" s="1">
        <v>322.0</v>
      </c>
      <c r="K42" s="1">
        <v>318.0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196</v>
      </c>
      <c r="B43" s="1">
        <v>166.0</v>
      </c>
      <c r="C43" s="1">
        <v>176.0</v>
      </c>
      <c r="D43" s="1">
        <v>208.0</v>
      </c>
      <c r="E43" s="1">
        <v>215.0</v>
      </c>
      <c r="F43" s="1">
        <v>205.0</v>
      </c>
      <c r="G43" s="1">
        <v>168.0</v>
      </c>
      <c r="H43" s="1">
        <v>76.0</v>
      </c>
      <c r="I43" s="1">
        <v>99.0</v>
      </c>
      <c r="J43" s="1">
        <v>142.0</v>
      </c>
      <c r="K43" s="1">
        <v>160.0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197</v>
      </c>
      <c r="B44" s="1">
        <v>141.0</v>
      </c>
      <c r="C44" s="1">
        <v>150.0</v>
      </c>
      <c r="D44" s="1">
        <v>185.0</v>
      </c>
      <c r="E44" s="1">
        <v>196.0</v>
      </c>
      <c r="F44" s="1">
        <v>191.0</v>
      </c>
      <c r="G44" s="1">
        <v>157.0</v>
      </c>
      <c r="H44" s="1">
        <v>64.0</v>
      </c>
      <c r="I44" s="1">
        <v>86.0</v>
      </c>
      <c r="J44" s="1">
        <v>127.0</v>
      </c>
      <c r="K44" s="1">
        <v>147.0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198</v>
      </c>
      <c r="B45" s="1">
        <v>283.0</v>
      </c>
      <c r="C45" s="1">
        <v>319.0</v>
      </c>
      <c r="D45" s="1">
        <v>324.0</v>
      </c>
      <c r="E45" s="1">
        <v>344.0</v>
      </c>
      <c r="F45" s="1">
        <v>344.0</v>
      </c>
      <c r="G45" s="1">
        <v>322.0</v>
      </c>
      <c r="H45" s="1">
        <v>245.0</v>
      </c>
      <c r="I45" s="1">
        <v>271.0</v>
      </c>
      <c r="J45" s="1">
        <v>356.0</v>
      </c>
      <c r="K45" s="1">
        <v>351.0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199</v>
      </c>
      <c r="B46" s="1">
        <v>635.0</v>
      </c>
      <c r="C46" s="1">
        <v>658.0</v>
      </c>
      <c r="D46" s="1">
        <v>678.0</v>
      </c>
      <c r="E46" s="1">
        <v>712.0</v>
      </c>
      <c r="F46" s="1">
        <v>732.0</v>
      </c>
      <c r="G46" s="1">
        <v>731.0</v>
      </c>
      <c r="H46" s="1">
        <v>609.0</v>
      </c>
      <c r="I46" s="1">
        <v>624.0</v>
      </c>
      <c r="J46" s="1">
        <v>727.0</v>
      </c>
      <c r="K46" s="1">
        <v>740.0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200</v>
      </c>
      <c r="B47" s="1" t="s">
        <v>107</v>
      </c>
      <c r="C47" s="1" t="s">
        <v>201</v>
      </c>
      <c r="D47" s="1" t="s">
        <v>202</v>
      </c>
      <c r="E47" s="1" t="s">
        <v>203</v>
      </c>
      <c r="F47" s="1" t="s">
        <v>204</v>
      </c>
      <c r="G47" s="1" t="s">
        <v>205</v>
      </c>
      <c r="H47" s="1" t="s">
        <v>206</v>
      </c>
      <c r="I47" s="1" t="s">
        <v>207</v>
      </c>
      <c r="J47" s="1" t="s">
        <v>208</v>
      </c>
      <c r="K47" s="1" t="s">
        <v>209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210</v>
      </c>
      <c r="B48" s="1">
        <v>0.0</v>
      </c>
      <c r="C48" s="1">
        <v>4.0</v>
      </c>
      <c r="D48" s="1">
        <v>5.0</v>
      </c>
      <c r="E48" s="1">
        <v>6.0</v>
      </c>
      <c r="F48" s="1">
        <v>4.0</v>
      </c>
      <c r="G48" s="1">
        <v>1.0</v>
      </c>
      <c r="H48" s="1">
        <v>-7.0</v>
      </c>
      <c r="I48" s="1">
        <v>61.0</v>
      </c>
      <c r="J48" s="1">
        <v>54.0</v>
      </c>
      <c r="K48" s="1">
        <v>1.0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211</v>
      </c>
      <c r="B49" s="1">
        <v>0.0</v>
      </c>
      <c r="C49" s="1">
        <v>4.0</v>
      </c>
      <c r="D49" s="1">
        <v>5.0</v>
      </c>
      <c r="E49" s="1">
        <v>6.0</v>
      </c>
      <c r="F49" s="1">
        <v>4.0</v>
      </c>
      <c r="G49" s="1">
        <v>1.0</v>
      </c>
      <c r="H49" s="1">
        <v>-7.0</v>
      </c>
      <c r="I49" s="1">
        <v>61.0</v>
      </c>
      <c r="J49" s="1">
        <v>54.0</v>
      </c>
      <c r="K49" s="1">
        <v>1.0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212</v>
      </c>
      <c r="B50" s="1">
        <v>0.0</v>
      </c>
      <c r="C50" s="1">
        <v>-26.0</v>
      </c>
      <c r="D50" s="1">
        <v>45.0</v>
      </c>
      <c r="E50" s="1">
        <v>44.0</v>
      </c>
      <c r="F50" s="1">
        <v>0.0</v>
      </c>
      <c r="G50" s="1">
        <v>48.0</v>
      </c>
      <c r="H50" s="1">
        <v>66.0</v>
      </c>
      <c r="I50" s="1">
        <v>-2.0</v>
      </c>
      <c r="J50" s="1">
        <v>1.0</v>
      </c>
      <c r="K50" s="1">
        <v>1.0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213</v>
      </c>
      <c r="B51" s="1">
        <v>0.0</v>
      </c>
      <c r="C51" s="1">
        <v>-26.0</v>
      </c>
      <c r="D51" s="1">
        <v>45.0</v>
      </c>
      <c r="E51" s="1">
        <v>44.0</v>
      </c>
      <c r="F51" s="1">
        <v>0.0</v>
      </c>
      <c r="G51" s="1">
        <v>48.0</v>
      </c>
      <c r="H51" s="1">
        <v>66.0</v>
      </c>
      <c r="I51" s="1">
        <v>-2.0</v>
      </c>
      <c r="J51" s="1">
        <v>1.0</v>
      </c>
      <c r="K51" s="1">
        <v>1.0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214</v>
      </c>
      <c r="B52" s="1">
        <v>46.0</v>
      </c>
      <c r="C52" s="1">
        <v>51.0</v>
      </c>
      <c r="D52" s="1">
        <v>70.0</v>
      </c>
      <c r="E52" s="1">
        <v>79.0</v>
      </c>
      <c r="F52" s="1">
        <v>76.0</v>
      </c>
      <c r="G52" s="1">
        <v>55.0</v>
      </c>
      <c r="H52" s="1">
        <v>-14.0</v>
      </c>
      <c r="I52" s="1">
        <v>-4.0</v>
      </c>
      <c r="J52" s="1">
        <v>19.0</v>
      </c>
      <c r="K52" s="1">
        <v>37.0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215</v>
      </c>
      <c r="B53" s="1">
        <v>0.0</v>
      </c>
      <c r="C53" s="1">
        <v>0.0</v>
      </c>
      <c r="D53" s="1">
        <v>0.0</v>
      </c>
      <c r="E53" s="1">
        <v>45.0</v>
      </c>
      <c r="F53" s="1">
        <v>1.0</v>
      </c>
      <c r="G53" s="1">
        <v>1.0</v>
      </c>
      <c r="H53" s="1">
        <v>0.0</v>
      </c>
      <c r="I53" s="1">
        <v>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216</v>
      </c>
      <c r="B54" s="1">
        <v>11.0</v>
      </c>
      <c r="C54" s="1">
        <v>17.0</v>
      </c>
      <c r="D54" s="1">
        <v>14.0</v>
      </c>
      <c r="E54" s="1">
        <v>16.0</v>
      </c>
      <c r="F54" s="1">
        <v>15.0</v>
      </c>
      <c r="G54" s="1">
        <v>10.0</v>
      </c>
      <c r="H54" s="1">
        <v>0.0</v>
      </c>
      <c r="I54" s="1">
        <v>0.0</v>
      </c>
      <c r="J54" s="1">
        <v>0.0</v>
      </c>
      <c r="K54" s="1">
        <v>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217</v>
      </c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218</v>
      </c>
      <c r="B56" s="1">
        <v>10.0</v>
      </c>
      <c r="C56" s="1">
        <v>8.0</v>
      </c>
      <c r="D56" s="1">
        <v>9.0</v>
      </c>
      <c r="E56" s="1">
        <v>7.0</v>
      </c>
      <c r="F56" s="1">
        <v>8.0</v>
      </c>
      <c r="G56" s="1">
        <v>9.0</v>
      </c>
      <c r="H56" s="1">
        <v>7.0</v>
      </c>
      <c r="I56" s="1">
        <v>7.0</v>
      </c>
      <c r="J56" s="1">
        <v>10.0</v>
      </c>
      <c r="K56" s="1">
        <v>10.0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219</v>
      </c>
      <c r="B57" s="1">
        <v>10.0</v>
      </c>
      <c r="C57" s="1">
        <v>8.0</v>
      </c>
      <c r="D57" s="1">
        <v>0.0</v>
      </c>
      <c r="E57" s="1">
        <v>0.0</v>
      </c>
      <c r="F57" s="1">
        <v>0.0</v>
      </c>
      <c r="G57" s="1">
        <v>0.0</v>
      </c>
      <c r="H57" s="1">
        <v>0.0</v>
      </c>
      <c r="I57" s="1">
        <v>0.0</v>
      </c>
      <c r="J57" s="1">
        <v>0.0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220</v>
      </c>
      <c r="B58" s="1">
        <v>0.0</v>
      </c>
      <c r="C58" s="1">
        <v>0.0</v>
      </c>
      <c r="D58" s="1">
        <v>49.0</v>
      </c>
      <c r="E58" s="1">
        <v>50.0</v>
      </c>
      <c r="F58" s="1">
        <v>52.0</v>
      </c>
      <c r="G58" s="1">
        <v>61.0</v>
      </c>
      <c r="H58" s="1">
        <v>62.0</v>
      </c>
      <c r="I58" s="1">
        <v>55.0</v>
      </c>
      <c r="J58" s="1">
        <v>61.0</v>
      </c>
      <c r="K58" s="1">
        <v>63.0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221</v>
      </c>
      <c r="B59" s="1">
        <v>15.0</v>
      </c>
      <c r="C59" s="1">
        <v>34.0</v>
      </c>
      <c r="D59" s="1">
        <v>9.0</v>
      </c>
      <c r="E59" s="1">
        <v>9.0</v>
      </c>
      <c r="F59" s="1">
        <v>9.0</v>
      </c>
      <c r="G59" s="1">
        <v>9.0</v>
      </c>
      <c r="H59" s="1">
        <v>9.0</v>
      </c>
      <c r="I59" s="1">
        <v>9.0</v>
      </c>
      <c r="J59" s="1">
        <v>34.0</v>
      </c>
      <c r="K59" s="1">
        <v>32.0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222</v>
      </c>
      <c r="B60" s="1">
        <v>5.0</v>
      </c>
      <c r="C60" s="1">
        <v>11.0</v>
      </c>
      <c r="D60" s="1">
        <v>3.0</v>
      </c>
      <c r="E60" s="1">
        <v>3.0</v>
      </c>
      <c r="F60" s="1">
        <v>3.0</v>
      </c>
      <c r="G60" s="1">
        <v>3.0</v>
      </c>
      <c r="H60" s="1">
        <v>3.0</v>
      </c>
      <c r="I60" s="1">
        <v>3.0</v>
      </c>
      <c r="J60" s="1">
        <v>12.0</v>
      </c>
      <c r="K60" s="1">
        <v>11.0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223</v>
      </c>
      <c r="B61" s="1">
        <v>9.0</v>
      </c>
      <c r="C61" s="1">
        <v>23.0</v>
      </c>
      <c r="D61" s="1">
        <v>6.0</v>
      </c>
      <c r="E61" s="1">
        <v>6.0</v>
      </c>
      <c r="F61" s="1">
        <v>5.0</v>
      </c>
      <c r="G61" s="1">
        <v>6.0</v>
      </c>
      <c r="H61" s="1">
        <v>5.0</v>
      </c>
      <c r="I61" s="1">
        <v>6.0</v>
      </c>
      <c r="J61" s="1">
        <v>22.0</v>
      </c>
      <c r="K61" s="1">
        <v>21.0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224</v>
      </c>
      <c r="B62" s="1">
        <v>0.0</v>
      </c>
      <c r="C62" s="1">
        <v>0.0</v>
      </c>
      <c r="D62" s="1">
        <v>9.0</v>
      </c>
      <c r="E62" s="1">
        <v>14.0</v>
      </c>
      <c r="F62" s="1">
        <v>18.0</v>
      </c>
      <c r="G62" s="1">
        <v>20.0</v>
      </c>
      <c r="H62" s="1">
        <v>25.0</v>
      </c>
      <c r="I62" s="1">
        <v>20.0</v>
      </c>
      <c r="J62" s="1">
        <v>21.0</v>
      </c>
      <c r="K62" s="1">
        <v>20.0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225</v>
      </c>
      <c r="B63" s="1">
        <v>3.0</v>
      </c>
      <c r="C63" s="1">
        <v>5.0</v>
      </c>
      <c r="D63" s="1">
        <v>0.0</v>
      </c>
      <c r="E63" s="1">
        <v>0.0</v>
      </c>
      <c r="F63" s="1">
        <v>0.0</v>
      </c>
      <c r="G63" s="1">
        <v>0.0</v>
      </c>
      <c r="H63" s="1">
        <v>0.0</v>
      </c>
      <c r="I63" s="1">
        <v>0.0</v>
      </c>
      <c r="J63" s="1">
        <v>0.0</v>
      </c>
      <c r="K63" s="1">
        <v>0.0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226</v>
      </c>
      <c r="B64" s="1">
        <v>3.0</v>
      </c>
      <c r="C64" s="1">
        <v>5.0</v>
      </c>
      <c r="D64" s="1">
        <v>9.0</v>
      </c>
      <c r="E64" s="1">
        <v>14.0</v>
      </c>
      <c r="F64" s="1">
        <v>18.0</v>
      </c>
      <c r="G64" s="1">
        <v>20.0</v>
      </c>
      <c r="H64" s="1">
        <v>25.0</v>
      </c>
      <c r="I64" s="1">
        <v>20.0</v>
      </c>
      <c r="J64" s="1">
        <v>21.0</v>
      </c>
      <c r="K64" s="1">
        <v>20.0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228</v>
      </c>
      <c r="B3" s="1" t="s">
        <v>229</v>
      </c>
      <c r="C3" s="1" t="s">
        <v>230</v>
      </c>
      <c r="D3" s="1" t="s">
        <v>231</v>
      </c>
      <c r="E3" s="1" t="s">
        <v>232</v>
      </c>
      <c r="F3" s="1" t="s">
        <v>233</v>
      </c>
      <c r="G3" s="1" t="s">
        <v>234</v>
      </c>
      <c r="H3" s="1">
        <v>1.0</v>
      </c>
      <c r="I3" s="1" t="s">
        <v>235</v>
      </c>
      <c r="J3" s="1" t="s">
        <v>236</v>
      </c>
      <c r="K3" s="1" t="s">
        <v>237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238</v>
      </c>
      <c r="B4" s="1" t="s">
        <v>239</v>
      </c>
      <c r="C4" s="1" t="s">
        <v>232</v>
      </c>
      <c r="D4" s="1" t="s">
        <v>240</v>
      </c>
      <c r="E4" s="1" t="s">
        <v>241</v>
      </c>
      <c r="F4" s="1" t="s">
        <v>242</v>
      </c>
      <c r="G4" s="1" t="s">
        <v>243</v>
      </c>
      <c r="H4" s="1" t="s">
        <v>244</v>
      </c>
      <c r="I4" s="1" t="s">
        <v>245</v>
      </c>
      <c r="J4" s="1" t="s">
        <v>246</v>
      </c>
      <c r="K4" s="1" t="s">
        <v>247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248</v>
      </c>
      <c r="B5" s="1" t="s">
        <v>249</v>
      </c>
      <c r="C5" s="1" t="s">
        <v>250</v>
      </c>
      <c r="D5" s="1" t="s">
        <v>251</v>
      </c>
      <c r="E5" s="1" t="s">
        <v>252</v>
      </c>
      <c r="F5" s="1" t="s">
        <v>253</v>
      </c>
      <c r="G5" s="1" t="s">
        <v>254</v>
      </c>
      <c r="H5" s="1" t="s">
        <v>255</v>
      </c>
      <c r="I5" s="1" t="s">
        <v>256</v>
      </c>
      <c r="J5" s="1" t="s">
        <v>257</v>
      </c>
      <c r="K5" s="1" t="s">
        <v>258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259</v>
      </c>
      <c r="B6" s="1" t="s">
        <v>260</v>
      </c>
      <c r="C6" s="1" t="s">
        <v>261</v>
      </c>
      <c r="D6" s="1" t="s">
        <v>262</v>
      </c>
      <c r="E6" s="1" t="s">
        <v>253</v>
      </c>
      <c r="F6" s="1" t="s">
        <v>105</v>
      </c>
      <c r="G6" s="1" t="s">
        <v>263</v>
      </c>
      <c r="H6" s="1" t="s">
        <v>264</v>
      </c>
      <c r="I6" s="1" t="s">
        <v>265</v>
      </c>
      <c r="J6" s="1" t="s">
        <v>266</v>
      </c>
      <c r="K6" s="1" t="s">
        <v>267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268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269</v>
      </c>
      <c r="B8" s="1" t="s">
        <v>270</v>
      </c>
      <c r="C8" s="1" t="s">
        <v>271</v>
      </c>
      <c r="D8" s="1" t="s">
        <v>272</v>
      </c>
      <c r="E8" s="1" t="s">
        <v>273</v>
      </c>
      <c r="F8" s="1" t="s">
        <v>274</v>
      </c>
      <c r="G8" s="1" t="s">
        <v>275</v>
      </c>
      <c r="H8" s="1" t="s">
        <v>276</v>
      </c>
      <c r="I8" s="1" t="s">
        <v>277</v>
      </c>
      <c r="J8" s="1" t="s">
        <v>278</v>
      </c>
      <c r="K8" s="1" t="s">
        <v>279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280</v>
      </c>
      <c r="B9" s="1" t="s">
        <v>281</v>
      </c>
      <c r="C9" s="1" t="s">
        <v>282</v>
      </c>
      <c r="D9" s="1" t="s">
        <v>283</v>
      </c>
      <c r="E9" s="1" t="s">
        <v>284</v>
      </c>
      <c r="F9" s="1" t="s">
        <v>285</v>
      </c>
      <c r="G9" s="1" t="s">
        <v>286</v>
      </c>
      <c r="H9" s="1" t="s">
        <v>287</v>
      </c>
      <c r="I9" s="1" t="s">
        <v>288</v>
      </c>
      <c r="J9" s="1" t="s">
        <v>289</v>
      </c>
      <c r="K9" s="1" t="s">
        <v>290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291</v>
      </c>
      <c r="B10" s="1" t="s">
        <v>292</v>
      </c>
      <c r="C10" s="1" t="s">
        <v>293</v>
      </c>
      <c r="D10" s="1" t="s">
        <v>294</v>
      </c>
      <c r="E10" s="1" t="s">
        <v>295</v>
      </c>
      <c r="F10" s="1" t="s">
        <v>296</v>
      </c>
      <c r="G10" s="1" t="s">
        <v>297</v>
      </c>
      <c r="H10" s="1" t="s">
        <v>298</v>
      </c>
      <c r="I10" s="1" t="s">
        <v>299</v>
      </c>
      <c r="J10" s="1" t="s">
        <v>300</v>
      </c>
      <c r="K10" s="1" t="s">
        <v>301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302</v>
      </c>
      <c r="B11" s="1" t="s">
        <v>303</v>
      </c>
      <c r="C11" s="1" t="s">
        <v>304</v>
      </c>
      <c r="D11" s="1" t="s">
        <v>305</v>
      </c>
      <c r="E11" s="1" t="s">
        <v>306</v>
      </c>
      <c r="F11" s="1" t="s">
        <v>307</v>
      </c>
      <c r="G11" s="1" t="s">
        <v>308</v>
      </c>
      <c r="H11" s="1" t="s">
        <v>309</v>
      </c>
      <c r="I11" s="1" t="s">
        <v>310</v>
      </c>
      <c r="J11" s="1" t="s">
        <v>311</v>
      </c>
      <c r="K11" s="1" t="s">
        <v>312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313</v>
      </c>
      <c r="B12" s="1" t="s">
        <v>314</v>
      </c>
      <c r="C12" s="1" t="s">
        <v>315</v>
      </c>
      <c r="D12" s="1" t="s">
        <v>316</v>
      </c>
      <c r="E12" s="1" t="s">
        <v>317</v>
      </c>
      <c r="F12" s="1" t="s">
        <v>318</v>
      </c>
      <c r="G12" s="1" t="s">
        <v>319</v>
      </c>
      <c r="H12" s="1" t="s">
        <v>320</v>
      </c>
      <c r="I12" s="1" t="s">
        <v>321</v>
      </c>
      <c r="J12" s="1" t="s">
        <v>322</v>
      </c>
      <c r="K12" s="1" t="s">
        <v>323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324</v>
      </c>
      <c r="B13" s="1" t="s">
        <v>325</v>
      </c>
      <c r="C13" s="1" t="s">
        <v>326</v>
      </c>
      <c r="D13" s="1">
        <v>16.0</v>
      </c>
      <c r="E13" s="1" t="s">
        <v>327</v>
      </c>
      <c r="F13" s="1" t="s">
        <v>328</v>
      </c>
      <c r="G13" s="1" t="s">
        <v>329</v>
      </c>
      <c r="H13" s="1" t="s">
        <v>330</v>
      </c>
      <c r="I13" s="1" t="s">
        <v>331</v>
      </c>
      <c r="J13" s="1" t="s">
        <v>332</v>
      </c>
      <c r="K13" s="1" t="s">
        <v>333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334</v>
      </c>
      <c r="B14" s="1" t="s">
        <v>325</v>
      </c>
      <c r="C14" s="1" t="s">
        <v>326</v>
      </c>
      <c r="D14" s="1">
        <v>16.0</v>
      </c>
      <c r="E14" s="1" t="s">
        <v>327</v>
      </c>
      <c r="F14" s="1" t="s">
        <v>328</v>
      </c>
      <c r="G14" s="1" t="s">
        <v>329</v>
      </c>
      <c r="H14" s="1" t="s">
        <v>330</v>
      </c>
      <c r="I14" s="1" t="s">
        <v>331</v>
      </c>
      <c r="J14" s="1" t="s">
        <v>335</v>
      </c>
      <c r="K14" s="1" t="s">
        <v>336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337</v>
      </c>
      <c r="B15" s="1" t="s">
        <v>338</v>
      </c>
      <c r="C15" s="1" t="s">
        <v>339</v>
      </c>
      <c r="D15" s="1" t="s">
        <v>340</v>
      </c>
      <c r="E15" s="1" t="s">
        <v>341</v>
      </c>
      <c r="F15" s="1" t="s">
        <v>342</v>
      </c>
      <c r="G15" s="1" t="s">
        <v>343</v>
      </c>
      <c r="H15" s="1" t="s">
        <v>344</v>
      </c>
      <c r="I15" s="1" t="s">
        <v>345</v>
      </c>
      <c r="J15" s="1" t="s">
        <v>346</v>
      </c>
      <c r="K15" s="1" t="s">
        <v>347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348</v>
      </c>
      <c r="B16" s="1" t="s">
        <v>349</v>
      </c>
      <c r="C16" s="1" t="s">
        <v>350</v>
      </c>
      <c r="D16" s="1" t="s">
        <v>351</v>
      </c>
      <c r="E16" s="1" t="s">
        <v>352</v>
      </c>
      <c r="F16" s="1" t="s">
        <v>353</v>
      </c>
      <c r="G16" s="1" t="s">
        <v>354</v>
      </c>
      <c r="H16" s="1" t="s">
        <v>355</v>
      </c>
      <c r="I16" s="1" t="s">
        <v>356</v>
      </c>
      <c r="J16" s="1" t="s">
        <v>357</v>
      </c>
      <c r="K16" s="1" t="s">
        <v>358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359</v>
      </c>
      <c r="B17" s="1" t="s">
        <v>360</v>
      </c>
      <c r="C17" s="1" t="s">
        <v>361</v>
      </c>
      <c r="D17" s="1" t="s">
        <v>362</v>
      </c>
      <c r="E17" s="1" t="s">
        <v>363</v>
      </c>
      <c r="F17" s="1" t="s">
        <v>364</v>
      </c>
      <c r="G17" s="1" t="s">
        <v>365</v>
      </c>
      <c r="H17" s="1" t="s">
        <v>366</v>
      </c>
      <c r="I17" s="1" t="s">
        <v>367</v>
      </c>
      <c r="J17" s="1" t="s">
        <v>368</v>
      </c>
      <c r="K17" s="1" t="s">
        <v>369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370</v>
      </c>
      <c r="B18" s="1" t="s">
        <v>371</v>
      </c>
      <c r="C18" s="1" t="s">
        <v>372</v>
      </c>
      <c r="D18" s="1" t="s">
        <v>373</v>
      </c>
      <c r="E18" s="1" t="s">
        <v>374</v>
      </c>
      <c r="F18" s="1" t="s">
        <v>375</v>
      </c>
      <c r="G18" s="1" t="s">
        <v>376</v>
      </c>
      <c r="H18" s="1" t="s">
        <v>377</v>
      </c>
      <c r="I18" s="1" t="s">
        <v>378</v>
      </c>
      <c r="J18" s="1" t="s">
        <v>379</v>
      </c>
      <c r="K18" s="1" t="s">
        <v>380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381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381</v>
      </c>
      <c r="B20" s="1" t="s">
        <v>163</v>
      </c>
      <c r="C20" s="1" t="s">
        <v>382</v>
      </c>
      <c r="D20" s="1" t="s">
        <v>172</v>
      </c>
      <c r="E20" s="1" t="s">
        <v>171</v>
      </c>
      <c r="F20" s="1" t="s">
        <v>383</v>
      </c>
      <c r="G20" s="1" t="s">
        <v>171</v>
      </c>
      <c r="H20" s="1" t="s">
        <v>384</v>
      </c>
      <c r="I20" s="1" t="s">
        <v>177</v>
      </c>
      <c r="J20" s="1" t="s">
        <v>383</v>
      </c>
      <c r="K20" s="1" t="s">
        <v>171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385</v>
      </c>
      <c r="B21" s="1" t="s">
        <v>386</v>
      </c>
      <c r="C21" s="1" t="s">
        <v>387</v>
      </c>
      <c r="D21" s="1" t="s">
        <v>388</v>
      </c>
      <c r="E21" s="1" t="s">
        <v>388</v>
      </c>
      <c r="F21" s="1" t="s">
        <v>180</v>
      </c>
      <c r="G21" s="1" t="s">
        <v>389</v>
      </c>
      <c r="H21" s="1" t="s">
        <v>157</v>
      </c>
      <c r="I21" s="1" t="s">
        <v>173</v>
      </c>
      <c r="J21" s="1" t="s">
        <v>158</v>
      </c>
      <c r="K21" s="1" t="s">
        <v>164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390</v>
      </c>
      <c r="B22" s="1" t="s">
        <v>391</v>
      </c>
      <c r="C22" s="1" t="s">
        <v>392</v>
      </c>
      <c r="D22" s="1" t="s">
        <v>393</v>
      </c>
      <c r="E22" s="1" t="s">
        <v>394</v>
      </c>
      <c r="F22" s="1" t="s">
        <v>243</v>
      </c>
      <c r="G22" s="1" t="s">
        <v>395</v>
      </c>
      <c r="H22" s="1" t="s">
        <v>247</v>
      </c>
      <c r="I22" s="1" t="s">
        <v>247</v>
      </c>
      <c r="J22" s="1" t="s">
        <v>396</v>
      </c>
      <c r="K22" s="1" t="s">
        <v>397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398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399</v>
      </c>
      <c r="B24" s="1" t="s">
        <v>400</v>
      </c>
      <c r="C24" s="1" t="s">
        <v>401</v>
      </c>
      <c r="D24" s="1" t="s">
        <v>402</v>
      </c>
      <c r="E24" s="1" t="s">
        <v>403</v>
      </c>
      <c r="F24" s="1" t="s">
        <v>404</v>
      </c>
      <c r="G24" s="1" t="s">
        <v>405</v>
      </c>
      <c r="H24" s="1" t="s">
        <v>406</v>
      </c>
      <c r="I24" s="1" t="s">
        <v>407</v>
      </c>
      <c r="J24" s="1" t="s">
        <v>408</v>
      </c>
      <c r="K24" s="1" t="s">
        <v>409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410</v>
      </c>
      <c r="B25" s="1" t="s">
        <v>411</v>
      </c>
      <c r="C25" s="1" t="s">
        <v>412</v>
      </c>
      <c r="D25" s="1" t="s">
        <v>413</v>
      </c>
      <c r="E25" s="1" t="s">
        <v>414</v>
      </c>
      <c r="F25" s="1" t="s">
        <v>208</v>
      </c>
      <c r="G25" s="1" t="s">
        <v>415</v>
      </c>
      <c r="H25" s="1" t="s">
        <v>416</v>
      </c>
      <c r="I25" s="1" t="s">
        <v>417</v>
      </c>
      <c r="J25" s="1" t="s">
        <v>418</v>
      </c>
      <c r="K25" s="1" t="s">
        <v>419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420</v>
      </c>
      <c r="B26" s="1" t="s">
        <v>421</v>
      </c>
      <c r="C26" s="1" t="s">
        <v>244</v>
      </c>
      <c r="D26" s="1" t="s">
        <v>422</v>
      </c>
      <c r="E26" s="1" t="s">
        <v>423</v>
      </c>
      <c r="F26" s="1" t="s">
        <v>424</v>
      </c>
      <c r="G26" s="1" t="s">
        <v>425</v>
      </c>
      <c r="H26" s="1" t="s">
        <v>426</v>
      </c>
      <c r="I26" s="1" t="s">
        <v>427</v>
      </c>
      <c r="J26" s="1" t="s">
        <v>428</v>
      </c>
      <c r="K26" s="1" t="s">
        <v>429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430</v>
      </c>
      <c r="B27" s="1" t="s">
        <v>431</v>
      </c>
      <c r="C27" s="1" t="s">
        <v>432</v>
      </c>
      <c r="D27" s="1" t="s">
        <v>433</v>
      </c>
      <c r="E27" s="1" t="s">
        <v>434</v>
      </c>
      <c r="F27" s="1" t="s">
        <v>435</v>
      </c>
      <c r="G27" s="1" t="s">
        <v>436</v>
      </c>
      <c r="H27" s="1" t="s">
        <v>437</v>
      </c>
      <c r="I27" s="1" t="s">
        <v>438</v>
      </c>
      <c r="J27" s="1" t="s">
        <v>439</v>
      </c>
      <c r="K27" s="1" t="s">
        <v>440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441</v>
      </c>
      <c r="B28" s="1" t="s">
        <v>442</v>
      </c>
      <c r="C28" s="1" t="s">
        <v>443</v>
      </c>
      <c r="D28" s="1" t="s">
        <v>444</v>
      </c>
      <c r="E28" s="1" t="s">
        <v>445</v>
      </c>
      <c r="F28" s="1" t="s">
        <v>446</v>
      </c>
      <c r="G28" s="1" t="s">
        <v>447</v>
      </c>
      <c r="H28" s="1" t="s">
        <v>448</v>
      </c>
      <c r="I28" s="1" t="s">
        <v>449</v>
      </c>
      <c r="J28" s="1" t="s">
        <v>448</v>
      </c>
      <c r="K28" s="1" t="s">
        <v>450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451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452</v>
      </c>
      <c r="B30" s="1" t="s">
        <v>453</v>
      </c>
      <c r="C30" s="1" t="s">
        <v>454</v>
      </c>
      <c r="D30" s="1" t="s">
        <v>455</v>
      </c>
      <c r="E30" s="1" t="s">
        <v>456</v>
      </c>
      <c r="F30" s="1" t="s">
        <v>457</v>
      </c>
      <c r="G30" s="1" t="s">
        <v>458</v>
      </c>
      <c r="H30" s="1" t="s">
        <v>459</v>
      </c>
      <c r="I30" s="1" t="s">
        <v>460</v>
      </c>
      <c r="J30" s="1" t="s">
        <v>461</v>
      </c>
      <c r="K30" s="1" t="s">
        <v>462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463</v>
      </c>
      <c r="B31" s="1" t="s">
        <v>464</v>
      </c>
      <c r="C31" s="1" t="s">
        <v>465</v>
      </c>
      <c r="D31" s="1" t="s">
        <v>466</v>
      </c>
      <c r="E31" s="1" t="s">
        <v>467</v>
      </c>
      <c r="F31" s="1" t="s">
        <v>468</v>
      </c>
      <c r="G31" s="1" t="s">
        <v>469</v>
      </c>
      <c r="H31" s="1" t="s">
        <v>470</v>
      </c>
      <c r="I31" s="1" t="s">
        <v>471</v>
      </c>
      <c r="J31" s="1" t="s">
        <v>472</v>
      </c>
      <c r="K31" s="1" t="s">
        <v>473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474</v>
      </c>
      <c r="B32" s="1" t="s">
        <v>475</v>
      </c>
      <c r="C32" s="1" t="s">
        <v>454</v>
      </c>
      <c r="D32" s="1" t="s">
        <v>455</v>
      </c>
      <c r="E32" s="1" t="s">
        <v>456</v>
      </c>
      <c r="F32" s="1" t="s">
        <v>457</v>
      </c>
      <c r="G32" s="1" t="s">
        <v>476</v>
      </c>
      <c r="H32" s="1" t="s">
        <v>477</v>
      </c>
      <c r="I32" s="1" t="s">
        <v>478</v>
      </c>
      <c r="J32" s="1" t="s">
        <v>479</v>
      </c>
      <c r="K32" s="1" t="s">
        <v>480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481</v>
      </c>
      <c r="B33" s="1" t="s">
        <v>482</v>
      </c>
      <c r="C33" s="1" t="s">
        <v>465</v>
      </c>
      <c r="D33" s="1" t="s">
        <v>466</v>
      </c>
      <c r="E33" s="1" t="s">
        <v>467</v>
      </c>
      <c r="F33" s="1" t="s">
        <v>468</v>
      </c>
      <c r="G33" s="1" t="s">
        <v>483</v>
      </c>
      <c r="H33" s="1" t="s">
        <v>484</v>
      </c>
      <c r="I33" s="1" t="s">
        <v>485</v>
      </c>
      <c r="J33" s="1" t="s">
        <v>486</v>
      </c>
      <c r="K33" s="1" t="s">
        <v>487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488</v>
      </c>
      <c r="B34" s="1" t="s">
        <v>489</v>
      </c>
      <c r="C34" s="1" t="s">
        <v>490</v>
      </c>
      <c r="D34" s="1" t="s">
        <v>491</v>
      </c>
      <c r="E34" s="1" t="s">
        <v>492</v>
      </c>
      <c r="F34" s="1" t="s">
        <v>493</v>
      </c>
      <c r="G34" s="1" t="s">
        <v>494</v>
      </c>
      <c r="H34" s="1" t="s">
        <v>495</v>
      </c>
      <c r="I34" s="1" t="s">
        <v>496</v>
      </c>
      <c r="J34" s="1" t="s">
        <v>497</v>
      </c>
      <c r="K34" s="1" t="s">
        <v>498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499</v>
      </c>
      <c r="B35" s="1" t="s">
        <v>500</v>
      </c>
      <c r="C35" s="1" t="s">
        <v>501</v>
      </c>
      <c r="D35" s="1" t="s">
        <v>243</v>
      </c>
      <c r="E35" s="1" t="s">
        <v>502</v>
      </c>
      <c r="F35" s="1" t="s">
        <v>503</v>
      </c>
      <c r="G35" s="1" t="s">
        <v>246</v>
      </c>
      <c r="H35" s="1" t="s">
        <v>504</v>
      </c>
      <c r="I35" s="1" t="s">
        <v>505</v>
      </c>
      <c r="J35" s="1" t="s">
        <v>506</v>
      </c>
      <c r="K35" s="1" t="s">
        <v>507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508</v>
      </c>
      <c r="B36" s="1" t="s">
        <v>509</v>
      </c>
      <c r="C36" s="1" t="s">
        <v>510</v>
      </c>
      <c r="D36" s="1" t="s">
        <v>511</v>
      </c>
      <c r="E36" s="1" t="s">
        <v>512</v>
      </c>
      <c r="F36" s="1" t="s">
        <v>513</v>
      </c>
      <c r="G36" s="1" t="s">
        <v>402</v>
      </c>
      <c r="H36" s="1" t="s">
        <v>514</v>
      </c>
      <c r="I36" s="1" t="s">
        <v>515</v>
      </c>
      <c r="J36" s="1" t="s">
        <v>516</v>
      </c>
      <c r="K36" s="1" t="s">
        <v>517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518</v>
      </c>
      <c r="B37" s="1" t="s">
        <v>509</v>
      </c>
      <c r="C37" s="1" t="s">
        <v>510</v>
      </c>
      <c r="D37" s="1" t="s">
        <v>511</v>
      </c>
      <c r="E37" s="1" t="s">
        <v>512</v>
      </c>
      <c r="F37" s="1" t="s">
        <v>513</v>
      </c>
      <c r="G37" s="1" t="s">
        <v>402</v>
      </c>
      <c r="H37" s="1" t="s">
        <v>514</v>
      </c>
      <c r="I37" s="1" t="s">
        <v>515</v>
      </c>
      <c r="J37" s="1" t="s">
        <v>516</v>
      </c>
      <c r="K37" s="1" t="s">
        <v>517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519</v>
      </c>
      <c r="B38" s="1" t="s">
        <v>520</v>
      </c>
      <c r="C38" s="1" t="s">
        <v>521</v>
      </c>
      <c r="D38" s="1" t="s">
        <v>98</v>
      </c>
      <c r="E38" s="1" t="s">
        <v>522</v>
      </c>
      <c r="F38" s="1" t="s">
        <v>523</v>
      </c>
      <c r="G38" s="1" t="s">
        <v>524</v>
      </c>
      <c r="H38" s="1" t="s">
        <v>525</v>
      </c>
      <c r="I38" s="1" t="s">
        <v>526</v>
      </c>
      <c r="J38" s="1" t="s">
        <v>527</v>
      </c>
      <c r="K38" s="1" t="s">
        <v>528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529</v>
      </c>
      <c r="B39" s="1" t="s">
        <v>530</v>
      </c>
      <c r="C39" s="1" t="s">
        <v>531</v>
      </c>
      <c r="D39" s="1" t="s">
        <v>414</v>
      </c>
      <c r="E39" s="1" t="s">
        <v>532</v>
      </c>
      <c r="F39" s="1" t="s">
        <v>533</v>
      </c>
      <c r="G39" s="1" t="s">
        <v>534</v>
      </c>
      <c r="H39" s="1" t="s">
        <v>535</v>
      </c>
      <c r="I39" s="1" t="s">
        <v>536</v>
      </c>
      <c r="J39" s="1" t="s">
        <v>537</v>
      </c>
      <c r="K39" s="1" t="s">
        <v>538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539</v>
      </c>
      <c r="B40" s="1" t="s">
        <v>520</v>
      </c>
      <c r="C40" s="1" t="s">
        <v>521</v>
      </c>
      <c r="D40" s="1" t="s">
        <v>98</v>
      </c>
      <c r="E40" s="1" t="s">
        <v>522</v>
      </c>
      <c r="F40" s="1" t="s">
        <v>523</v>
      </c>
      <c r="G40" s="1" t="s">
        <v>524</v>
      </c>
      <c r="H40" s="1" t="s">
        <v>525</v>
      </c>
      <c r="I40" s="1" t="s">
        <v>526</v>
      </c>
      <c r="J40" s="1" t="s">
        <v>527</v>
      </c>
      <c r="K40" s="1" t="s">
        <v>528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540</v>
      </c>
      <c r="B41" s="1" t="s">
        <v>530</v>
      </c>
      <c r="C41" s="1" t="s">
        <v>531</v>
      </c>
      <c r="D41" s="1" t="s">
        <v>414</v>
      </c>
      <c r="E41" s="1" t="s">
        <v>532</v>
      </c>
      <c r="F41" s="1" t="s">
        <v>533</v>
      </c>
      <c r="G41" s="1" t="s">
        <v>534</v>
      </c>
      <c r="H41" s="1" t="s">
        <v>535</v>
      </c>
      <c r="I41" s="1" t="s">
        <v>536</v>
      </c>
      <c r="J41" s="1" t="s">
        <v>537</v>
      </c>
      <c r="K41" s="1" t="s">
        <v>538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541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542</v>
      </c>
      <c r="B43" s="1" t="s">
        <v>543</v>
      </c>
      <c r="C43" s="1" t="s">
        <v>209</v>
      </c>
      <c r="D43" s="1" t="s">
        <v>544</v>
      </c>
      <c r="E43" s="1" t="s">
        <v>545</v>
      </c>
      <c r="F43" s="1" t="s">
        <v>546</v>
      </c>
      <c r="G43" s="1" t="s">
        <v>247</v>
      </c>
      <c r="H43" s="1" t="s">
        <v>547</v>
      </c>
      <c r="I43" s="1" t="s">
        <v>548</v>
      </c>
      <c r="J43" s="1" t="s">
        <v>549</v>
      </c>
      <c r="K43" s="1" t="s">
        <v>550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551</v>
      </c>
      <c r="B44" s="1" t="s">
        <v>552</v>
      </c>
      <c r="C44" s="1" t="s">
        <v>553</v>
      </c>
      <c r="D44" s="1" t="s">
        <v>554</v>
      </c>
      <c r="E44" s="1" t="s">
        <v>555</v>
      </c>
      <c r="F44" s="1" t="s">
        <v>183</v>
      </c>
      <c r="G44" s="1" t="s">
        <v>556</v>
      </c>
      <c r="H44" s="1" t="s">
        <v>557</v>
      </c>
      <c r="I44" s="1" t="s">
        <v>527</v>
      </c>
      <c r="J44" s="1" t="s">
        <v>558</v>
      </c>
      <c r="K44" s="1" t="s">
        <v>559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560</v>
      </c>
      <c r="B45" s="1">
        <v>0.0</v>
      </c>
      <c r="C45" s="1" t="s">
        <v>333</v>
      </c>
      <c r="D45" s="1" t="s">
        <v>561</v>
      </c>
      <c r="E45" s="1" t="s">
        <v>562</v>
      </c>
      <c r="F45" s="1" t="s">
        <v>563</v>
      </c>
      <c r="G45" s="1" t="s">
        <v>564</v>
      </c>
      <c r="H45" s="1" t="s">
        <v>565</v>
      </c>
      <c r="I45" s="1" t="s">
        <v>352</v>
      </c>
      <c r="J45" s="1" t="s">
        <v>566</v>
      </c>
      <c r="K45" s="1" t="s">
        <v>567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568</v>
      </c>
      <c r="B46" s="1" t="s">
        <v>569</v>
      </c>
      <c r="C46" s="1" t="s">
        <v>251</v>
      </c>
      <c r="D46" s="1" t="s">
        <v>570</v>
      </c>
      <c r="E46" s="1" t="s">
        <v>571</v>
      </c>
      <c r="F46" s="1" t="s">
        <v>572</v>
      </c>
      <c r="G46" s="1" t="s">
        <v>573</v>
      </c>
      <c r="H46" s="1" t="s">
        <v>574</v>
      </c>
      <c r="I46" s="1" t="s">
        <v>575</v>
      </c>
      <c r="J46" s="1" t="s">
        <v>576</v>
      </c>
      <c r="K46" s="1" t="s">
        <v>577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578</v>
      </c>
      <c r="B47" s="1" t="s">
        <v>579</v>
      </c>
      <c r="C47" s="1" t="s">
        <v>580</v>
      </c>
      <c r="D47" s="1" t="s">
        <v>581</v>
      </c>
      <c r="E47" s="1" t="s">
        <v>582</v>
      </c>
      <c r="F47" s="1" t="s">
        <v>583</v>
      </c>
      <c r="G47" s="1" t="s">
        <v>584</v>
      </c>
      <c r="H47" s="1" t="s">
        <v>585</v>
      </c>
      <c r="I47" s="1" t="s">
        <v>586</v>
      </c>
      <c r="J47" s="1" t="s">
        <v>587</v>
      </c>
      <c r="K47" s="1" t="s">
        <v>588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589</v>
      </c>
      <c r="B48" s="1" t="s">
        <v>590</v>
      </c>
      <c r="C48" s="1" t="s">
        <v>591</v>
      </c>
      <c r="D48" s="1" t="s">
        <v>592</v>
      </c>
      <c r="E48" s="1" t="s">
        <v>593</v>
      </c>
      <c r="F48" s="1" t="s">
        <v>594</v>
      </c>
      <c r="G48" s="1" t="s">
        <v>595</v>
      </c>
      <c r="H48" s="1" t="s">
        <v>596</v>
      </c>
      <c r="I48" s="1" t="s">
        <v>597</v>
      </c>
      <c r="J48" s="1" t="s">
        <v>598</v>
      </c>
      <c r="K48" s="1" t="s">
        <v>599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600</v>
      </c>
      <c r="B49" s="1" t="s">
        <v>590</v>
      </c>
      <c r="C49" s="1" t="s">
        <v>591</v>
      </c>
      <c r="D49" s="1" t="s">
        <v>592</v>
      </c>
      <c r="E49" s="1" t="s">
        <v>593</v>
      </c>
      <c r="F49" s="1" t="s">
        <v>594</v>
      </c>
      <c r="G49" s="1" t="s">
        <v>595</v>
      </c>
      <c r="H49" s="1" t="s">
        <v>596</v>
      </c>
      <c r="I49" s="1" t="s">
        <v>597</v>
      </c>
      <c r="J49" s="1" t="s">
        <v>601</v>
      </c>
      <c r="K49" s="1" t="s">
        <v>602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603</v>
      </c>
      <c r="B50" s="1" t="s">
        <v>604</v>
      </c>
      <c r="C50" s="1" t="s">
        <v>285</v>
      </c>
      <c r="D50" s="1" t="s">
        <v>605</v>
      </c>
      <c r="E50" s="1" t="s">
        <v>544</v>
      </c>
      <c r="F50" s="1" t="s">
        <v>606</v>
      </c>
      <c r="G50" s="1" t="s">
        <v>607</v>
      </c>
      <c r="H50" s="1" t="s">
        <v>608</v>
      </c>
      <c r="I50" s="1" t="s">
        <v>609</v>
      </c>
      <c r="J50" s="1" t="s">
        <v>610</v>
      </c>
      <c r="K50" s="1" t="s">
        <v>611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612</v>
      </c>
      <c r="B51" s="1" t="s">
        <v>613</v>
      </c>
      <c r="C51" s="1" t="s">
        <v>614</v>
      </c>
      <c r="D51" s="1" t="s">
        <v>615</v>
      </c>
      <c r="E51" s="1" t="s">
        <v>616</v>
      </c>
      <c r="F51" s="1" t="s">
        <v>617</v>
      </c>
      <c r="G51" s="1" t="s">
        <v>618</v>
      </c>
      <c r="H51" s="1" t="s">
        <v>619</v>
      </c>
      <c r="I51" s="1" t="s">
        <v>620</v>
      </c>
      <c r="J51" s="1" t="s">
        <v>621</v>
      </c>
      <c r="K51" s="1" t="s">
        <v>622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623</v>
      </c>
      <c r="B52" s="1" t="s">
        <v>624</v>
      </c>
      <c r="C52" s="1" t="s">
        <v>357</v>
      </c>
      <c r="D52" s="1" t="s">
        <v>625</v>
      </c>
      <c r="E52" s="1" t="s">
        <v>626</v>
      </c>
      <c r="F52" s="1" t="s">
        <v>627</v>
      </c>
      <c r="G52" s="1" t="s">
        <v>628</v>
      </c>
      <c r="H52" s="1" t="s">
        <v>629</v>
      </c>
      <c r="I52" s="1" t="s">
        <v>630</v>
      </c>
      <c r="J52" s="1" t="s">
        <v>631</v>
      </c>
      <c r="K52" s="1" t="s">
        <v>632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633</v>
      </c>
      <c r="B53" s="1" t="s">
        <v>634</v>
      </c>
      <c r="C53" s="1" t="s">
        <v>635</v>
      </c>
      <c r="D53" s="1" t="s">
        <v>636</v>
      </c>
      <c r="E53" s="1" t="s">
        <v>637</v>
      </c>
      <c r="F53" s="1" t="s">
        <v>638</v>
      </c>
      <c r="G53" s="1" t="s">
        <v>639</v>
      </c>
      <c r="H53" s="1" t="s">
        <v>640</v>
      </c>
      <c r="I53" s="1" t="s">
        <v>641</v>
      </c>
      <c r="J53" s="1" t="s">
        <v>642</v>
      </c>
      <c r="K53" s="1" t="s">
        <v>643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644</v>
      </c>
      <c r="B54" s="1" t="s">
        <v>645</v>
      </c>
      <c r="C54" s="1" t="s">
        <v>646</v>
      </c>
      <c r="D54" s="1" t="s">
        <v>647</v>
      </c>
      <c r="E54" s="1" t="s">
        <v>648</v>
      </c>
      <c r="F54" s="1" t="s">
        <v>649</v>
      </c>
      <c r="G54" s="1" t="s">
        <v>650</v>
      </c>
      <c r="H54" s="1" t="s">
        <v>651</v>
      </c>
      <c r="I54" s="1" t="s">
        <v>652</v>
      </c>
      <c r="J54" s="1" t="s">
        <v>653</v>
      </c>
      <c r="K54" s="1" t="s">
        <v>548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654</v>
      </c>
      <c r="B55" s="1" t="s">
        <v>655</v>
      </c>
      <c r="C55" s="1" t="s">
        <v>656</v>
      </c>
      <c r="D55" s="1" t="s">
        <v>657</v>
      </c>
      <c r="E55" s="1" t="s">
        <v>658</v>
      </c>
      <c r="F55" s="1" t="s">
        <v>659</v>
      </c>
      <c r="G55" s="1" t="s">
        <v>660</v>
      </c>
      <c r="H55" s="1" t="s">
        <v>661</v>
      </c>
      <c r="I55" s="1" t="s">
        <v>662</v>
      </c>
      <c r="J55" s="1" t="s">
        <v>663</v>
      </c>
      <c r="K55" s="1" t="s">
        <v>394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664</v>
      </c>
      <c r="B56" s="1" t="s">
        <v>665</v>
      </c>
      <c r="C56" s="1" t="s">
        <v>666</v>
      </c>
      <c r="D56" s="1" t="s">
        <v>667</v>
      </c>
      <c r="E56" s="1" t="s">
        <v>668</v>
      </c>
      <c r="F56" s="1" t="s">
        <v>669</v>
      </c>
      <c r="G56" s="1">
        <v>-5.0</v>
      </c>
      <c r="H56" s="1" t="s">
        <v>670</v>
      </c>
      <c r="I56" s="1" t="s">
        <v>671</v>
      </c>
      <c r="J56" s="1" t="s">
        <v>672</v>
      </c>
      <c r="K56" s="1" t="s">
        <v>673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674</v>
      </c>
      <c r="B57" s="1" t="s">
        <v>675</v>
      </c>
      <c r="C57" s="1" t="s">
        <v>676</v>
      </c>
      <c r="D57" s="1" t="s">
        <v>677</v>
      </c>
      <c r="E57" s="1" t="s">
        <v>678</v>
      </c>
      <c r="F57" s="1" t="s">
        <v>679</v>
      </c>
      <c r="G57" s="1" t="s">
        <v>680</v>
      </c>
      <c r="H57" s="1" t="s">
        <v>681</v>
      </c>
      <c r="I57" s="1" t="s">
        <v>682</v>
      </c>
      <c r="J57" s="1" t="s">
        <v>683</v>
      </c>
      <c r="K57" s="1" t="s">
        <v>684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685</v>
      </c>
      <c r="B58" s="1" t="s">
        <v>686</v>
      </c>
      <c r="C58" s="1" t="s">
        <v>687</v>
      </c>
      <c r="D58" s="1" t="s">
        <v>688</v>
      </c>
      <c r="E58" s="1" t="s">
        <v>689</v>
      </c>
      <c r="F58" s="1" t="s">
        <v>690</v>
      </c>
      <c r="G58" s="1" t="s">
        <v>691</v>
      </c>
      <c r="H58" s="1" t="s">
        <v>692</v>
      </c>
      <c r="I58" s="1" t="s">
        <v>693</v>
      </c>
      <c r="J58" s="1" t="s">
        <v>694</v>
      </c>
      <c r="K58" s="1" t="s">
        <v>695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696</v>
      </c>
      <c r="B59" s="1" t="s">
        <v>697</v>
      </c>
      <c r="C59" s="1" t="s">
        <v>698</v>
      </c>
      <c r="D59" s="1" t="s">
        <v>699</v>
      </c>
      <c r="E59" s="1" t="s">
        <v>700</v>
      </c>
      <c r="F59" s="1" t="s">
        <v>701</v>
      </c>
      <c r="G59" s="1" t="s">
        <v>702</v>
      </c>
      <c r="H59" s="1" t="s">
        <v>703</v>
      </c>
      <c r="I59" s="1" t="s">
        <v>704</v>
      </c>
      <c r="J59" s="1" t="s">
        <v>705</v>
      </c>
      <c r="K59" s="1" t="s">
        <v>706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707</v>
      </c>
      <c r="B60" s="1" t="s">
        <v>708</v>
      </c>
      <c r="C60" s="1" t="s">
        <v>709</v>
      </c>
      <c r="D60" s="1" t="s">
        <v>710</v>
      </c>
      <c r="E60" s="1">
        <v>5.0</v>
      </c>
      <c r="F60" s="1" t="s">
        <v>709</v>
      </c>
      <c r="G60" s="1" t="s">
        <v>709</v>
      </c>
      <c r="H60" s="1">
        <v>-50.0</v>
      </c>
      <c r="I60" s="1">
        <v>-50.0</v>
      </c>
      <c r="J60" s="1" t="s">
        <v>711</v>
      </c>
      <c r="K60" s="1" t="s">
        <v>709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712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713</v>
      </c>
      <c r="B62" s="1" t="s">
        <v>714</v>
      </c>
      <c r="C62" s="1" t="s">
        <v>715</v>
      </c>
      <c r="D62" s="1" t="s">
        <v>231</v>
      </c>
      <c r="E62" s="1" t="s">
        <v>716</v>
      </c>
      <c r="F62" s="1" t="s">
        <v>117</v>
      </c>
      <c r="G62" s="1" t="s">
        <v>717</v>
      </c>
      <c r="H62" s="1" t="s">
        <v>702</v>
      </c>
      <c r="I62" s="1" t="s">
        <v>718</v>
      </c>
      <c r="J62" s="1" t="s">
        <v>719</v>
      </c>
      <c r="K62" s="1" t="s">
        <v>720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721</v>
      </c>
      <c r="B63" s="1" t="s">
        <v>722</v>
      </c>
      <c r="C63" s="1" t="s">
        <v>723</v>
      </c>
      <c r="D63" s="1" t="s">
        <v>724</v>
      </c>
      <c r="E63" s="1" t="s">
        <v>625</v>
      </c>
      <c r="F63" s="1" t="s">
        <v>725</v>
      </c>
      <c r="G63" s="1" t="s">
        <v>180</v>
      </c>
      <c r="H63" s="1" t="s">
        <v>726</v>
      </c>
      <c r="I63" s="1" t="s">
        <v>727</v>
      </c>
      <c r="J63" s="1" t="s">
        <v>728</v>
      </c>
      <c r="K63" s="1" t="s">
        <v>729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730</v>
      </c>
      <c r="B64" s="1" t="s">
        <v>731</v>
      </c>
      <c r="C64" s="1" t="s">
        <v>732</v>
      </c>
      <c r="D64" s="1" t="s">
        <v>733</v>
      </c>
      <c r="E64" s="1" t="s">
        <v>734</v>
      </c>
      <c r="F64" s="1" t="s">
        <v>735</v>
      </c>
      <c r="G64" s="1" t="s">
        <v>736</v>
      </c>
      <c r="H64" s="1" t="s">
        <v>737</v>
      </c>
      <c r="I64" s="1" t="s">
        <v>738</v>
      </c>
      <c r="J64" s="1" t="s">
        <v>739</v>
      </c>
      <c r="K64" s="1" t="s">
        <v>740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741</v>
      </c>
      <c r="B65" s="1" t="s">
        <v>742</v>
      </c>
      <c r="C65" s="1" t="s">
        <v>743</v>
      </c>
      <c r="D65" s="1" t="s">
        <v>744</v>
      </c>
      <c r="E65" s="1" t="s">
        <v>745</v>
      </c>
      <c r="F65" s="1" t="s">
        <v>746</v>
      </c>
      <c r="G65" s="1" t="s">
        <v>747</v>
      </c>
      <c r="H65" s="1" t="s">
        <v>748</v>
      </c>
      <c r="I65" s="1" t="s">
        <v>749</v>
      </c>
      <c r="J65" s="1" t="s">
        <v>750</v>
      </c>
      <c r="K65" s="1" t="s">
        <v>751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752</v>
      </c>
      <c r="B66" s="1" t="s">
        <v>753</v>
      </c>
      <c r="C66" s="1" t="s">
        <v>754</v>
      </c>
      <c r="D66" s="1" t="s">
        <v>755</v>
      </c>
      <c r="E66" s="1" t="s">
        <v>756</v>
      </c>
      <c r="F66" s="1" t="s">
        <v>236</v>
      </c>
      <c r="G66" s="1" t="s">
        <v>757</v>
      </c>
      <c r="H66" s="1" t="s">
        <v>758</v>
      </c>
      <c r="I66" s="1" t="s">
        <v>759</v>
      </c>
      <c r="J66" s="1" t="s">
        <v>760</v>
      </c>
      <c r="K66" s="1" t="s">
        <v>761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762</v>
      </c>
      <c r="B67" s="1" t="s">
        <v>763</v>
      </c>
      <c r="C67" s="1" t="s">
        <v>764</v>
      </c>
      <c r="D67" s="1" t="s">
        <v>765</v>
      </c>
      <c r="E67" s="1" t="s">
        <v>766</v>
      </c>
      <c r="F67" s="1" t="s">
        <v>767</v>
      </c>
      <c r="G67" s="1" t="s">
        <v>768</v>
      </c>
      <c r="H67" s="1" t="s">
        <v>769</v>
      </c>
      <c r="I67" s="1" t="s">
        <v>770</v>
      </c>
      <c r="J67" s="1" t="s">
        <v>771</v>
      </c>
      <c r="K67" s="1" t="s">
        <v>772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773</v>
      </c>
      <c r="B68" s="1" t="s">
        <v>763</v>
      </c>
      <c r="C68" s="1" t="s">
        <v>764</v>
      </c>
      <c r="D68" s="1" t="s">
        <v>765</v>
      </c>
      <c r="E68" s="1" t="s">
        <v>766</v>
      </c>
      <c r="F68" s="1" t="s">
        <v>767</v>
      </c>
      <c r="G68" s="1" t="s">
        <v>768</v>
      </c>
      <c r="H68" s="1" t="s">
        <v>769</v>
      </c>
      <c r="I68" s="1" t="s">
        <v>770</v>
      </c>
      <c r="J68" s="1" t="s">
        <v>774</v>
      </c>
      <c r="K68" s="1" t="s">
        <v>775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776</v>
      </c>
      <c r="B69" s="1">
        <v>0.0</v>
      </c>
      <c r="C69" s="1" t="s">
        <v>777</v>
      </c>
      <c r="D69" s="1" t="s">
        <v>778</v>
      </c>
      <c r="E69" s="1" t="s">
        <v>779</v>
      </c>
      <c r="F69" s="1" t="s">
        <v>780</v>
      </c>
      <c r="G69" s="1" t="s">
        <v>781</v>
      </c>
      <c r="H69" s="1" t="s">
        <v>782</v>
      </c>
      <c r="I69" s="1" t="s">
        <v>783</v>
      </c>
      <c r="J69" s="1" t="s">
        <v>784</v>
      </c>
      <c r="K69" s="1" t="s">
        <v>785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786</v>
      </c>
      <c r="B70" s="1" t="s">
        <v>787</v>
      </c>
      <c r="C70" s="1" t="s">
        <v>788</v>
      </c>
      <c r="D70" s="1" t="s">
        <v>789</v>
      </c>
      <c r="E70" s="1" t="s">
        <v>790</v>
      </c>
      <c r="F70" s="1" t="s">
        <v>791</v>
      </c>
      <c r="G70" s="1" t="s">
        <v>792</v>
      </c>
      <c r="H70" s="1" t="s">
        <v>793</v>
      </c>
      <c r="I70" s="1" t="s">
        <v>794</v>
      </c>
      <c r="J70" s="1" t="s">
        <v>795</v>
      </c>
      <c r="K70" s="1" t="s">
        <v>796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797</v>
      </c>
      <c r="B71" s="1" t="s">
        <v>798</v>
      </c>
      <c r="C71" s="1" t="s">
        <v>799</v>
      </c>
      <c r="D71" s="1" t="s">
        <v>800</v>
      </c>
      <c r="E71" s="1" t="s">
        <v>801</v>
      </c>
      <c r="F71" s="1">
        <v>6.0</v>
      </c>
      <c r="G71" s="1" t="s">
        <v>103</v>
      </c>
      <c r="H71" s="1" t="s">
        <v>802</v>
      </c>
      <c r="I71" s="1" t="s">
        <v>800</v>
      </c>
      <c r="J71" s="1" t="s">
        <v>803</v>
      </c>
      <c r="K71" s="1" t="s">
        <v>804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805</v>
      </c>
      <c r="B72" s="1" t="s">
        <v>676</v>
      </c>
      <c r="C72" s="1" t="s">
        <v>318</v>
      </c>
      <c r="D72" s="1" t="s">
        <v>806</v>
      </c>
      <c r="E72" s="1" t="s">
        <v>807</v>
      </c>
      <c r="F72" s="1" t="s">
        <v>808</v>
      </c>
      <c r="G72" s="1" t="s">
        <v>809</v>
      </c>
      <c r="H72" s="1" t="s">
        <v>394</v>
      </c>
      <c r="I72" s="1" t="s">
        <v>631</v>
      </c>
      <c r="J72" s="1" t="s">
        <v>402</v>
      </c>
      <c r="K72" s="1" t="s">
        <v>810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811</v>
      </c>
      <c r="B73" s="1" t="s">
        <v>812</v>
      </c>
      <c r="C73" s="1" t="s">
        <v>813</v>
      </c>
      <c r="D73" s="1" t="s">
        <v>814</v>
      </c>
      <c r="E73" s="1" t="s">
        <v>815</v>
      </c>
      <c r="F73" s="1" t="s">
        <v>816</v>
      </c>
      <c r="G73" s="1" t="s">
        <v>817</v>
      </c>
      <c r="H73" s="1" t="s">
        <v>818</v>
      </c>
      <c r="I73" s="1" t="s">
        <v>819</v>
      </c>
      <c r="J73" s="1" t="s">
        <v>820</v>
      </c>
      <c r="K73" s="1" t="s">
        <v>821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822</v>
      </c>
      <c r="B74" s="1">
        <v>0.0</v>
      </c>
      <c r="C74" s="1" t="s">
        <v>823</v>
      </c>
      <c r="D74" s="1" t="s">
        <v>824</v>
      </c>
      <c r="E74" s="1" t="s">
        <v>763</v>
      </c>
      <c r="F74" s="1" t="s">
        <v>183</v>
      </c>
      <c r="G74" s="1" t="s">
        <v>825</v>
      </c>
      <c r="H74" s="1" t="s">
        <v>826</v>
      </c>
      <c r="I74" s="1" t="s">
        <v>827</v>
      </c>
      <c r="J74" s="1" t="s">
        <v>828</v>
      </c>
      <c r="K74" s="1" t="s">
        <v>829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830</v>
      </c>
      <c r="B75" s="1" t="s">
        <v>831</v>
      </c>
      <c r="C75" s="1" t="s">
        <v>832</v>
      </c>
      <c r="D75" s="1" t="s">
        <v>833</v>
      </c>
      <c r="E75" s="1" t="s">
        <v>834</v>
      </c>
      <c r="F75" s="1" t="s">
        <v>244</v>
      </c>
      <c r="G75" s="1" t="s">
        <v>835</v>
      </c>
      <c r="H75" s="1" t="s">
        <v>836</v>
      </c>
      <c r="I75" s="1" t="s">
        <v>837</v>
      </c>
      <c r="J75" s="1" t="s">
        <v>838</v>
      </c>
      <c r="K75" s="1" t="s">
        <v>839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840</v>
      </c>
      <c r="B76" s="1" t="s">
        <v>841</v>
      </c>
      <c r="C76" s="1" t="s">
        <v>842</v>
      </c>
      <c r="D76" s="1" t="s">
        <v>843</v>
      </c>
      <c r="E76" s="1" t="s">
        <v>844</v>
      </c>
      <c r="F76" s="1" t="s">
        <v>845</v>
      </c>
      <c r="G76" s="1" t="s">
        <v>846</v>
      </c>
      <c r="H76" s="1" t="s">
        <v>847</v>
      </c>
      <c r="I76" s="1" t="s">
        <v>848</v>
      </c>
      <c r="J76" s="1" t="s">
        <v>354</v>
      </c>
      <c r="K76" s="1" t="s">
        <v>849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850</v>
      </c>
      <c r="B77" s="1">
        <v>0.0</v>
      </c>
      <c r="C77" s="1" t="s">
        <v>851</v>
      </c>
      <c r="D77" s="1" t="s">
        <v>852</v>
      </c>
      <c r="E77" s="1" t="s">
        <v>853</v>
      </c>
      <c r="F77" s="1" t="s">
        <v>854</v>
      </c>
      <c r="G77" s="1" t="s">
        <v>855</v>
      </c>
      <c r="H77" s="1" t="s">
        <v>856</v>
      </c>
      <c r="I77" s="1" t="s">
        <v>857</v>
      </c>
      <c r="J77" s="1" t="s">
        <v>858</v>
      </c>
      <c r="K77" s="1" t="s">
        <v>347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859</v>
      </c>
      <c r="B78" s="1">
        <v>0.0</v>
      </c>
      <c r="C78" s="1" t="s">
        <v>860</v>
      </c>
      <c r="D78" s="1" t="s">
        <v>861</v>
      </c>
      <c r="E78" s="1">
        <v>-3.0</v>
      </c>
      <c r="F78" s="1" t="s">
        <v>862</v>
      </c>
      <c r="G78" s="1" t="s">
        <v>863</v>
      </c>
      <c r="H78" s="1" t="s">
        <v>864</v>
      </c>
      <c r="I78" s="1" t="s">
        <v>865</v>
      </c>
      <c r="J78" s="1" t="s">
        <v>866</v>
      </c>
      <c r="K78" s="1" t="s">
        <v>867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868</v>
      </c>
      <c r="B79" s="1">
        <v>0.0</v>
      </c>
      <c r="C79" s="1" t="s">
        <v>869</v>
      </c>
      <c r="D79" s="1" t="s">
        <v>870</v>
      </c>
      <c r="E79" s="1" t="s">
        <v>871</v>
      </c>
      <c r="F79" s="1" t="s">
        <v>395</v>
      </c>
      <c r="G79" s="1" t="s">
        <v>709</v>
      </c>
      <c r="H79" s="1" t="s">
        <v>872</v>
      </c>
      <c r="I79" s="1">
        <v>-50.0</v>
      </c>
      <c r="J79" s="1" t="s">
        <v>873</v>
      </c>
      <c r="K79" s="1" t="s">
        <v>874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875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876</v>
      </c>
      <c r="B81" s="1" t="s">
        <v>877</v>
      </c>
      <c r="C81" s="1" t="s">
        <v>878</v>
      </c>
      <c r="D81" s="1" t="s">
        <v>879</v>
      </c>
      <c r="E81" s="1" t="s">
        <v>880</v>
      </c>
      <c r="F81" s="1" t="s">
        <v>502</v>
      </c>
      <c r="G81" s="1" t="s">
        <v>881</v>
      </c>
      <c r="H81" s="1" t="s">
        <v>882</v>
      </c>
      <c r="I81" s="1" t="s">
        <v>883</v>
      </c>
      <c r="J81" s="1" t="s">
        <v>884</v>
      </c>
      <c r="K81" s="1" t="s">
        <v>885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886</v>
      </c>
      <c r="B82" s="1" t="s">
        <v>887</v>
      </c>
      <c r="C82" s="1" t="s">
        <v>888</v>
      </c>
      <c r="D82" s="1" t="s">
        <v>889</v>
      </c>
      <c r="E82" s="1" t="s">
        <v>536</v>
      </c>
      <c r="F82" s="1" t="s">
        <v>242</v>
      </c>
      <c r="G82" s="1" t="s">
        <v>890</v>
      </c>
      <c r="H82" s="1" t="s">
        <v>891</v>
      </c>
      <c r="I82" s="1" t="s">
        <v>892</v>
      </c>
      <c r="J82" s="1" t="s">
        <v>893</v>
      </c>
      <c r="K82" s="1" t="s">
        <v>894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895</v>
      </c>
      <c r="B83" s="1" t="s">
        <v>896</v>
      </c>
      <c r="C83" s="1" t="s">
        <v>897</v>
      </c>
      <c r="D83" s="1" t="s">
        <v>898</v>
      </c>
      <c r="E83" s="1" t="s">
        <v>899</v>
      </c>
      <c r="F83" s="1" t="s">
        <v>900</v>
      </c>
      <c r="G83" s="1" t="s">
        <v>901</v>
      </c>
      <c r="H83" s="1" t="s">
        <v>902</v>
      </c>
      <c r="I83" s="1" t="s">
        <v>903</v>
      </c>
      <c r="J83" s="1" t="s">
        <v>904</v>
      </c>
      <c r="K83" s="1" t="s">
        <v>905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906</v>
      </c>
      <c r="B84" s="1" t="s">
        <v>907</v>
      </c>
      <c r="C84" s="1" t="s">
        <v>908</v>
      </c>
      <c r="D84" s="1" t="s">
        <v>909</v>
      </c>
      <c r="E84" s="1" t="s">
        <v>910</v>
      </c>
      <c r="F84" s="1" t="s">
        <v>524</v>
      </c>
      <c r="G84" s="1" t="s">
        <v>911</v>
      </c>
      <c r="H84" s="1" t="s">
        <v>912</v>
      </c>
      <c r="I84" s="1" t="s">
        <v>913</v>
      </c>
      <c r="J84" s="1" t="s">
        <v>914</v>
      </c>
      <c r="K84" s="1" t="s">
        <v>915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916</v>
      </c>
      <c r="B85" s="1" t="s">
        <v>917</v>
      </c>
      <c r="C85" s="1" t="s">
        <v>918</v>
      </c>
      <c r="D85" s="1" t="s">
        <v>919</v>
      </c>
      <c r="E85" s="1" t="s">
        <v>920</v>
      </c>
      <c r="F85" s="1" t="s">
        <v>921</v>
      </c>
      <c r="G85" s="1" t="s">
        <v>922</v>
      </c>
      <c r="H85" s="1" t="s">
        <v>923</v>
      </c>
      <c r="I85" s="1" t="s">
        <v>924</v>
      </c>
      <c r="J85" s="1" t="s">
        <v>925</v>
      </c>
      <c r="K85" s="1" t="s">
        <v>926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927</v>
      </c>
      <c r="B86" s="1" t="s">
        <v>928</v>
      </c>
      <c r="C86" s="1">
        <v>18.0</v>
      </c>
      <c r="D86" s="1" t="s">
        <v>929</v>
      </c>
      <c r="E86" s="1" t="s">
        <v>930</v>
      </c>
      <c r="F86" s="1" t="s">
        <v>931</v>
      </c>
      <c r="G86" s="1" t="s">
        <v>932</v>
      </c>
      <c r="H86" s="1" t="s">
        <v>933</v>
      </c>
      <c r="I86" s="1" t="s">
        <v>934</v>
      </c>
      <c r="J86" s="1" t="s">
        <v>935</v>
      </c>
      <c r="K86" s="1" t="s">
        <v>936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937</v>
      </c>
      <c r="B87" s="1" t="s">
        <v>928</v>
      </c>
      <c r="C87" s="1">
        <v>18.0</v>
      </c>
      <c r="D87" s="1" t="s">
        <v>929</v>
      </c>
      <c r="E87" s="1" t="s">
        <v>930</v>
      </c>
      <c r="F87" s="1" t="s">
        <v>931</v>
      </c>
      <c r="G87" s="1" t="s">
        <v>932</v>
      </c>
      <c r="H87" s="1" t="s">
        <v>933</v>
      </c>
      <c r="I87" s="1" t="s">
        <v>934</v>
      </c>
      <c r="J87" s="1" t="s">
        <v>938</v>
      </c>
      <c r="K87" s="1" t="s">
        <v>939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940</v>
      </c>
      <c r="B88" s="1">
        <v>0.0</v>
      </c>
      <c r="C88" s="1">
        <v>0.0</v>
      </c>
      <c r="D88" s="1" t="s">
        <v>941</v>
      </c>
      <c r="E88" s="1" t="s">
        <v>942</v>
      </c>
      <c r="F88" s="1" t="s">
        <v>943</v>
      </c>
      <c r="G88" s="1" t="s">
        <v>944</v>
      </c>
      <c r="H88" s="1" t="s">
        <v>945</v>
      </c>
      <c r="I88" s="1" t="s">
        <v>946</v>
      </c>
      <c r="J88" s="1" t="s">
        <v>947</v>
      </c>
      <c r="K88" s="1" t="s">
        <v>948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949</v>
      </c>
      <c r="B89" s="1" t="s">
        <v>950</v>
      </c>
      <c r="C89" s="1" t="s">
        <v>951</v>
      </c>
      <c r="D89" s="1" t="s">
        <v>157</v>
      </c>
      <c r="E89" s="1" t="s">
        <v>952</v>
      </c>
      <c r="F89" s="1" t="s">
        <v>953</v>
      </c>
      <c r="G89" s="1">
        <v>-8.0</v>
      </c>
      <c r="H89" s="1" t="s">
        <v>954</v>
      </c>
      <c r="I89" s="1" t="s">
        <v>955</v>
      </c>
      <c r="J89" s="1" t="s">
        <v>956</v>
      </c>
      <c r="K89" s="1" t="s">
        <v>957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958</v>
      </c>
      <c r="B90" s="1">
        <v>0.0</v>
      </c>
      <c r="C90" s="1" t="s">
        <v>959</v>
      </c>
      <c r="D90" s="1" t="s">
        <v>960</v>
      </c>
      <c r="E90" s="1" t="s">
        <v>961</v>
      </c>
      <c r="F90" s="1" t="s">
        <v>962</v>
      </c>
      <c r="G90" s="1" t="s">
        <v>963</v>
      </c>
      <c r="H90" s="1" t="s">
        <v>414</v>
      </c>
      <c r="I90" s="1" t="s">
        <v>964</v>
      </c>
      <c r="J90" s="1" t="s">
        <v>965</v>
      </c>
      <c r="K90" s="1" t="s">
        <v>966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967</v>
      </c>
      <c r="B91" s="1">
        <v>0.0</v>
      </c>
      <c r="C91" s="1">
        <v>34.0</v>
      </c>
      <c r="D91" s="1" t="s">
        <v>968</v>
      </c>
      <c r="E91" s="1" t="s">
        <v>969</v>
      </c>
      <c r="F91" s="1" t="s">
        <v>970</v>
      </c>
      <c r="G91" s="1" t="s">
        <v>971</v>
      </c>
      <c r="H91" s="1" t="s">
        <v>972</v>
      </c>
      <c r="I91" s="1" t="s">
        <v>236</v>
      </c>
      <c r="J91" s="1" t="s">
        <v>973</v>
      </c>
      <c r="K91" s="1" t="s">
        <v>974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975</v>
      </c>
      <c r="B92" s="1">
        <v>0.0</v>
      </c>
      <c r="C92" s="1" t="s">
        <v>976</v>
      </c>
      <c r="D92" s="1" t="s">
        <v>977</v>
      </c>
      <c r="E92" s="1" t="s">
        <v>978</v>
      </c>
      <c r="F92" s="1" t="s">
        <v>979</v>
      </c>
      <c r="G92" s="1" t="s">
        <v>980</v>
      </c>
      <c r="H92" s="1" t="s">
        <v>111</v>
      </c>
      <c r="I92" s="1" t="s">
        <v>659</v>
      </c>
      <c r="J92" s="1" t="s">
        <v>981</v>
      </c>
      <c r="K92" s="1" t="s">
        <v>982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983</v>
      </c>
      <c r="B93" s="1">
        <v>0.0</v>
      </c>
      <c r="C93" s="1" t="s">
        <v>984</v>
      </c>
      <c r="D93" s="1" t="s">
        <v>985</v>
      </c>
      <c r="E93" s="1" t="s">
        <v>309</v>
      </c>
      <c r="F93" s="1" t="s">
        <v>986</v>
      </c>
      <c r="G93" s="1" t="s">
        <v>987</v>
      </c>
      <c r="H93" s="1" t="s">
        <v>988</v>
      </c>
      <c r="I93" s="1" t="s">
        <v>989</v>
      </c>
      <c r="J93" s="1" t="s">
        <v>990</v>
      </c>
      <c r="K93" s="1" t="s">
        <v>991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992</v>
      </c>
      <c r="B94" s="1">
        <v>0.0</v>
      </c>
      <c r="C94" s="1" t="s">
        <v>993</v>
      </c>
      <c r="D94" s="1" t="s">
        <v>994</v>
      </c>
      <c r="E94" s="1" t="s">
        <v>995</v>
      </c>
      <c r="F94" s="1" t="s">
        <v>996</v>
      </c>
      <c r="G94" s="1" t="s">
        <v>997</v>
      </c>
      <c r="H94" s="1" t="s">
        <v>998</v>
      </c>
      <c r="I94" s="1" t="s">
        <v>999</v>
      </c>
      <c r="J94" s="1" t="s">
        <v>1000</v>
      </c>
      <c r="K94" s="1" t="s">
        <v>164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1001</v>
      </c>
      <c r="B95" s="1" t="s">
        <v>1002</v>
      </c>
      <c r="C95" s="1" t="s">
        <v>1003</v>
      </c>
      <c r="D95" s="1" t="s">
        <v>1004</v>
      </c>
      <c r="E95" s="1" t="s">
        <v>1005</v>
      </c>
      <c r="F95" s="1" t="s">
        <v>1006</v>
      </c>
      <c r="G95" s="1" t="s">
        <v>1007</v>
      </c>
      <c r="H95" s="1" t="s">
        <v>1008</v>
      </c>
      <c r="I95" s="1" t="s">
        <v>1009</v>
      </c>
      <c r="J95" s="1" t="s">
        <v>1010</v>
      </c>
      <c r="K95" s="1" t="s">
        <v>1011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1012</v>
      </c>
      <c r="B96" s="1">
        <v>0.0</v>
      </c>
      <c r="C96" s="1">
        <v>0.0</v>
      </c>
      <c r="D96" s="1" t="s">
        <v>1013</v>
      </c>
      <c r="E96" s="1" t="s">
        <v>1014</v>
      </c>
      <c r="F96" s="1" t="s">
        <v>1015</v>
      </c>
      <c r="G96" s="1" t="s">
        <v>1016</v>
      </c>
      <c r="H96" s="1" t="s">
        <v>1017</v>
      </c>
      <c r="I96" s="1" t="s">
        <v>1018</v>
      </c>
      <c r="J96" s="1" t="s">
        <v>903</v>
      </c>
      <c r="K96" s="1" t="s">
        <v>1019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1020</v>
      </c>
      <c r="B97" s="1">
        <v>0.0</v>
      </c>
      <c r="C97" s="1">
        <v>0.0</v>
      </c>
      <c r="D97" s="1" t="s">
        <v>1021</v>
      </c>
      <c r="E97" s="1" t="s">
        <v>1022</v>
      </c>
      <c r="F97" s="1" t="s">
        <v>1023</v>
      </c>
      <c r="G97" s="1" t="s">
        <v>208</v>
      </c>
      <c r="H97" s="1" t="s">
        <v>1024</v>
      </c>
      <c r="I97" s="1" t="s">
        <v>1025</v>
      </c>
      <c r="J97" s="1" t="s">
        <v>1026</v>
      </c>
      <c r="K97" s="1" t="s">
        <v>1027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1028</v>
      </c>
      <c r="B98" s="1">
        <v>0.0</v>
      </c>
      <c r="C98" s="1">
        <v>0.0</v>
      </c>
      <c r="D98" s="1" t="s">
        <v>1029</v>
      </c>
      <c r="E98" s="1" t="s">
        <v>1030</v>
      </c>
      <c r="F98" s="1" t="s">
        <v>1030</v>
      </c>
      <c r="G98" s="1" t="s">
        <v>1031</v>
      </c>
      <c r="H98" s="1" t="s">
        <v>1032</v>
      </c>
      <c r="I98" s="1">
        <v>-37.0</v>
      </c>
      <c r="J98" s="1" t="s">
        <v>1033</v>
      </c>
      <c r="K98" s="1" t="s">
        <v>1034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1035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1036</v>
      </c>
      <c r="B100" s="1">
        <v>0.0</v>
      </c>
      <c r="C100" s="1">
        <v>0.0</v>
      </c>
      <c r="D100" s="1" t="s">
        <v>1037</v>
      </c>
      <c r="E100" s="1" t="s">
        <v>1038</v>
      </c>
      <c r="F100" s="1" t="s">
        <v>1039</v>
      </c>
      <c r="G100" s="1" t="s">
        <v>394</v>
      </c>
      <c r="H100" s="1" t="s">
        <v>1040</v>
      </c>
      <c r="I100" s="1" t="s">
        <v>1041</v>
      </c>
      <c r="J100" s="1" t="s">
        <v>1042</v>
      </c>
      <c r="K100" s="1" t="s">
        <v>1043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1044</v>
      </c>
      <c r="B101" s="1">
        <v>0.0</v>
      </c>
      <c r="C101" s="1">
        <v>0.0</v>
      </c>
      <c r="D101" s="1" t="s">
        <v>1045</v>
      </c>
      <c r="E101" s="1" t="s">
        <v>1046</v>
      </c>
      <c r="F101" s="1" t="s">
        <v>1047</v>
      </c>
      <c r="G101" s="1" t="s">
        <v>510</v>
      </c>
      <c r="H101" s="1" t="s">
        <v>1048</v>
      </c>
      <c r="I101" s="1" t="s">
        <v>1049</v>
      </c>
      <c r="J101" s="1" t="s">
        <v>1050</v>
      </c>
      <c r="K101" s="1" t="s">
        <v>1051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1052</v>
      </c>
      <c r="B102" s="1">
        <v>0.0</v>
      </c>
      <c r="C102" s="1">
        <v>0.0</v>
      </c>
      <c r="D102" s="1" t="s">
        <v>1053</v>
      </c>
      <c r="E102" s="1" t="s">
        <v>1054</v>
      </c>
      <c r="F102" s="1" t="s">
        <v>1055</v>
      </c>
      <c r="G102" s="1" t="s">
        <v>1056</v>
      </c>
      <c r="H102" s="1" t="s">
        <v>1057</v>
      </c>
      <c r="I102" s="1" t="s">
        <v>1058</v>
      </c>
      <c r="J102" s="1" t="s">
        <v>656</v>
      </c>
      <c r="K102" s="1">
        <v>-1.0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1059</v>
      </c>
      <c r="B103" s="1">
        <v>0.0</v>
      </c>
      <c r="C103" s="1">
        <v>0.0</v>
      </c>
      <c r="D103" s="1" t="s">
        <v>1060</v>
      </c>
      <c r="E103" s="1" t="s">
        <v>1061</v>
      </c>
      <c r="F103" s="1" t="s">
        <v>367</v>
      </c>
      <c r="G103" s="1" t="s">
        <v>1062</v>
      </c>
      <c r="H103" s="1" t="s">
        <v>1063</v>
      </c>
      <c r="I103" s="1" t="s">
        <v>1064</v>
      </c>
      <c r="J103" s="1" t="s">
        <v>1065</v>
      </c>
      <c r="K103" s="1" t="s">
        <v>1066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1067</v>
      </c>
      <c r="B104" s="1">
        <v>0.0</v>
      </c>
      <c r="C104" s="1">
        <v>0.0</v>
      </c>
      <c r="D104" s="1" t="s">
        <v>1068</v>
      </c>
      <c r="E104" s="1" t="s">
        <v>1069</v>
      </c>
      <c r="F104" s="1">
        <v>34.0</v>
      </c>
      <c r="G104" s="1" t="s">
        <v>861</v>
      </c>
      <c r="H104" s="1" t="s">
        <v>1070</v>
      </c>
      <c r="I104" s="1" t="s">
        <v>1071</v>
      </c>
      <c r="J104" s="1" t="s">
        <v>1072</v>
      </c>
      <c r="K104" s="1" t="s">
        <v>1073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1074</v>
      </c>
      <c r="B105" s="1">
        <v>0.0</v>
      </c>
      <c r="C105" s="1">
        <v>0.0</v>
      </c>
      <c r="D105" s="1" t="s">
        <v>1075</v>
      </c>
      <c r="E105" s="1" t="s">
        <v>1076</v>
      </c>
      <c r="F105" s="1" t="s">
        <v>1077</v>
      </c>
      <c r="G105" s="1" t="s">
        <v>1078</v>
      </c>
      <c r="H105" s="1" t="s">
        <v>1079</v>
      </c>
      <c r="I105" s="1" t="s">
        <v>1080</v>
      </c>
      <c r="J105" s="1" t="s">
        <v>1081</v>
      </c>
      <c r="K105" s="1" t="s">
        <v>925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1082</v>
      </c>
      <c r="B106" s="1">
        <v>0.0</v>
      </c>
      <c r="C106" s="1">
        <v>0.0</v>
      </c>
      <c r="D106" s="1" t="s">
        <v>1075</v>
      </c>
      <c r="E106" s="1" t="s">
        <v>1076</v>
      </c>
      <c r="F106" s="1" t="s">
        <v>1077</v>
      </c>
      <c r="G106" s="1" t="s">
        <v>1078</v>
      </c>
      <c r="H106" s="1" t="s">
        <v>1079</v>
      </c>
      <c r="I106" s="1" t="s">
        <v>1080</v>
      </c>
      <c r="J106" s="1" t="s">
        <v>1083</v>
      </c>
      <c r="K106" s="1" t="s">
        <v>1084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1085</v>
      </c>
      <c r="B107" s="1">
        <v>0.0</v>
      </c>
      <c r="C107" s="1">
        <v>0.0</v>
      </c>
      <c r="D107" s="1">
        <v>0.0</v>
      </c>
      <c r="E107" s="1">
        <v>0.0</v>
      </c>
      <c r="F107" s="1" t="s">
        <v>1086</v>
      </c>
      <c r="G107" s="1" t="s">
        <v>709</v>
      </c>
      <c r="H107" s="1" t="s">
        <v>1087</v>
      </c>
      <c r="I107" s="1" t="s">
        <v>1088</v>
      </c>
      <c r="J107" s="1" t="s">
        <v>1089</v>
      </c>
      <c r="K107" s="1" t="s">
        <v>1090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1091</v>
      </c>
      <c r="B108" s="1">
        <v>0.0</v>
      </c>
      <c r="C108" s="1">
        <v>0.0</v>
      </c>
      <c r="D108" s="1" t="s">
        <v>1092</v>
      </c>
      <c r="E108" s="1" t="s">
        <v>841</v>
      </c>
      <c r="F108" s="1" t="s">
        <v>1093</v>
      </c>
      <c r="G108" s="1" t="s">
        <v>1094</v>
      </c>
      <c r="H108" s="1" t="s">
        <v>1095</v>
      </c>
      <c r="I108" s="1" t="s">
        <v>597</v>
      </c>
      <c r="J108" s="1" t="s">
        <v>1096</v>
      </c>
      <c r="K108" s="1" t="s">
        <v>1097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1098</v>
      </c>
      <c r="B109" s="1">
        <v>0.0</v>
      </c>
      <c r="C109" s="1">
        <v>0.0</v>
      </c>
      <c r="D109" s="1">
        <v>0.0</v>
      </c>
      <c r="E109" s="1" t="s">
        <v>1099</v>
      </c>
      <c r="F109" s="1" t="s">
        <v>1100</v>
      </c>
      <c r="G109" s="1" t="s">
        <v>1101</v>
      </c>
      <c r="H109" s="1" t="s">
        <v>1102</v>
      </c>
      <c r="I109" s="1" t="s">
        <v>1101</v>
      </c>
      <c r="J109" s="1" t="s">
        <v>392</v>
      </c>
      <c r="K109" s="1" t="s">
        <v>544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1103</v>
      </c>
      <c r="B110" s="1">
        <v>0.0</v>
      </c>
      <c r="C110" s="1">
        <v>0.0</v>
      </c>
      <c r="D110" s="1">
        <v>0.0</v>
      </c>
      <c r="E110" s="1" t="s">
        <v>1104</v>
      </c>
      <c r="F110" s="1" t="s">
        <v>1105</v>
      </c>
      <c r="G110" s="1" t="s">
        <v>1106</v>
      </c>
      <c r="H110" s="1" t="s">
        <v>1107</v>
      </c>
      <c r="I110" s="1" t="s">
        <v>1108</v>
      </c>
      <c r="J110" s="1" t="s">
        <v>1109</v>
      </c>
      <c r="K110" s="1" t="s">
        <v>1110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1111</v>
      </c>
      <c r="B111" s="1">
        <v>0.0</v>
      </c>
      <c r="C111" s="1">
        <v>0.0</v>
      </c>
      <c r="D111" s="1">
        <v>0.0</v>
      </c>
      <c r="E111" s="1" t="s">
        <v>624</v>
      </c>
      <c r="F111" s="1" t="s">
        <v>1112</v>
      </c>
      <c r="G111" s="1" t="s">
        <v>1113</v>
      </c>
      <c r="H111" s="1" t="s">
        <v>1114</v>
      </c>
      <c r="I111" s="1" t="s">
        <v>1115</v>
      </c>
      <c r="J111" s="1" t="s">
        <v>1116</v>
      </c>
      <c r="K111" s="1" t="s">
        <v>1117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1118</v>
      </c>
      <c r="B112" s="1">
        <v>0.0</v>
      </c>
      <c r="C112" s="1">
        <v>0.0</v>
      </c>
      <c r="D112" s="1">
        <v>0.0</v>
      </c>
      <c r="E112" s="1" t="s">
        <v>1119</v>
      </c>
      <c r="F112" s="1" t="s">
        <v>1120</v>
      </c>
      <c r="G112" s="1" t="s">
        <v>1121</v>
      </c>
      <c r="H112" s="1" t="s">
        <v>1122</v>
      </c>
      <c r="I112" s="1" t="s">
        <v>1123</v>
      </c>
      <c r="J112" s="1" t="s">
        <v>1124</v>
      </c>
      <c r="K112" s="1" t="s">
        <v>1125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1126</v>
      </c>
      <c r="B113" s="1">
        <v>0.0</v>
      </c>
      <c r="C113" s="1">
        <v>0.0</v>
      </c>
      <c r="D113" s="1">
        <v>0.0</v>
      </c>
      <c r="E113" s="1" t="s">
        <v>1127</v>
      </c>
      <c r="F113" s="1" t="s">
        <v>450</v>
      </c>
      <c r="G113" s="1" t="s">
        <v>1128</v>
      </c>
      <c r="H113" s="1" t="s">
        <v>1129</v>
      </c>
      <c r="I113" s="1">
        <v>-6.0</v>
      </c>
      <c r="J113" s="1" t="s">
        <v>1130</v>
      </c>
      <c r="K113" s="1" t="s">
        <v>857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1131</v>
      </c>
      <c r="B114" s="1">
        <v>0.0</v>
      </c>
      <c r="C114" s="1">
        <v>0.0</v>
      </c>
      <c r="D114" s="1" t="s">
        <v>1132</v>
      </c>
      <c r="E114" s="1" t="s">
        <v>1133</v>
      </c>
      <c r="F114" s="1" t="s">
        <v>1134</v>
      </c>
      <c r="G114" s="1" t="s">
        <v>1135</v>
      </c>
      <c r="H114" s="1" t="s">
        <v>1136</v>
      </c>
      <c r="I114" s="1" t="s">
        <v>663</v>
      </c>
      <c r="J114" s="1" t="s">
        <v>699</v>
      </c>
      <c r="K114" s="1" t="s">
        <v>1137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1138</v>
      </c>
      <c r="B115" s="1">
        <v>0.0</v>
      </c>
      <c r="C115" s="1">
        <v>0.0</v>
      </c>
      <c r="D115" s="1">
        <v>0.0</v>
      </c>
      <c r="E115" s="1">
        <v>0.0</v>
      </c>
      <c r="F115" s="1" t="s">
        <v>1139</v>
      </c>
      <c r="G115" s="1" t="s">
        <v>687</v>
      </c>
      <c r="H115" s="1" t="s">
        <v>1140</v>
      </c>
      <c r="I115" s="1" t="s">
        <v>1141</v>
      </c>
      <c r="J115" s="1" t="s">
        <v>881</v>
      </c>
      <c r="K115" s="1" t="s">
        <v>1142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1143</v>
      </c>
      <c r="B116" s="1">
        <v>0.0</v>
      </c>
      <c r="C116" s="1">
        <v>0.0</v>
      </c>
      <c r="D116" s="1">
        <v>0.0</v>
      </c>
      <c r="E116" s="1">
        <v>0.0</v>
      </c>
      <c r="F116" s="1" t="s">
        <v>1144</v>
      </c>
      <c r="G116" s="1" t="s">
        <v>1145</v>
      </c>
      <c r="H116" s="1" t="s">
        <v>617</v>
      </c>
      <c r="I116" s="1" t="s">
        <v>1146</v>
      </c>
      <c r="J116" s="1" t="s">
        <v>1147</v>
      </c>
      <c r="K116" s="1" t="s">
        <v>1148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1149</v>
      </c>
      <c r="B117" s="1">
        <v>0.0</v>
      </c>
      <c r="C117" s="1">
        <v>0.0</v>
      </c>
      <c r="D117" s="1">
        <v>0.0</v>
      </c>
      <c r="E117" s="1">
        <v>0.0</v>
      </c>
      <c r="F117" s="1" t="s">
        <v>1150</v>
      </c>
      <c r="G117" s="1" t="s">
        <v>1151</v>
      </c>
      <c r="H117" s="1" t="s">
        <v>1152</v>
      </c>
      <c r="I117" s="1" t="s">
        <v>1153</v>
      </c>
      <c r="J117" s="1" t="s">
        <v>1154</v>
      </c>
      <c r="K117" s="1" t="s">
        <v>1154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17</v>
      </c>
      <c r="B1" s="1" t="s">
        <v>1155</v>
      </c>
      <c r="C1" s="1" t="s">
        <v>1156</v>
      </c>
      <c r="D1" s="1" t="s">
        <v>1157</v>
      </c>
      <c r="E1" s="1" t="s">
        <v>1158</v>
      </c>
      <c r="F1" s="1" t="s">
        <v>1159</v>
      </c>
      <c r="G1" s="1" t="s">
        <v>1160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1161</v>
      </c>
      <c r="B2" s="1" t="s">
        <v>1162</v>
      </c>
      <c r="C2" s="1" t="s">
        <v>1163</v>
      </c>
      <c r="D2" s="1" t="s">
        <v>1164</v>
      </c>
      <c r="E2" s="1" t="s">
        <v>1165</v>
      </c>
      <c r="F2" s="1" t="s">
        <v>1166</v>
      </c>
      <c r="G2" s="1" t="s">
        <v>1167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1168</v>
      </c>
      <c r="B3" s="1" t="s">
        <v>1169</v>
      </c>
      <c r="C3" s="1" t="s">
        <v>1170</v>
      </c>
      <c r="D3" s="1" t="s">
        <v>1171</v>
      </c>
      <c r="E3" s="1" t="s">
        <v>1172</v>
      </c>
      <c r="F3" s="1" t="s">
        <v>1173</v>
      </c>
      <c r="G3" s="1" t="s">
        <v>1174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1175</v>
      </c>
      <c r="B4" s="1" t="s">
        <v>1176</v>
      </c>
      <c r="C4" s="1" t="s">
        <v>1177</v>
      </c>
      <c r="D4" s="1" t="s">
        <v>1178</v>
      </c>
      <c r="E4" s="1" t="s">
        <v>1179</v>
      </c>
      <c r="F4" s="1" t="s">
        <v>1180</v>
      </c>
      <c r="G4" s="1" t="s">
        <v>1181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1168</v>
      </c>
      <c r="B5" s="1" t="s">
        <v>1169</v>
      </c>
      <c r="C5" s="1" t="s">
        <v>1182</v>
      </c>
      <c r="D5" s="1" t="s">
        <v>1183</v>
      </c>
      <c r="E5" s="1" t="s">
        <v>1184</v>
      </c>
      <c r="F5" s="1" t="s">
        <v>1185</v>
      </c>
      <c r="G5" s="1" t="s">
        <v>1186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1187</v>
      </c>
      <c r="B6" s="1" t="s">
        <v>1188</v>
      </c>
      <c r="C6" s="1" t="s">
        <v>1189</v>
      </c>
      <c r="D6" s="1" t="s">
        <v>1190</v>
      </c>
      <c r="E6" s="1" t="s">
        <v>1191</v>
      </c>
      <c r="F6" s="1" t="s">
        <v>1192</v>
      </c>
      <c r="G6" s="1" t="s">
        <v>1193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1194</v>
      </c>
      <c r="B7" s="1" t="s">
        <v>1195</v>
      </c>
      <c r="C7" s="1" t="s">
        <v>1195</v>
      </c>
      <c r="D7" s="1" t="s">
        <v>1196</v>
      </c>
      <c r="E7" s="1" t="s">
        <v>1197</v>
      </c>
      <c r="F7" s="1" t="s">
        <v>1198</v>
      </c>
      <c r="G7" s="1" t="s">
        <v>1199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1200</v>
      </c>
      <c r="B8" s="1" t="s">
        <v>1169</v>
      </c>
      <c r="C8" s="1" t="s">
        <v>1201</v>
      </c>
      <c r="D8" s="1" t="s">
        <v>1202</v>
      </c>
      <c r="E8" s="1" t="s">
        <v>1203</v>
      </c>
      <c r="F8" s="1" t="s">
        <v>1204</v>
      </c>
      <c r="G8" s="1" t="s">
        <v>1205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1206</v>
      </c>
      <c r="B9" s="1" t="s">
        <v>1207</v>
      </c>
      <c r="C9" s="1" t="s">
        <v>1208</v>
      </c>
      <c r="D9" s="1" t="s">
        <v>1209</v>
      </c>
      <c r="E9" s="1" t="s">
        <v>1210</v>
      </c>
      <c r="F9" s="1" t="s">
        <v>1211</v>
      </c>
      <c r="G9" s="1" t="s">
        <v>1212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1213</v>
      </c>
      <c r="B10" s="1" t="s">
        <v>1214</v>
      </c>
      <c r="C10" s="1" t="s">
        <v>1215</v>
      </c>
      <c r="D10" s="1" t="s">
        <v>1216</v>
      </c>
      <c r="E10" s="1" t="s">
        <v>1217</v>
      </c>
      <c r="F10" s="1" t="s">
        <v>1218</v>
      </c>
      <c r="G10" s="1" t="s">
        <v>1219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1220</v>
      </c>
      <c r="B11" s="1" t="s">
        <v>1221</v>
      </c>
      <c r="C11" s="1" t="s">
        <v>1222</v>
      </c>
      <c r="D11" s="1" t="s">
        <v>1223</v>
      </c>
      <c r="E11" s="1" t="s">
        <v>1224</v>
      </c>
      <c r="F11" s="1" t="s">
        <v>1225</v>
      </c>
      <c r="G11" s="1" t="s">
        <v>1226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1227</v>
      </c>
      <c r="B12" s="1" t="s">
        <v>1228</v>
      </c>
      <c r="C12" s="1" t="s">
        <v>1229</v>
      </c>
      <c r="D12" s="1" t="s">
        <v>1230</v>
      </c>
      <c r="E12" s="1" t="s">
        <v>1231</v>
      </c>
      <c r="F12" s="1" t="s">
        <v>1192</v>
      </c>
      <c r="G12" s="1" t="s">
        <v>1232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1233</v>
      </c>
      <c r="B13" s="1" t="s">
        <v>1234</v>
      </c>
      <c r="C13" s="1" t="s">
        <v>1235</v>
      </c>
      <c r="D13" s="1" t="s">
        <v>1236</v>
      </c>
      <c r="E13" s="1" t="s">
        <v>1237</v>
      </c>
      <c r="F13" s="1" t="s">
        <v>1238</v>
      </c>
      <c r="G13" s="1" t="s">
        <v>1224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1239</v>
      </c>
      <c r="B14" s="1" t="s">
        <v>1240</v>
      </c>
      <c r="C14" s="1" t="s">
        <v>1241</v>
      </c>
      <c r="D14" s="1" t="s">
        <v>1242</v>
      </c>
      <c r="E14" s="1" t="s">
        <v>1243</v>
      </c>
      <c r="F14" s="1" t="s">
        <v>1244</v>
      </c>
      <c r="G14" s="1" t="s">
        <v>1245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1246</v>
      </c>
      <c r="B15" s="1" t="s">
        <v>182</v>
      </c>
      <c r="C15" s="1" t="s">
        <v>182</v>
      </c>
      <c r="D15" s="1" t="s">
        <v>183</v>
      </c>
      <c r="E15" s="1" t="s">
        <v>1247</v>
      </c>
      <c r="F15" s="1" t="s">
        <v>177</v>
      </c>
      <c r="G15" s="1" t="s">
        <v>177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1248</v>
      </c>
      <c r="B16" s="1" t="s">
        <v>1249</v>
      </c>
      <c r="C16" s="1" t="s">
        <v>1250</v>
      </c>
      <c r="D16" s="1" t="s">
        <v>1251</v>
      </c>
      <c r="E16" s="1" t="s">
        <v>1252</v>
      </c>
      <c r="F16" s="1" t="s">
        <v>1253</v>
      </c>
      <c r="G16" s="1" t="s">
        <v>1254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1255</v>
      </c>
      <c r="B17" s="1" t="s">
        <v>1256</v>
      </c>
      <c r="C17" s="1" t="s">
        <v>157</v>
      </c>
      <c r="D17" s="1" t="s">
        <v>161</v>
      </c>
      <c r="E17" s="1" t="s">
        <v>1257</v>
      </c>
      <c r="F17" s="1" t="s">
        <v>163</v>
      </c>
      <c r="G17" s="1" t="s">
        <v>164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1258</v>
      </c>
      <c r="B18" s="1" t="s">
        <v>1259</v>
      </c>
      <c r="C18" s="1" t="s">
        <v>1260</v>
      </c>
      <c r="D18" s="1" t="s">
        <v>1261</v>
      </c>
      <c r="E18" s="1" t="s">
        <v>1262</v>
      </c>
      <c r="F18" s="1" t="s">
        <v>1263</v>
      </c>
      <c r="G18" s="1" t="s">
        <v>1264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1265</v>
      </c>
      <c r="B19" s="1" t="s">
        <v>1266</v>
      </c>
      <c r="C19" s="1" t="s">
        <v>1267</v>
      </c>
      <c r="D19" s="1" t="s">
        <v>1268</v>
      </c>
      <c r="E19" s="1" t="s">
        <v>1269</v>
      </c>
      <c r="F19" s="1" t="s">
        <v>1270</v>
      </c>
      <c r="G19" s="1" t="s">
        <v>1271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1272</v>
      </c>
      <c r="B20" s="1" t="s">
        <v>1273</v>
      </c>
      <c r="C20" s="1" t="s">
        <v>1274</v>
      </c>
      <c r="D20" s="1" t="s">
        <v>1275</v>
      </c>
      <c r="E20" s="1" t="s">
        <v>1276</v>
      </c>
      <c r="F20" s="1" t="s">
        <v>1277</v>
      </c>
      <c r="G20" s="1" t="s">
        <v>1278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1279</v>
      </c>
      <c r="B21" s="1" t="s">
        <v>1280</v>
      </c>
      <c r="C21" s="1" t="s">
        <v>1281</v>
      </c>
      <c r="D21" s="1" t="s">
        <v>1282</v>
      </c>
      <c r="E21" s="1" t="s">
        <v>1283</v>
      </c>
      <c r="F21" s="1" t="s">
        <v>1284</v>
      </c>
      <c r="G21" s="1" t="s">
        <v>1285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1286</v>
      </c>
      <c r="B22" s="1" t="s">
        <v>1287</v>
      </c>
      <c r="C22" s="1" t="s">
        <v>1288</v>
      </c>
      <c r="D22" s="1" t="s">
        <v>1289</v>
      </c>
      <c r="E22" s="1" t="s">
        <v>837</v>
      </c>
      <c r="F22" s="1" t="s">
        <v>1290</v>
      </c>
      <c r="G22" s="1" t="s">
        <v>1291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1292</v>
      </c>
      <c r="B23" s="1" t="s">
        <v>1293</v>
      </c>
      <c r="C23" s="1" t="s">
        <v>1294</v>
      </c>
      <c r="D23" s="1" t="s">
        <v>1295</v>
      </c>
      <c r="E23" s="1" t="s">
        <v>1296</v>
      </c>
      <c r="F23" s="1" t="s">
        <v>1297</v>
      </c>
      <c r="G23" s="1" t="s">
        <v>1298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1299</v>
      </c>
      <c r="B24" s="1" t="s">
        <v>1300</v>
      </c>
      <c r="C24" s="1" t="s">
        <v>1301</v>
      </c>
      <c r="D24" s="1" t="s">
        <v>1302</v>
      </c>
      <c r="E24" s="1" t="s">
        <v>1303</v>
      </c>
      <c r="F24" s="1" t="s">
        <v>1304</v>
      </c>
      <c r="G24" s="1" t="s">
        <v>1305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1306</v>
      </c>
      <c r="B25" s="1" t="s">
        <v>1307</v>
      </c>
      <c r="C25" s="1" t="s">
        <v>1308</v>
      </c>
      <c r="D25" s="1" t="s">
        <v>1309</v>
      </c>
      <c r="E25" s="1" t="s">
        <v>1310</v>
      </c>
      <c r="F25" s="1" t="s">
        <v>1311</v>
      </c>
      <c r="G25" s="1" t="s">
        <v>1312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1313</v>
      </c>
      <c r="B26" s="1" t="s">
        <v>1314</v>
      </c>
      <c r="C26" s="1" t="s">
        <v>1315</v>
      </c>
      <c r="D26" s="1" t="s">
        <v>1316</v>
      </c>
      <c r="E26" s="1" t="s">
        <v>1317</v>
      </c>
      <c r="F26" s="1" t="s">
        <v>1318</v>
      </c>
      <c r="G26" s="1" t="s">
        <v>1319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1320</v>
      </c>
      <c r="B2" s="1" t="s">
        <v>1321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1322</v>
      </c>
      <c r="B3" s="1" t="s">
        <v>1323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1324</v>
      </c>
      <c r="B4" s="1" t="s">
        <v>1325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1326</v>
      </c>
      <c r="B5" s="1" t="s">
        <v>1327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1328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1329</v>
      </c>
      <c r="B7" s="1" t="s">
        <v>1330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1331</v>
      </c>
      <c r="B8" s="1" t="s">
        <v>1332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1333</v>
      </c>
      <c r="B9" s="1" t="s">
        <v>1334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1335</v>
      </c>
      <c r="B10" s="1" t="s">
        <v>1336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1337</v>
      </c>
      <c r="B11" s="1" t="s">
        <v>1334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1338</v>
      </c>
      <c r="B12" s="1" t="s">
        <v>1339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1340</v>
      </c>
      <c r="B13" s="1" t="s">
        <v>1341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1342</v>
      </c>
      <c r="B14" s="1" t="s">
        <v>1339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1343</v>
      </c>
      <c r="B15" s="1" t="s">
        <v>1344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1345</v>
      </c>
      <c r="B16" s="1">
        <v>666.0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1346</v>
      </c>
      <c r="B17" s="1" t="s">
        <v>1347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1348</v>
      </c>
      <c r="B18" s="1">
        <v>86400.0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1349</v>
      </c>
      <c r="B19" s="1">
        <v>2.0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1350</v>
      </c>
      <c r="B20" s="1">
        <v>9.7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1351</v>
      </c>
      <c r="B21" s="1">
        <v>9.72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1352</v>
      </c>
      <c r="B22" s="1">
        <v>9.7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1353</v>
      </c>
      <c r="B23" s="1">
        <v>9.72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1354</v>
      </c>
      <c r="B24" s="1">
        <v>9.7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1355</v>
      </c>
      <c r="B25" s="1">
        <v>9.72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1356</v>
      </c>
      <c r="B26" s="1">
        <v>9.7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1357</v>
      </c>
      <c r="B27" s="1">
        <v>9.72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1358</v>
      </c>
      <c r="B28" s="1">
        <v>0.14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1359</v>
      </c>
      <c r="B29" s="1">
        <v>0.014400001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1360</v>
      </c>
      <c r="B30" s="1">
        <v>1.7343072E9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1361</v>
      </c>
      <c r="B31" s="1">
        <v>0.5185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1362</v>
      </c>
      <c r="B32" s="1">
        <v>1.435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1363</v>
      </c>
      <c r="B33" s="1">
        <v>35.925922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1364</v>
      </c>
      <c r="B34" s="1">
        <v>835.0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1365</v>
      </c>
      <c r="B35" s="1">
        <v>835.0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1366</v>
      </c>
      <c r="B36" s="1">
        <v>8473.0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1367</v>
      </c>
      <c r="B37" s="1">
        <v>7820.0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1368</v>
      </c>
      <c r="B38" s="1">
        <v>7820.0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1369</v>
      </c>
      <c r="B39" s="1">
        <v>9.32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1370</v>
      </c>
      <c r="B40" s="1">
        <v>800.0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1371</v>
      </c>
      <c r="B41" s="1">
        <v>1200.0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1372</v>
      </c>
      <c r="B42" s="1">
        <v>2.631425536E9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1373</v>
      </c>
      <c r="B43" s="1">
        <v>7.85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1374</v>
      </c>
      <c r="B44" s="1">
        <v>11.5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1375</v>
      </c>
      <c r="B45" s="1">
        <v>3.5580385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1376</v>
      </c>
      <c r="B46" s="1">
        <v>10.5376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1377</v>
      </c>
      <c r="B47" s="1">
        <v>10.03735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1378</v>
      </c>
      <c r="B48" s="1">
        <v>0.14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1379</v>
      </c>
      <c r="B49" s="1">
        <v>0.01443299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1380</v>
      </c>
      <c r="B50" s="1" t="s">
        <v>1381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1382</v>
      </c>
      <c r="B51" s="1">
        <v>3.661918976E9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1383</v>
      </c>
      <c r="B52" s="1">
        <v>0.11404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1384</v>
      </c>
      <c r="B53" s="1">
        <v>1.5515208E7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1385</v>
      </c>
      <c r="B54" s="1">
        <v>1.84394E7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1386</v>
      </c>
      <c r="B55" s="1">
        <v>763.0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1387</v>
      </c>
      <c r="B56" s="1">
        <v>670.0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1388</v>
      </c>
      <c r="B57" s="1">
        <v>1.7316288E9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1389</v>
      </c>
      <c r="B58" s="1">
        <v>1.734048E9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1390</v>
      </c>
      <c r="B59" s="1">
        <v>0.05843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1391</v>
      </c>
      <c r="B60" s="1">
        <v>0.17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1392</v>
      </c>
      <c r="B61" s="1">
        <v>2.71280992E8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1393</v>
      </c>
      <c r="B62" s="1">
        <v>10.658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1394</v>
      </c>
      <c r="B63" s="1">
        <v>0.91011447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1395</v>
      </c>
      <c r="B64" s="1">
        <v>1.7039808E9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1396</v>
      </c>
      <c r="B65" s="1">
        <v>1.7356032E9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1397</v>
      </c>
      <c r="B66" s="1">
        <v>1.7276544E9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1398</v>
      </c>
      <c r="B67" s="1">
        <v>0.15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1399</v>
      </c>
      <c r="B68" s="1">
        <v>8.0138E7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1400</v>
      </c>
      <c r="B69" s="1">
        <v>0.27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1401</v>
      </c>
      <c r="B70" s="1">
        <v>4.951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1402</v>
      </c>
      <c r="B71" s="1">
        <v>11.336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1403</v>
      </c>
      <c r="B72" s="1">
        <v>-0.03960395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1404</v>
      </c>
      <c r="B73" s="1">
        <v>0.23713636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1405</v>
      </c>
      <c r="B74" s="1">
        <v>0.035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1406</v>
      </c>
      <c r="B75" s="1">
        <v>1.7343072E9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1407</v>
      </c>
      <c r="B76" s="1" t="s">
        <v>1408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1409</v>
      </c>
      <c r="B77" s="1" t="s">
        <v>1410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1411</v>
      </c>
      <c r="B78" s="1" t="s">
        <v>1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1412</v>
      </c>
      <c r="B79" s="1" t="s">
        <v>1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1413</v>
      </c>
      <c r="B80" s="1" t="s">
        <v>1414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1415</v>
      </c>
      <c r="B81" s="1" t="s">
        <v>1416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1417</v>
      </c>
      <c r="B82" s="1">
        <v>1.3807206E9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1418</v>
      </c>
      <c r="B83" s="1" t="s">
        <v>1419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1420</v>
      </c>
      <c r="B84" s="1" t="s">
        <v>1421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1422</v>
      </c>
      <c r="B85" s="1" t="s">
        <v>1423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1424</v>
      </c>
      <c r="B86" s="1" t="s">
        <v>1425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1426</v>
      </c>
      <c r="B87" s="1">
        <v>-1.8E7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1427</v>
      </c>
      <c r="B88" s="1">
        <v>9.7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1428</v>
      </c>
      <c r="B89" s="1" t="s">
        <v>1429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1430</v>
      </c>
      <c r="B90" s="1">
        <v>4.21896E8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1431</v>
      </c>
      <c r="B91" s="1">
        <v>2.559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1432</v>
      </c>
      <c r="B92" s="1">
        <v>3.23033984E8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1433</v>
      </c>
      <c r="B93" s="1">
        <v>2.484478976E9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1434</v>
      </c>
      <c r="B94" s="1">
        <v>7.925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1435</v>
      </c>
      <c r="B95" s="1">
        <v>9.108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1436</v>
      </c>
      <c r="B96" s="1">
        <v>7.39571968E8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1437</v>
      </c>
      <c r="B97" s="1">
        <v>141.379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1438</v>
      </c>
      <c r="B98" s="1">
        <v>3.092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1439</v>
      </c>
      <c r="B99" s="1">
        <v>0.021189999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1440</v>
      </c>
      <c r="B100" s="1">
        <v>0.04836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1441</v>
      </c>
      <c r="B101" s="1">
        <v>0.143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1442</v>
      </c>
      <c r="B102" s="1">
        <v>0.017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1443</v>
      </c>
      <c r="B103" s="1">
        <v>0.54161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1444</v>
      </c>
      <c r="B104" s="1">
        <v>0.43679002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1445</v>
      </c>
      <c r="B105" s="1">
        <v>0.23275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1446</v>
      </c>
      <c r="B106" s="1" t="s">
        <v>1381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1447</v>
      </c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57</v>
      </c>
      <c r="B3" s="1">
        <v>187.0</v>
      </c>
      <c r="C3" s="1">
        <v>261.0</v>
      </c>
      <c r="D3" s="1">
        <v>266.0</v>
      </c>
      <c r="E3" s="1">
        <v>245.0</v>
      </c>
      <c r="F3" s="1">
        <v>310.0</v>
      </c>
      <c r="G3" s="1">
        <v>285.0</v>
      </c>
      <c r="H3" s="1">
        <v>212.0</v>
      </c>
      <c r="I3" s="1">
        <v>272.0</v>
      </c>
      <c r="J3" s="1">
        <v>248.0</v>
      </c>
      <c r="K3" s="1">
        <v>325.0</v>
      </c>
      <c r="L3" s="1">
        <f>IF(K3*FORECAST(L2,B3:K3,B2:K2)&gt;0,FORECAST(L2,B3:K3,B2:K2),K3)*$X$1</f>
        <v>296.3333333</v>
      </c>
      <c r="M3" s="1">
        <f>IF(L3*FORECAST(M2,B3:L3,B2:L2)&gt;0,FORECAST(M2,B3:L3,B2:L2),L3)*$X$1</f>
        <v>302.7393939</v>
      </c>
      <c r="N3" s="1">
        <f>IF(M3*FORECAST(N2,B3:M3,B2:M2)&gt;0,FORECAST(N2,B3:M3,B2:M2),M3)*$X$1</f>
        <v>309.1454545</v>
      </c>
      <c r="O3" s="1">
        <f>IF(N3*FORECAST(O2,B3:N3,B2:N2)&gt;0,FORECAST(O2,B3:N3,B2:N2),N3)*$X$1</f>
        <v>315.5515152</v>
      </c>
      <c r="P3" s="1">
        <f>IF(O3*FORECAST(P2,B3:O3,B2:O2)&gt;0,FORECAST(P2,B3:O3,B2:O2),O3)*$X$1</f>
        <v>321.9575758</v>
      </c>
      <c r="Q3" s="1">
        <f>IF(P3*FORECAST(Q2,B3:P3,B2:P2)&gt;0,FORECAST(Q2,B3:P3,B2:P2),P3)*$X$1</f>
        <v>328.3636364</v>
      </c>
      <c r="R3" s="1">
        <f>IF(Q3*FORECAST(R2,B3:Q3,B2:Q2)&gt;0,FORECAST(R2,B3:Q3,B2:Q2),Q3)*$X$1</f>
        <v>334.769697</v>
      </c>
      <c r="S3" s="4">
        <f>IF(R3*FORECAST(S2,B3:R3,B2:R2)&gt;0,FORECAST(S2,B3:R3,B2:R2),R3)*$X$1</f>
        <v>341.1757576</v>
      </c>
      <c r="T3" s="4">
        <f>IF(S3*FORECAST(T2,B3:S3,B2:S2)&gt;0,FORECAST(T2,B3:S3,B2:S2),S3)*$X$1</f>
        <v>347.5818182</v>
      </c>
      <c r="U3" s="4">
        <f>IF(T3*FORECAST(U2,B3:T3,B2:T2)&gt;0,FORECAST(U2,B3:T3,B2:T2),T3)*$X$1</f>
        <v>353.9878788</v>
      </c>
      <c r="V3" s="4">
        <f>IF(U3*FORECAST(V2,B3:U3,B2:U2)&gt;0,FORECAST(V2,B3:U3,B2:U2),U3)*$X$1</f>
        <v>360.3939394</v>
      </c>
      <c r="W3" s="4">
        <f>IF(V3*FORECAST(W2,B3:V3,B2:V2)&gt;0,FORECAST(W2,B3:V3,B2:V2),V3)*$X$1</f>
        <v>366.8</v>
      </c>
      <c r="X3" s="2"/>
      <c r="Y3" s="2"/>
      <c r="Z3" s="2"/>
    </row>
    <row r="4">
      <c r="A4" s="3" t="s">
        <v>119</v>
      </c>
      <c r="B4" s="1">
        <v>1570.0</v>
      </c>
      <c r="C4" s="1">
        <v>1590.0</v>
      </c>
      <c r="D4" s="1">
        <v>1060.0</v>
      </c>
      <c r="E4" s="1">
        <v>1220.0</v>
      </c>
      <c r="F4" s="1">
        <v>1720.0</v>
      </c>
      <c r="G4" s="1">
        <v>1480.0</v>
      </c>
      <c r="H4" s="1">
        <v>1650.0</v>
      </c>
      <c r="I4" s="1">
        <v>1940.0</v>
      </c>
      <c r="J4" s="1">
        <v>1990.0</v>
      </c>
      <c r="K4" s="1">
        <v>1910.0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1448</v>
      </c>
      <c r="B5" s="1">
        <v>255.0</v>
      </c>
      <c r="C5" s="1">
        <v>266.0</v>
      </c>
      <c r="D5" s="1">
        <v>278.0</v>
      </c>
      <c r="E5" s="1">
        <v>298.0</v>
      </c>
      <c r="F5" s="1">
        <v>297.0</v>
      </c>
      <c r="G5" s="1">
        <v>298.0</v>
      </c>
      <c r="H5" s="1">
        <v>284.0</v>
      </c>
      <c r="I5" s="1">
        <v>277.0</v>
      </c>
      <c r="J5" s="1">
        <v>270.0</v>
      </c>
      <c r="K5" s="1">
        <v>266.0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1449</v>
      </c>
      <c r="L7" s="1">
        <f>IF(W3*FORECAST(W2,B3:W3,B2:W2)&gt;0,FORECAST(W2,B3:W3,B2:W2),V3)*$X$1 * (1+0.02)/(0.06-0.02)</f>
        <v>9353.4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1450</v>
      </c>
      <c r="L8" s="5">
        <f t="array" ref="L8">NPV(0.06,M3:W3)</f>
        <v>2611.048222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1451</v>
      </c>
      <c r="L9" s="5">
        <f t="array" ref="L9">NPV(0.06,M16:W16)</f>
        <v>4927.25444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1452</v>
      </c>
      <c r="L10" s="5">
        <f>L8 + L9</f>
        <v>7538.302662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120</v>
      </c>
      <c r="L11" s="1">
        <v>1910.0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1453</v>
      </c>
      <c r="L12" s="5">
        <f>L10 - L11</f>
        <v>5628.302662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1454</v>
      </c>
      <c r="L13" s="1">
        <v>266.0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5">
        <f>L12/L13</f>
        <v>21.15903257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(1+0.02)/(0.06-0.02)</f>
        <v>9353.4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4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4">
        <v>2031.0</v>
      </c>
      <c r="T2" s="4">
        <v>2032.0</v>
      </c>
      <c r="U2" s="4">
        <v>2033.0</v>
      </c>
      <c r="V2" s="4">
        <v>2034.0</v>
      </c>
      <c r="W2" s="4">
        <v>2035.0</v>
      </c>
      <c r="X2" s="1"/>
      <c r="Y2" s="2"/>
      <c r="Z2" s="2"/>
    </row>
    <row r="3">
      <c r="A3" s="3" t="s">
        <v>18</v>
      </c>
      <c r="B3" s="1">
        <v>70.0</v>
      </c>
      <c r="C3" s="1">
        <v>79.0</v>
      </c>
      <c r="D3" s="1">
        <v>107.0</v>
      </c>
      <c r="E3" s="1">
        <v>118.0</v>
      </c>
      <c r="F3" s="1">
        <v>117.0</v>
      </c>
      <c r="G3" s="1">
        <v>84.0</v>
      </c>
      <c r="H3" s="1">
        <v>-22.0</v>
      </c>
      <c r="I3" s="1">
        <v>-13.0</v>
      </c>
      <c r="J3" s="1">
        <v>63.0</v>
      </c>
      <c r="K3" s="1">
        <v>84.0</v>
      </c>
      <c r="L3" s="1">
        <f>IF(K3*FORECAST(L2,B3:K3,B2:K2)&gt;0,FORECAST(L2,B3:K3,B2:K2),K3)*$X$1</f>
        <v>34.06666667</v>
      </c>
      <c r="M3" s="1">
        <f>IF(L3*FORECAST(M2,B3:L3,B2:L2)&gt;0,FORECAST(M2,B3:L3,B2:L2),L3)*$X$1</f>
        <v>27.76969697</v>
      </c>
      <c r="N3" s="1">
        <f>IF(M3*FORECAST(N2,B3:M3,B2:M2)&gt;0,FORECAST(N2,B3:M3,B2:M2),M3)*$X$1</f>
        <v>21.47272727</v>
      </c>
      <c r="O3" s="1">
        <f>IF(N3*FORECAST(O2,B3:N3,B2:N2)&gt;0,FORECAST(O2,B3:N3,B2:N2),N3)*$X$1</f>
        <v>15.17575758</v>
      </c>
      <c r="P3" s="1">
        <f>IF(O3*FORECAST(P2,B3:O3,B2:O2)&gt;0,FORECAST(P2,B3:O3,B2:O2),O3)*$X$1</f>
        <v>8.878787879</v>
      </c>
      <c r="Q3" s="1">
        <f>IF(P3*FORECAST(Q2,B3:P3,B2:P2)&gt;0,FORECAST(Q2,B3:P3,B2:P2),P3)*$X$1</f>
        <v>2.581818182</v>
      </c>
      <c r="R3" s="1">
        <f>IF(Q3*FORECAST(R2,B3:Q3,B2:Q2)&gt;0,FORECAST(R2,B3:Q3,B2:Q2),Q3)*$X$1</f>
        <v>2.581818182</v>
      </c>
      <c r="S3" s="4">
        <f>IF(R3*FORECAST(S2,B3:R3,B2:R2)&gt;0,FORECAST(S2,B3:R3,B2:R2),R3)*$X$1</f>
        <v>2.581818182</v>
      </c>
      <c r="T3" s="4">
        <f>IF(S3*FORECAST(T2,B3:S3,B2:S2)&gt;0,FORECAST(T2,B3:S3,B2:S2),S3)*$X$1</f>
        <v>2.581818182</v>
      </c>
      <c r="U3" s="4">
        <f>IF(T3*FORECAST(U2,B3:T3,B2:T2)&gt;0,FORECAST(U2,B3:T3,B2:T2),T3)*$X$1</f>
        <v>2.581818182</v>
      </c>
      <c r="V3" s="4">
        <f>IF(U3*FORECAST(V2,B3:U3,B2:U2)&gt;0,FORECAST(V2,B3:U3,B2:U2),U3)*$X$1</f>
        <v>2.581818182</v>
      </c>
      <c r="W3" s="4">
        <f>IF(V3*FORECAST(W2,B3:V3,B2:V2)&gt;0,FORECAST(W2,B3:V3,B2:V2),V3)*$X$1</f>
        <v>2.581818182</v>
      </c>
      <c r="X3" s="2"/>
      <c r="Y3" s="2"/>
      <c r="Z3" s="2"/>
    </row>
    <row r="4">
      <c r="A4" s="3" t="s">
        <v>119</v>
      </c>
      <c r="B4" s="1">
        <v>1570.0</v>
      </c>
      <c r="C4" s="1">
        <v>1590.0</v>
      </c>
      <c r="D4" s="1">
        <v>1060.0</v>
      </c>
      <c r="E4" s="1">
        <v>1220.0</v>
      </c>
      <c r="F4" s="1">
        <v>1720.0</v>
      </c>
      <c r="G4" s="1">
        <v>1480.0</v>
      </c>
      <c r="H4" s="1">
        <v>1650.0</v>
      </c>
      <c r="I4" s="1">
        <v>1940.0</v>
      </c>
      <c r="J4" s="1">
        <v>1990.0</v>
      </c>
      <c r="K4" s="1">
        <v>1910.0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1448</v>
      </c>
      <c r="B5" s="1">
        <v>255.0</v>
      </c>
      <c r="C5" s="1">
        <v>266.0</v>
      </c>
      <c r="D5" s="1">
        <v>278.0</v>
      </c>
      <c r="E5" s="1">
        <v>298.0</v>
      </c>
      <c r="F5" s="1">
        <v>297.0</v>
      </c>
      <c r="G5" s="1">
        <v>298.0</v>
      </c>
      <c r="H5" s="1">
        <v>284.0</v>
      </c>
      <c r="I5" s="1">
        <v>277.0</v>
      </c>
      <c r="J5" s="1">
        <v>270.0</v>
      </c>
      <c r="K5" s="1">
        <v>266.0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1449</v>
      </c>
      <c r="L7" s="1">
        <f>IF(W3*FORECAST(W2,B3:W3,B2:W2)&gt;0,FORECAST(W2,B3:W3,B2:W2),V3)*$X$1 * (1+0.02)/(0.06-0.02)</f>
        <v>65.83636364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1450</v>
      </c>
      <c r="L8" s="5">
        <f t="array" ref="L8">NPV(0.06,M3:W3)</f>
        <v>76.49937198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1451</v>
      </c>
      <c r="L9" s="5">
        <f t="array" ref="L9">NPV(0.06,M16:W16)</f>
        <v>34.68177508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1452</v>
      </c>
      <c r="L10" s="5">
        <f>L8 + L9</f>
        <v>111.1811471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120</v>
      </c>
      <c r="L11" s="1">
        <v>1910.0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1453</v>
      </c>
      <c r="L12" s="5">
        <f>L10 - L11</f>
        <v>-1798.818853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1454</v>
      </c>
      <c r="L13" s="1">
        <v>266.0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5">
        <f>L12/L13</f>
        <v>-6.762476891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4">
        <v>0.0</v>
      </c>
      <c r="U16" s="4">
        <v>0.0</v>
      </c>
      <c r="V16" s="4">
        <v>0.0</v>
      </c>
      <c r="W16" s="4">
        <f>IF(W3*FORECAST(W2,B3:W3,B2:W2)&gt;0,FORECAST(W2,B3:W3,B2:W2),V3)*$X$1 * (1+0.02)/(0.06-0.02)</f>
        <v>65.83636364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