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<sst xmlns="http://schemas.openxmlformats.org/spreadsheetml/2006/main" count="853" uniqueCount="743">
  <si>
    <t>ticker</t>
  </si>
  <si>
    <t>ERNA</t>
  </si>
  <si>
    <t>nombre</t>
  </si>
  <si>
    <t>ETERNA THERAPEUTICS INC</t>
  </si>
  <si>
    <t>empresa</t>
  </si>
  <si>
    <t>Biotechnology &amp; Medical Research</t>
  </si>
  <si>
    <t>Open</t>
  </si>
  <si>
    <t>Target Price</t>
  </si>
  <si>
    <t>Upside</t>
  </si>
  <si>
    <t>-43526.44%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</si>
  <si>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</si>
  <si>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</si>
  <si>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</si>
  <si>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</si>
  <si>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</si>
  <si>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</si>
  <si>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</si>
  <si>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</si>
  <si>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25.00%</t>
  </si>
  <si>
    <t>Total Assets Growth</t>
  </si>
  <si>
    <t>6.67%</t>
  </si>
  <si>
    <t>Net Property, Plant and Equipment Growth</t>
  </si>
  <si>
    <t>-90.77%</t>
  </si>
  <si>
    <t>EBITDA Growth</t>
  </si>
  <si>
    <t>-24.61%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</si>
  <si>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</si>
  <si>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</si>
  <si>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</si>
  <si>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</si>
  <si>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</si>
  <si>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</si>
  <si>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</si>
  <si>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</si>
  <si>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</si>
  <si>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</si>
  <si>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</si>
  <si>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</si>
  <si>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</si>
  <si>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</si>
  <si>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</si>
  <si>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</si>
  <si>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</si>
  <si>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</si>
  <si>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</si>
  <si>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</si>
  <si>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</si>
  <si>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</si>
  <si>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</si>
  <si>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</si>
  <si>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</si>
  <si>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</si>
  <si>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</si>
  <si>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</si>
  <si>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</si>
  <si>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</si>
  <si>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</si>
  <si>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</si>
  <si>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</si>
  <si>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</si>
  <si>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</si>
  <si>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</si>
  <si>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</si>
  <si>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</si>
  <si>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</si>
  <si>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</si>
  <si>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</si>
  <si>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</si>
  <si>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</si>
  <si>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</si>
  <si>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</si>
  <si>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</si>
  <si>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</si>
  <si>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</si>
  <si>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</si>
  <si>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</si>
  <si>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</si>
  <si>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</si>
  <si>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</si>
  <si>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</si>
  <si>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</si>
  <si>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</si>
  <si>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</si>
  <si>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</si>
  <si>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</si>
  <si>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</si>
  <si>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</si>
  <si>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</si>
  <si>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</si>
  <si>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</si>
  <si>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</si>
  <si>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</si>
  <si>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</si>
  <si>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</si>
  <si>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</si>
  <si>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</si>
  <si>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</si>
  <si>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</si>
  <si>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</si>
  <si>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</si>
  <si>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</si>
  <si>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</si>
  <si>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</si>
  <si>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</si>
  <si>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</si>
  <si>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</si>
  <si>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</si>
  <si>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</si>
  <si>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-13.13</t>
  </si>
  <si>
    <t>2.5</t>
  </si>
  <si>
    <t>2.36</t>
  </si>
  <si>
    <t>0.41</t>
  </si>
  <si>
    <t>Tangible Book Value</t>
  </si>
  <si>
    <t>Tangible Book Value Per Share</t>
  </si>
  <si>
    <t>-15.45</t>
  </si>
  <si>
    <t>1.71</t>
  </si>
  <si>
    <t>1.96</t>
  </si>
  <si>
    <t>0.03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</si>
  <si>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</si>
  <si>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</si>
  <si>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</si>
  <si>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</si>
  <si>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</si>
  <si>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</si>
  <si>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</si>
  <si>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</si>
  <si>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</si>
  <si>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</si>
  <si>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</si>
  <si>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</si>
  <si>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</si>
  <si>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</si>
  <si>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</si>
  <si>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</si>
  <si>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</si>
  <si>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</si>
  <si>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</si>
  <si>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</si>
  <si>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</si>
  <si>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</si>
  <si>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</si>
  <si>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</si>
  <si>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</si>
  <si>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</si>
  <si>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</si>
  <si>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</si>
  <si>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</si>
  <si>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</si>
  <si>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</si>
  <si>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</si>
  <si>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</si>
  <si>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</si>
  <si>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-30.17</t>
  </si>
  <si>
    <t>-56.49</t>
  </si>
  <si>
    <t>-8.06</t>
  </si>
  <si>
    <t>-4.08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</si>
  <si>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</si>
  <si>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</si>
  <si>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</si>
  <si>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</si>
  <si>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</si>
  <si>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</si>
  <si>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-5.18</t>
  </si>
  <si>
    <t>-7.94</t>
  </si>
  <si>
    <t>-3.56</t>
  </si>
  <si>
    <t>-2.5</t>
  </si>
  <si>
    <t>Normalized Diluted EPS</t>
  </si>
  <si>
    <t>Payout Ratio</t>
  </si>
  <si>
    <t>-0.01</t>
  </si>
  <si>
    <t>-0.06</t>
  </si>
  <si>
    <t>-0.07</t>
  </si>
  <si>
    <t>EBITDA</t>
  </si>
  <si>
    <t>EBITA</t>
  </si>
  <si>
    <t>EBIT</t>
  </si>
  <si>
    <t>EBITDAR</t>
  </si>
  <si>
    <t>Effective Tax Rate - (Ratio)</t>
  </si>
  <si>
    <t>-0.18</t>
  </si>
  <si>
    <t>0.01</t>
  </si>
  <si>
    <t>Current Domestic Taxes</t>
  </si>
  <si>
    <t>Total Current Taxes</t>
  </si>
  <si>
    <t>Deferred Domestic Taxes</t>
  </si>
  <si>
    <t>0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</si>
  <si>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</si>
  <si>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</si>
  <si>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</si>
  <si>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</si>
  <si>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</si>
  <si>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</si>
  <si>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</si>
  <si>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</si>
  <si>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</si>
  <si>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</si>
  <si>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</si>
  <si>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</si>
  <si>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</si>
  <si>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</si>
  <si>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-34.96</t>
  </si>
  <si>
    <t>-31.37</t>
  </si>
  <si>
    <t>-74.2</t>
  </si>
  <si>
    <t>-63.26</t>
  </si>
  <si>
    <t>-36.19</t>
  </si>
  <si>
    <t>Return on Total Capital</t>
  </si>
  <si>
    <t>-52.75</t>
  </si>
  <si>
    <t>-575.91</t>
  </si>
  <si>
    <t>-81.98</t>
  </si>
  <si>
    <t>-45.05</t>
  </si>
  <si>
    <t>Return On Equity %</t>
  </si>
  <si>
    <t>-88.87</t>
  </si>
  <si>
    <t>-130.7</t>
  </si>
  <si>
    <t>-302.2</t>
  </si>
  <si>
    <t>Return on Common Equity</t>
  </si>
  <si>
    <t>-130.8</t>
  </si>
  <si>
    <t>-302.47</t>
  </si>
  <si>
    <t>Margin Analysis</t>
  </si>
  <si>
    <t>Gross Profit Margin %</t>
  </si>
  <si>
    <t>-247.06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</si>
  <si>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</si>
  <si>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</si>
  <si>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</si>
  <si>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</si>
  <si>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</si>
  <si>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</si>
  <si>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</si>
  <si>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</si>
  <si>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</si>
  <si>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</si>
  <si>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</si>
  <si>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Fixed Assets Turnover</t>
  </si>
  <si>
    <t>Short Term Liquidity</t>
  </si>
  <si>
    <t>Current Ratio</t>
  </si>
  <si>
    <t>1.33</t>
  </si>
  <si>
    <t>1.18</t>
  </si>
  <si>
    <t>0.55</t>
  </si>
  <si>
    <t>5.1</t>
  </si>
  <si>
    <t>1.79</t>
  </si>
  <si>
    <t>1.46</t>
  </si>
  <si>
    <t>Quick Ratio</t>
  </si>
  <si>
    <t>1.16</t>
  </si>
  <si>
    <t>0.52</t>
  </si>
  <si>
    <t>4.81</t>
  </si>
  <si>
    <t>1.62</t>
  </si>
  <si>
    <t>1.22</t>
  </si>
  <si>
    <t>Operating Cash Flow to Current Liabilities</t>
  </si>
  <si>
    <t>-3.42</t>
  </si>
  <si>
    <t>-2.26</t>
  </si>
  <si>
    <t>-2.59</t>
  </si>
  <si>
    <t>-6.39</t>
  </si>
  <si>
    <t>-2.74</t>
  </si>
  <si>
    <t>-3.1</t>
  </si>
  <si>
    <t>Average Days Payable Outstanding</t>
  </si>
  <si>
    <t>Long Term Solvency</t>
  </si>
  <si>
    <t>Total Debt/Equity</t>
  </si>
  <si>
    <t>3.95</t>
  </si>
  <si>
    <t>5.27</t>
  </si>
  <si>
    <t>-25.02</t>
  </si>
  <si>
    <t>41.88</t>
  </si>
  <si>
    <t>9.76</t>
  </si>
  <si>
    <t>Total Debt / Total Capital</t>
  </si>
  <si>
    <t>3.8</t>
  </si>
  <si>
    <t>-33.38</t>
  </si>
  <si>
    <t>29.52</t>
  </si>
  <si>
    <t>8.89</t>
  </si>
  <si>
    <t>94.93</t>
  </si>
  <si>
    <t>LT Debt/Equity</t>
  </si>
  <si>
    <t>1.02</t>
  </si>
  <si>
    <t>-18.12</t>
  </si>
  <si>
    <t>35.33</t>
  </si>
  <si>
    <t>7.33</t>
  </si>
  <si>
    <t>Long-Term Debt / Total Capital</t>
  </si>
  <si>
    <t>0.97</t>
  </si>
  <si>
    <t>-24.17</t>
  </si>
  <si>
    <t>24.9</t>
  </si>
  <si>
    <t>6.67</t>
  </si>
  <si>
    <t>89.91</t>
  </si>
  <si>
    <t>Total Liabilities / Total Assets</t>
  </si>
  <si>
    <t>37.65</t>
  </si>
  <si>
    <t>35.51</t>
  </si>
  <si>
    <t>184.07</t>
  </si>
  <si>
    <t>79.95</t>
  </si>
  <si>
    <t>45.66</t>
  </si>
  <si>
    <t>95.46</t>
  </si>
  <si>
    <t>EBIT / Interest Expense</t>
  </si>
  <si>
    <t>-9.79</t>
  </si>
  <si>
    <t>-149.71</t>
  </si>
  <si>
    <t>-168.56</t>
  </si>
  <si>
    <t>-370.66</t>
  </si>
  <si>
    <t>-907.57</t>
  </si>
  <si>
    <t>-33.67</t>
  </si>
  <si>
    <t>EBITDA / Interest Expense</t>
  </si>
  <si>
    <t>-9.71</t>
  </si>
  <si>
    <t>-149.37</t>
  </si>
  <si>
    <t>-153.84</t>
  </si>
  <si>
    <t>-360.66</t>
  </si>
  <si>
    <t>-880.17</t>
  </si>
  <si>
    <t>-27.92</t>
  </si>
  <si>
    <t>(EBITDA - Capex) / Interest Expense</t>
  </si>
  <si>
    <t>-9.75</t>
  </si>
  <si>
    <t>-159.59</t>
  </si>
  <si>
    <t>-154.74</t>
  </si>
  <si>
    <t>-362.74</t>
  </si>
  <si>
    <t>-890.07</t>
  </si>
  <si>
    <t>-27.95</t>
  </si>
  <si>
    <t>Total Debt / EBITDA</t>
  </si>
  <si>
    <t>-0.03</t>
  </si>
  <si>
    <t>-0.44</t>
  </si>
  <si>
    <t>-0.1</t>
  </si>
  <si>
    <t>-0.04</t>
  </si>
  <si>
    <t>-2.44</t>
  </si>
  <si>
    <t>Net Debt / EBITDA</t>
  </si>
  <si>
    <t>0.36</t>
  </si>
  <si>
    <t>0.51</t>
  </si>
  <si>
    <t>-0.19</t>
  </si>
  <si>
    <t>0.53</t>
  </si>
  <si>
    <t>0.39</t>
  </si>
  <si>
    <t>Total Debt / (EBITDA - Capex)</t>
  </si>
  <si>
    <t>-0.05</t>
  </si>
  <si>
    <t>Net Debt / (EBITDA - Capex)</t>
  </si>
  <si>
    <t>0.48</t>
  </si>
  <si>
    <t>0.38</t>
  </si>
  <si>
    <t>Growth Over Prior Year</t>
  </si>
  <si>
    <t>EBITDA, 1 Yr. Growth %</t>
  </si>
  <si>
    <t>-45.62</t>
  </si>
  <si>
    <t>-19.28</t>
  </si>
  <si>
    <t>281.99</t>
  </si>
  <si>
    <t>-0.9</t>
  </si>
  <si>
    <t>-23.92</t>
  </si>
  <si>
    <t>EBITA, 1 Yr. Growth %</t>
  </si>
  <si>
    <t>-45.95</t>
  </si>
  <si>
    <t>-18.36</t>
  </si>
  <si>
    <t>278.44</t>
  </si>
  <si>
    <t>-0.74</t>
  </si>
  <si>
    <t>-24.06</t>
  </si>
  <si>
    <t>EBIT, 1 Yr. Growth %</t>
  </si>
  <si>
    <t>Earnings From Cont. Operations, 1 Yr. Growth %</t>
  </si>
  <si>
    <t>-50.63</t>
  </si>
  <si>
    <t>196.87</t>
  </si>
  <si>
    <t>360.99</t>
  </si>
  <si>
    <t>-79.94</t>
  </si>
  <si>
    <t>-11.84</t>
  </si>
  <si>
    <t>Net Income, 1 Yr. Growth %</t>
  </si>
  <si>
    <t>Normalized Net Income, 1 Yr. Growth %</t>
  </si>
  <si>
    <t>-18.42</t>
  </si>
  <si>
    <t>277.23</t>
  </si>
  <si>
    <t>-36.87</t>
  </si>
  <si>
    <t>22.5</t>
  </si>
  <si>
    <t>Diluted EPS Before Extra, 1 Yr. Growth %</t>
  </si>
  <si>
    <t>87.25</t>
  </si>
  <si>
    <t>-85.76</t>
  </si>
  <si>
    <t>-49.38</t>
  </si>
  <si>
    <t>Net Property, Plant and Equip., 1 Yr. Growth %</t>
  </si>
  <si>
    <t>860.02</t>
  </si>
  <si>
    <t>311.01</t>
  </si>
  <si>
    <t>20.47</t>
  </si>
  <si>
    <t>-60.89</t>
  </si>
  <si>
    <t>Total Assets, 1 Yr. Growth %</t>
  </si>
  <si>
    <t>-9.16</t>
  </si>
  <si>
    <t>-8.82</t>
  </si>
  <si>
    <t>135.4</t>
  </si>
  <si>
    <t>-29.33</t>
  </si>
  <si>
    <t>120.53</t>
  </si>
  <si>
    <t>Tangible Book Value, 1 Yr. Growth %</t>
  </si>
  <si>
    <t>-7.53</t>
  </si>
  <si>
    <t>-276.96</t>
  </si>
  <si>
    <t>-132.71</t>
  </si>
  <si>
    <t>-57.11</t>
  </si>
  <si>
    <t>-98.13</t>
  </si>
  <si>
    <t>Common Equity, 1 Yr. Growth %</t>
  </si>
  <si>
    <t>-6.04</t>
  </si>
  <si>
    <t>-218.86</t>
  </si>
  <si>
    <t>-156.14</t>
  </si>
  <si>
    <t>-52.53</t>
  </si>
  <si>
    <t>-81.56</t>
  </si>
  <si>
    <t>Cash From Operations, 1 Yr. Growth %</t>
  </si>
  <si>
    <t>-46.84</t>
  </si>
  <si>
    <t>-17.34</t>
  </si>
  <si>
    <t>189.94</t>
  </si>
  <si>
    <t>-10.69</t>
  </si>
  <si>
    <t>-2.71</t>
  </si>
  <si>
    <t>Capital Expenditures, 1 Yr. Growth %</t>
  </si>
  <si>
    <t>692.4</t>
  </si>
  <si>
    <t>-93.57</t>
  </si>
  <si>
    <t>294.87</t>
  </si>
  <si>
    <t>92.86</t>
  </si>
  <si>
    <t>-93.6</t>
  </si>
  <si>
    <t>Levered Free Cash Flow, 1 Yr. Growth %</t>
  </si>
  <si>
    <t>-5.33</t>
  </si>
  <si>
    <t>106.1</t>
  </si>
  <si>
    <t>-17.39</t>
  </si>
  <si>
    <t>31.24</t>
  </si>
  <si>
    <t>Unlevered Free Cash Flow, 1 Yr. Growth %</t>
  </si>
  <si>
    <t>-5.2</t>
  </si>
  <si>
    <t>106.25</t>
  </si>
  <si>
    <t>-17.23</t>
  </si>
  <si>
    <t>30.69</t>
  </si>
  <si>
    <t>Compound Annual Growth Rate Over Two Years</t>
  </si>
  <si>
    <t>EBITDA, 2 Yr. CAGR %</t>
  </si>
  <si>
    <t>-33.74</t>
  </si>
  <si>
    <t>75.6</t>
  </si>
  <si>
    <t>94.56</t>
  </si>
  <si>
    <t>-13.17</t>
  </si>
  <si>
    <t>EBITA, 2 Yr. CAGR %</t>
  </si>
  <si>
    <t>-33.57</t>
  </si>
  <si>
    <t>75.77</t>
  </si>
  <si>
    <t>93.82</t>
  </si>
  <si>
    <t>-13.18</t>
  </si>
  <si>
    <t>EBIT, 2 Yr. CAGR %</t>
  </si>
  <si>
    <t>Earnings From Cont. Operations, 2 Yr. CAGR %</t>
  </si>
  <si>
    <t>21.06</t>
  </si>
  <si>
    <t>269.94</t>
  </si>
  <si>
    <t>83.61</t>
  </si>
  <si>
    <t>-57.95</t>
  </si>
  <si>
    <t>Net Income, 2 Yr. CAGR %</t>
  </si>
  <si>
    <t>Normalized Net Income, 2 Yr. CAGR %</t>
  </si>
  <si>
    <t>-36.54</t>
  </si>
  <si>
    <t>75.43</t>
  </si>
  <si>
    <t>54.32</t>
  </si>
  <si>
    <t>-12.06</t>
  </si>
  <si>
    <t>Diluted EPS Before Extra, 2 Yr. CAGR %</t>
  </si>
  <si>
    <t>-1.39</t>
  </si>
  <si>
    <t>-73.15</t>
  </si>
  <si>
    <t>Net Property, Plant and Equip., 2 Yr. CAGR %</t>
  </si>
  <si>
    <t>528.15</t>
  </si>
  <si>
    <t>122.52</t>
  </si>
  <si>
    <t>-31.36</t>
  </si>
  <si>
    <t>220.61</t>
  </si>
  <si>
    <t>Total Assets, 2 Yr. CAGR %</t>
  </si>
  <si>
    <t>-8.99</t>
  </si>
  <si>
    <t>46.51</t>
  </si>
  <si>
    <t>31.39</t>
  </si>
  <si>
    <t>24.84</t>
  </si>
  <si>
    <t>Tangible Book Value, 2 Yr. CAGR %</t>
  </si>
  <si>
    <t>27.92</t>
  </si>
  <si>
    <t>33.86</t>
  </si>
  <si>
    <t>-91.05</t>
  </si>
  <si>
    <t>Common Equity, 2 Yr. CAGR %</t>
  </si>
  <si>
    <t>5.68</t>
  </si>
  <si>
    <t>-18.32</t>
  </si>
  <si>
    <t>25.72</t>
  </si>
  <si>
    <t>-70.42</t>
  </si>
  <si>
    <t>Cash From Operations, 2 Yr. CAGR %</t>
  </si>
  <si>
    <t>-33.71</t>
  </si>
  <si>
    <t>54.81</t>
  </si>
  <si>
    <t>60.91</t>
  </si>
  <si>
    <t>-6.79</t>
  </si>
  <si>
    <t>Capital Expenditures, 2 Yr. CAGR %</t>
  </si>
  <si>
    <t>-28.59</t>
  </si>
  <si>
    <t>-49.59</t>
  </si>
  <si>
    <t>175.96</t>
  </si>
  <si>
    <t>-64.88</t>
  </si>
  <si>
    <t>Levered Free Cash Flow, 2 Yr. CAGR %</t>
  </si>
  <si>
    <t>39.68</t>
  </si>
  <si>
    <t>30.48</t>
  </si>
  <si>
    <t>4.12</t>
  </si>
  <si>
    <t>Unlevered Free Cash Flow, 2 Yr. CAGR %</t>
  </si>
  <si>
    <t>39.83</t>
  </si>
  <si>
    <t>30.66</t>
  </si>
  <si>
    <t>4.01</t>
  </si>
  <si>
    <t>Compound Annual Growth Rate Over Three Years</t>
  </si>
  <si>
    <t>EBITDA, 3 Yr. CAGR %</t>
  </si>
  <si>
    <t>18.8</t>
  </si>
  <si>
    <t>45.11</t>
  </si>
  <si>
    <t>42.27</t>
  </si>
  <si>
    <t>EBITA, 3 Yr. CAGR %</t>
  </si>
  <si>
    <t>18.64</t>
  </si>
  <si>
    <t>45.29</t>
  </si>
  <si>
    <t>41.82</t>
  </si>
  <si>
    <t>EBIT, 3 Yr. CAGR %</t>
  </si>
  <si>
    <t>Earnings From Cont. Operations, 3 Yr. CAGR %</t>
  </si>
  <si>
    <t>89.04</t>
  </si>
  <si>
    <t>40.11</t>
  </si>
  <si>
    <t>43.77</t>
  </si>
  <si>
    <t>Net Income, 3 Yr. CAGR %</t>
  </si>
  <si>
    <t>Normalized Net Income, 3 Yr. CAGR %</t>
  </si>
  <si>
    <t>14.96</t>
  </si>
  <si>
    <t>24.78</t>
  </si>
  <si>
    <t>42.89</t>
  </si>
  <si>
    <t>Diluted EPS Before Extra, 3 Yr. CAGR %</t>
  </si>
  <si>
    <t>-21.05</t>
  </si>
  <si>
    <t>Net Property, Plant and Equip., 3 Yr. CAGR %</t>
  </si>
  <si>
    <t>262.24</t>
  </si>
  <si>
    <t>24.64</t>
  </si>
  <si>
    <t>131.36</t>
  </si>
  <si>
    <t>Total Assets, 3 Yr. CAGR %</t>
  </si>
  <si>
    <t>24.93</t>
  </si>
  <si>
    <t>13.82</t>
  </si>
  <si>
    <t>56.14</t>
  </si>
  <si>
    <t>Tangible Book Value, 3 Yr. CAGR %</t>
  </si>
  <si>
    <t>-18.8</t>
  </si>
  <si>
    <t>9.33</t>
  </si>
  <si>
    <t>-67.77</t>
  </si>
  <si>
    <t>Common Equity, 3 Yr. CAGR %</t>
  </si>
  <si>
    <t>-14.41</t>
  </si>
  <si>
    <t>7.51</t>
  </si>
  <si>
    <t>-33.7</t>
  </si>
  <si>
    <t>Cash From Operations, 3 Yr. CAGR %</t>
  </si>
  <si>
    <t>8.41</t>
  </si>
  <si>
    <t>28.87</t>
  </si>
  <si>
    <t>36.07</t>
  </si>
  <si>
    <t>Capital Expenditures, 3 Yr. CAGR %</t>
  </si>
  <si>
    <t>26.27</t>
  </si>
  <si>
    <t>-21.16</t>
  </si>
  <si>
    <t>-21.31</t>
  </si>
  <si>
    <t>Levered Free Cash Flow, 3 Yr. CAGR %</t>
  </si>
  <si>
    <t>17.25</t>
  </si>
  <si>
    <t>30.74</t>
  </si>
  <si>
    <t>Unlevered Free Cash Flow, 3 Yr. CAGR %</t>
  </si>
  <si>
    <t>17.4</t>
  </si>
  <si>
    <t>30.67</t>
  </si>
  <si>
    <t>Compound Annual Growth Rate Over Five Years</t>
  </si>
  <si>
    <t>EBITDA, 5 Yr. CAGR %</t>
  </si>
  <si>
    <t>4.8</t>
  </si>
  <si>
    <t>EBITA, 5 Yr. CAGR %</t>
  </si>
  <si>
    <t>4.71</t>
  </si>
  <si>
    <t>EBIT, 5 Yr. CAGR %</t>
  </si>
  <si>
    <t>Earnings From Cont. Operations, 5 Yr. CAGR %</t>
  </si>
  <si>
    <t>3.66</t>
  </si>
  <si>
    <t>Net Income, 5 Yr. CAGR %</t>
  </si>
  <si>
    <t>Normalized Net Income, 5 Yr. CAGR %</t>
  </si>
  <si>
    <t>3.28</t>
  </si>
  <si>
    <t>Net Property, Plant and Equip., 5 Yr. CAGR %</t>
  </si>
  <si>
    <t>244.98</t>
  </si>
  <si>
    <t>Total Assets, 5 Yr. CAGR %</t>
  </si>
  <si>
    <t>24.19</t>
  </si>
  <si>
    <t>Tangible Book Value, 5 Yr. CAGR %</t>
  </si>
  <si>
    <t>-53.15</t>
  </si>
  <si>
    <t>Common Equity, 5 Yr. CAGR %</t>
  </si>
  <si>
    <t>-26.45</t>
  </si>
  <si>
    <t>Cash From Operations, 5 Yr. CAGR %</t>
  </si>
  <si>
    <t>2.05</t>
  </si>
  <si>
    <t>Capital Expenditures, 5 Yr. CAGR %</t>
  </si>
  <si>
    <t>-24.31</t>
  </si>
  <si>
    <t>2021</t>
  </si>
  <si>
    <t>2022</t>
  </si>
  <si>
    <t>2023</t>
  </si>
  <si>
    <t>Capitalization
                                    1</t>
  </si>
  <si>
    <t>217</t>
  </si>
  <si>
    <t>16.51</t>
  </si>
  <si>
    <t>9.712</t>
  </si>
  <si>
    <t>Change</t>
  </si>
  <si>
    <t>-</t>
  </si>
  <si>
    <t>-92.39%</t>
  </si>
  <si>
    <t>-41.17%</t>
  </si>
  <si>
    <t>Enterprise Value (EV)
                                    1</t>
  </si>
  <si>
    <t>202.8</t>
  </si>
  <si>
    <t>6.245</t>
  </si>
  <si>
    <t>43.98</t>
  </si>
  <si>
    <t>-96.92%</t>
  </si>
  <si>
    <t>604.22%</t>
  </si>
  <si>
    <t>P/E ratio</t>
  </si>
  <si>
    <t>-1.48x</t>
  </si>
  <si>
    <t>-0.4x</t>
  </si>
  <si>
    <t>-0.44x</t>
  </si>
  <si>
    <t>PBR</t>
  </si>
  <si>
    <t>33.4x</t>
  </si>
  <si>
    <t>1.36x</t>
  </si>
  <si>
    <t>4.35x</t>
  </si>
  <si>
    <t>PEG</t>
  </si>
  <si>
    <t>-0x</t>
  </si>
  <si>
    <t>0x</t>
  </si>
  <si>
    <t>Capitalization / Revenue</t>
  </si>
  <si>
    <t>142,816,824x</t>
  </si>
  <si>
    <t>EV / Revenue</t>
  </si>
  <si>
    <t>646,758,000x</t>
  </si>
  <si>
    <t>EV / EBITDA</t>
  </si>
  <si>
    <t>-7.42x</t>
  </si>
  <si>
    <t>-0.23x</t>
  </si>
  <si>
    <t>-2.14x</t>
  </si>
  <si>
    <t>EV / EBIT</t>
  </si>
  <si>
    <t>-7.39x</t>
  </si>
  <si>
    <t>-2.13x</t>
  </si>
  <si>
    <t>EV / FCF</t>
  </si>
  <si>
    <t>-16,347,216x</t>
  </si>
  <si>
    <t>-609,485x</t>
  </si>
  <si>
    <t>-3,270,432x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</si>
  <si>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</si>
  <si>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</si>
  <si>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</si>
  <si>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</si>
  <si>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</si>
  <si>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-8.061</t>
  </si>
  <si>
    <t>-4.081</t>
  </si>
  <si>
    <t>Distribution rate</t>
  </si>
  <si>
    <t>Net sales</t>
  </si>
  <si>
    <t>0.068</t>
  </si>
  <si>
    <t>EBITDA
                                    1</t>
  </si>
  <si>
    <t>-27.31</t>
  </si>
  <si>
    <t>-27.07</t>
  </si>
  <si>
    <t>-20.59</t>
  </si>
  <si>
    <t>EBIT
                                    1</t>
  </si>
  <si>
    <t>-27.43</t>
  </si>
  <si>
    <t>-27.23</t>
  </si>
  <si>
    <t>-20.68</t>
  </si>
  <si>
    <t>Net income
                                    1</t>
  </si>
  <si>
    <t>-122.3</t>
  </si>
  <si>
    <t>-24.58</t>
  </si>
  <si>
    <t>-21.67</t>
  </si>
  <si>
    <t>Net Debt
                                    1</t>
  </si>
  <si>
    <t>-14.26</t>
  </si>
  <si>
    <t>-10.26</t>
  </si>
  <si>
    <t>34.27</t>
  </si>
  <si>
    <t>Reference price
                                    2</t>
  </si>
  <si>
    <t>83.4000</t>
  </si>
  <si>
    <t>3.2200</t>
  </si>
  <si>
    <t>1.7950</t>
  </si>
  <si>
    <t>Nbr of stocks (in thousands)</t>
  </si>
  <si>
    <t>2,602</t>
  </si>
  <si>
    <t>5,127</t>
  </si>
  <si>
    <t>5,410</t>
  </si>
  <si>
    <t>Announcement Date</t>
  </si>
  <si>
    <t>4/15/22</t>
  </si>
  <si>
    <t>3/20/23</t>
  </si>
  <si>
    <t>3/14/24</t>
  </si>
  <si>
    <t>address1</t>
  </si>
  <si>
    <t>1035 Cambridge Street</t>
  </si>
  <si>
    <t>address2</t>
  </si>
  <si>
    <t>Suite 18A</t>
  </si>
  <si>
    <t>city</t>
  </si>
  <si>
    <t>Cambridge</t>
  </si>
  <si>
    <t>state</t>
  </si>
  <si>
    <t>MA</t>
  </si>
  <si>
    <t>zip</t>
  </si>
  <si>
    <t>02141</t>
  </si>
  <si>
    <t>country</t>
  </si>
  <si>
    <t>phone</t>
  </si>
  <si>
    <t>212 582 1199</t>
  </si>
  <si>
    <t>website</t>
  </si>
  <si>
    <t>https://eternatx.com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</si>
  <si>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</si>
  <si>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</si>
  <si>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</si>
  <si>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</si>
  <si>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</si>
  <si>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</si>
  <si>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</si>
  <si>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</si>
  <si>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</si>
  <si>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</si>
  <si>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</si>
  <si>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Eterna Therapeutics Inc., a life science company, provides mRNA cell engineering technologies. Its technologies include mRNA cell reprogramming and gene editing; NoveSlice and UltraSlice gene-editing proteins; and the ToRNAdo mRNA delivery system. The company has a license agreement with Factor Bioscience Limited. Eterna Therapeutics Inc. was founded in 2018 and is based in Cambridge, Massachusetts.</t>
  </si>
  <si>
    <t>fullTimeEmployees</t>
  </si>
  <si>
    <t>companyOfficers</t>
  </si>
  <si>
    <t>[{'maxAge': 1, 'name': 'Ms. Sandra M. Gurrola', 'age': 56, 'title': 'Principal Financial &amp; Accounting Officer and Senior VP of Finance', 'yearBorn': 1967, 'fiscalYear': 2023, 'totalPay': 305883, 'exercisedValue': 0, 'unexercisedValue': 0}, {'maxAge': 1, 'name': 'Mr. Sanjeev  Luther', 'age': 61, 'title': 'CEO, President &amp; Director', 'yearBorn': 1962, 'fiscalYear': 2023, 'exercisedValue': 0, 'unexercisedValue': 0}, {'maxAge': 1, 'name': 'Dr. Robert Hamilton Pierce M.D.', 'age': 59, 'title': 'Chief Scientific Officer', 'yearBorn': 1964, 'fiscalYear': 2023, 'exercisedValue': 0, 'unexercisedValue': 0}, {'maxAge': 1, 'name': 'Ms. Dorothy J. Clarke', 'age': 58, 'title': 'General Counsel &amp; Director', 'yearBorn': 1965, 'fiscalYear': 2023, 'exercisedValue': 0, 'unexercisedValue': 0}]</t>
  </si>
  <si>
    <t>compensationAsOfEpochDate</t>
  </si>
  <si>
    <t>irWebsite</t>
  </si>
  <si>
    <t>http://www.buzztime.com/investor-relations.html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</si>
  <si>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</si>
  <si>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</si>
  <si>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</si>
  <si>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</si>
  <si>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</si>
  <si>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</si>
  <si>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</si>
  <si>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</si>
  <si>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</si>
  <si>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</si>
  <si>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</si>
  <si>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</si>
  <si>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</si>
  <si>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</si>
  <si>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</si>
  <si>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</si>
  <si>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</si>
  <si>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ask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</si>
  <si>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</si>
  <si>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</si>
  <si>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</si>
  <si>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</si>
  <si>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</si>
  <si>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</si>
  <si>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</si>
  <si>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</si>
  <si>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</si>
  <si>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</si>
  <si>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</si>
  <si>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</si>
  <si>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</si>
  <si>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</si>
  <si>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</si>
  <si>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</si>
  <si>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</si>
  <si>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</si>
  <si>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</si>
  <si>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</si>
  <si>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</si>
  <si>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</si>
  <si>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</si>
  <si>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</si>
  <si>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</si>
  <si>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</si>
  <si>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</si>
  <si>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</si>
  <si>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</si>
  <si>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</si>
  <si>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</si>
  <si>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</si>
  <si>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</si>
  <si>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</si>
  <si>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</si>
  <si>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</si>
  <si>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</si>
  <si>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</si>
  <si>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</si>
  <si>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</si>
  <si>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</si>
  <si>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</si>
  <si>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</si>
  <si>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</si>
  <si>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Eterna Therapeutics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</si>
  <si>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</si>
  <si>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</si>
  <si>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</si>
  <si>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</si>
  <si>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</si>
  <si>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</si>
  <si>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</si>
  <si>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280db8c6-d665-3e8c-aebc-b7fe5ee139e0</t>
  </si>
  <si>
    <t>messageBoardId</t>
  </si>
  <si>
    <t>finmb_24349026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</si>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</sst>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eternatx.com/" TargetMode="External"/><Relationship Id="rId2" Type="http://schemas.openxmlformats.org/officeDocument/2006/relationships/hyperlink" Target="http://www.buzztime.com/investor-relations.html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0.312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-135.4904798281451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1.5412411E7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-0.03125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-18.0</v>
      </c>
      <c r="C2" s="1">
        <v>-8.0</v>
      </c>
      <c r="D2" s="1">
        <v>-26.0</v>
      </c>
      <c r="E2" s="1">
        <v>-122.0</v>
      </c>
      <c r="F2" s="1">
        <v>-24.0</v>
      </c>
      <c r="G2" s="1">
        <v>-21.0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13.0</v>
      </c>
      <c r="C3" s="1">
        <v>2.0</v>
      </c>
      <c r="D3" s="1">
        <v>9.0</v>
      </c>
      <c r="E3" s="1">
        <v>45.0</v>
      </c>
      <c r="F3" s="1">
        <v>49.0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13.0</v>
      </c>
      <c r="C4" s="1">
        <v>2.0</v>
      </c>
      <c r="D4" s="1">
        <v>9.0</v>
      </c>
      <c r="E4" s="1">
        <v>45.0</v>
      </c>
      <c r="F4" s="1">
        <v>49.0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30.0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9.0</v>
      </c>
      <c r="F6" s="1">
        <v>28.0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94.0</v>
      </c>
      <c r="G7" s="1">
        <v>7.0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80.0</v>
      </c>
      <c r="F8" s="1">
        <v>6.0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</v>
      </c>
      <c r="C9" s="1">
        <v>9.0</v>
      </c>
      <c r="D9" s="1">
        <v>9.0</v>
      </c>
      <c r="E9" s="1">
        <v>5.0</v>
      </c>
      <c r="F9" s="1">
        <v>2.0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10.0</v>
      </c>
      <c r="D10" s="1">
        <v>19.0</v>
      </c>
      <c r="E10" s="1">
        <v>5.0</v>
      </c>
      <c r="F10" s="1">
        <v>-11.0</v>
      </c>
      <c r="G10" s="1">
        <v>63.0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-65.0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-46.0</v>
      </c>
      <c r="C12" s="1">
        <v>-1.0</v>
      </c>
      <c r="D12" s="1">
        <v>-93.0</v>
      </c>
      <c r="E12" s="1">
        <v>-48.0</v>
      </c>
      <c r="F12" s="1">
        <v>2.0</v>
      </c>
      <c r="G12" s="1">
        <v>-2.0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58.0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-2.0</v>
      </c>
      <c r="C14" s="1">
        <v>0.0</v>
      </c>
      <c r="D14" s="1">
        <v>-6.0</v>
      </c>
      <c r="E14" s="1">
        <v>-1.0</v>
      </c>
      <c r="F14" s="1">
        <v>1.0</v>
      </c>
      <c r="G14" s="1">
        <v>19.0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-18.0</v>
      </c>
      <c r="C15" s="1">
        <v>-9.0</v>
      </c>
      <c r="D15" s="1">
        <v>-8.0</v>
      </c>
      <c r="E15" s="1">
        <v>-23.0</v>
      </c>
      <c r="F15" s="1">
        <v>-20.0</v>
      </c>
      <c r="G15" s="1">
        <v>-20.0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-7.0</v>
      </c>
      <c r="C16" s="1">
        <v>-60.0</v>
      </c>
      <c r="D16" s="1">
        <v>-3.0</v>
      </c>
      <c r="E16" s="1">
        <v>-15.0</v>
      </c>
      <c r="F16" s="1">
        <v>-29.0</v>
      </c>
      <c r="G16" s="1">
        <v>-1.0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25.0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33.0</v>
      </c>
      <c r="C18" s="1">
        <v>0.0</v>
      </c>
      <c r="D18" s="1">
        <v>0.0</v>
      </c>
      <c r="E18" s="1">
        <v>-22.0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11.0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-17.0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8.0</v>
      </c>
      <c r="C21" s="1">
        <v>-60.0</v>
      </c>
      <c r="D21" s="1">
        <v>-3.0</v>
      </c>
      <c r="E21" s="1">
        <v>-22.0</v>
      </c>
      <c r="F21" s="1">
        <v>-4.0</v>
      </c>
      <c r="G21" s="1">
        <v>-1.0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1.0</v>
      </c>
      <c r="C22" s="1">
        <v>0.0</v>
      </c>
      <c r="D22" s="1">
        <v>0.0</v>
      </c>
      <c r="E22" s="1">
        <v>0.0</v>
      </c>
      <c r="F22" s="1">
        <v>0.0</v>
      </c>
      <c r="G22" s="1">
        <v>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15.0</v>
      </c>
      <c r="C23" s="1">
        <v>0.0</v>
      </c>
      <c r="D23" s="1">
        <v>31.0</v>
      </c>
      <c r="E23" s="1">
        <v>0.0</v>
      </c>
      <c r="F23" s="1">
        <v>0.0</v>
      </c>
      <c r="G23" s="1">
        <v>16.0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16.0</v>
      </c>
      <c r="C24" s="1">
        <v>0.0</v>
      </c>
      <c r="D24" s="1">
        <v>31.0</v>
      </c>
      <c r="E24" s="1">
        <v>0.0</v>
      </c>
      <c r="F24" s="1">
        <v>0.0</v>
      </c>
      <c r="G24" s="1">
        <v>18.0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-94.0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-94.0</v>
      </c>
      <c r="F27" s="1">
        <v>0.0</v>
      </c>
      <c r="G27" s="1">
        <v>-1.0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1.0</v>
      </c>
      <c r="C28" s="1">
        <v>8.0</v>
      </c>
      <c r="D28" s="1">
        <v>4.0</v>
      </c>
      <c r="E28" s="1">
        <v>62.0</v>
      </c>
      <c r="F28" s="1">
        <v>19.0</v>
      </c>
      <c r="G28" s="1">
        <v>32.0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-1.0</v>
      </c>
      <c r="G30" s="1">
        <v>-1.0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-1.0</v>
      </c>
      <c r="G31" s="1">
        <v>-1.0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43.0</v>
      </c>
      <c r="D32" s="1">
        <v>0.0</v>
      </c>
      <c r="E32" s="1">
        <v>0.0</v>
      </c>
      <c r="F32" s="1">
        <v>-11.0</v>
      </c>
      <c r="G32" s="1">
        <v>-25.0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18.0</v>
      </c>
      <c r="C33" s="1">
        <v>9.0</v>
      </c>
      <c r="D33" s="1">
        <v>4.0</v>
      </c>
      <c r="E33" s="1">
        <v>61.0</v>
      </c>
      <c r="F33" s="1">
        <v>19.0</v>
      </c>
      <c r="G33" s="1">
        <v>16.0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9.0</v>
      </c>
      <c r="C34" s="1">
        <v>-1.0</v>
      </c>
      <c r="D34" s="1">
        <v>-3.0</v>
      </c>
      <c r="E34" s="1">
        <v>15.0</v>
      </c>
      <c r="F34" s="1">
        <v>-1.0</v>
      </c>
      <c r="G34" s="1">
        <v>-3.0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22.0</v>
      </c>
      <c r="F36" s="1">
        <v>3.0</v>
      </c>
      <c r="G36" s="1">
        <v>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0.0</v>
      </c>
      <c r="E37" s="1">
        <v>0.0</v>
      </c>
      <c r="F37" s="1">
        <v>1.0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-6.0</v>
      </c>
      <c r="D38" s="1">
        <v>-6.0</v>
      </c>
      <c r="E38" s="1">
        <v>-12.0</v>
      </c>
      <c r="F38" s="1">
        <v>-10.0</v>
      </c>
      <c r="G38" s="1">
        <v>-13.0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-6.0</v>
      </c>
      <c r="D39" s="1">
        <v>-5.0</v>
      </c>
      <c r="E39" s="1">
        <v>-12.0</v>
      </c>
      <c r="F39" s="1">
        <v>-10.0</v>
      </c>
      <c r="G39" s="1">
        <v>-13.0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27.0</v>
      </c>
      <c r="D40" s="1">
        <v>1.0</v>
      </c>
      <c r="E40" s="1">
        <v>75.0</v>
      </c>
      <c r="F40" s="1">
        <v>-3.0</v>
      </c>
      <c r="G40" s="1">
        <v>2.0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16.0</v>
      </c>
      <c r="C41" s="1">
        <v>0.0</v>
      </c>
      <c r="D41" s="1">
        <v>31.0</v>
      </c>
      <c r="E41" s="1">
        <v>-94.0</v>
      </c>
      <c r="F41" s="1">
        <v>0.0</v>
      </c>
      <c r="G41" s="1">
        <v>16.0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6.0</v>
      </c>
      <c r="C3" s="1">
        <v>5.0</v>
      </c>
      <c r="D3" s="1">
        <v>1.0</v>
      </c>
      <c r="E3" s="1">
        <v>16.0</v>
      </c>
      <c r="F3" s="1">
        <v>11.0</v>
      </c>
      <c r="G3" s="1">
        <v>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6.0</v>
      </c>
      <c r="C4" s="1">
        <v>5.0</v>
      </c>
      <c r="D4" s="1">
        <v>1.0</v>
      </c>
      <c r="E4" s="1">
        <v>16.0</v>
      </c>
      <c r="F4" s="1">
        <v>11.0</v>
      </c>
      <c r="G4" s="1">
        <v>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85.0</v>
      </c>
      <c r="C5" s="1">
        <v>0.0</v>
      </c>
      <c r="D5" s="1">
        <v>0.0</v>
      </c>
      <c r="E5" s="1">
        <v>68.0</v>
      </c>
      <c r="F5" s="1">
        <v>95.0</v>
      </c>
      <c r="G5" s="1">
        <v>42.0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85.0</v>
      </c>
      <c r="C6" s="1">
        <v>0.0</v>
      </c>
      <c r="D6" s="1">
        <v>0.0</v>
      </c>
      <c r="E6" s="1">
        <v>68.0</v>
      </c>
      <c r="F6" s="1">
        <v>95.0</v>
      </c>
      <c r="G6" s="1">
        <v>42.0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2.0</v>
      </c>
      <c r="C7" s="1">
        <v>8.0</v>
      </c>
      <c r="D7" s="1">
        <v>10.0</v>
      </c>
      <c r="E7" s="1">
        <v>1.0</v>
      </c>
      <c r="F7" s="1">
        <v>1.0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7.0</v>
      </c>
      <c r="C8" s="1">
        <v>5.0</v>
      </c>
      <c r="D8" s="1">
        <v>1.0</v>
      </c>
      <c r="E8" s="1">
        <v>18.0</v>
      </c>
      <c r="F8" s="1">
        <v>13.0</v>
      </c>
      <c r="G8" s="1">
        <v>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6.0</v>
      </c>
      <c r="C9" s="1">
        <v>67.0</v>
      </c>
      <c r="D9" s="1">
        <v>0.0</v>
      </c>
      <c r="E9" s="1">
        <v>0.0</v>
      </c>
      <c r="F9" s="1">
        <v>1.0</v>
      </c>
      <c r="G9" s="1">
        <v>33.0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0.0</v>
      </c>
      <c r="C10" s="1">
        <v>-2.0</v>
      </c>
      <c r="D10" s="1">
        <v>0.0</v>
      </c>
      <c r="E10" s="1">
        <v>0.0</v>
      </c>
      <c r="F10" s="1">
        <v>-3.0</v>
      </c>
      <c r="G10" s="1">
        <v>-11.0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6.0</v>
      </c>
      <c r="C11" s="1">
        <v>65.0</v>
      </c>
      <c r="D11" s="1">
        <v>2.0</v>
      </c>
      <c r="E11" s="1">
        <v>3.0</v>
      </c>
      <c r="F11" s="1">
        <v>1.0</v>
      </c>
      <c r="G11" s="1">
        <v>33.0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0.0</v>
      </c>
      <c r="C12" s="1">
        <v>0.0</v>
      </c>
      <c r="D12" s="1">
        <v>0.0</v>
      </c>
      <c r="E12" s="1">
        <v>1.0</v>
      </c>
      <c r="F12" s="1">
        <v>5.0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2.0</v>
      </c>
      <c r="C13" s="1">
        <v>2.0</v>
      </c>
      <c r="D13" s="1">
        <v>2.0</v>
      </c>
      <c r="E13" s="1">
        <v>2.0</v>
      </c>
      <c r="F13" s="1">
        <v>2.0</v>
      </c>
      <c r="G13" s="1">
        <v>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6.0</v>
      </c>
      <c r="C14" s="1">
        <v>6.0</v>
      </c>
      <c r="D14" s="1">
        <v>6.0</v>
      </c>
      <c r="E14" s="1">
        <v>6.0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46.0</v>
      </c>
      <c r="C15" s="1">
        <v>45.0</v>
      </c>
      <c r="D15" s="1">
        <v>45.0</v>
      </c>
      <c r="E15" s="1">
        <v>52.0</v>
      </c>
      <c r="F15" s="1">
        <v>5.0</v>
      </c>
      <c r="G15" s="1">
        <v>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16.0</v>
      </c>
      <c r="C16" s="1">
        <v>15.0</v>
      </c>
      <c r="D16" s="1">
        <v>13.0</v>
      </c>
      <c r="E16" s="1">
        <v>32.0</v>
      </c>
      <c r="F16" s="1">
        <v>22.0</v>
      </c>
      <c r="G16" s="1">
        <v>49.0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2.0</v>
      </c>
      <c r="C18" s="1">
        <v>1.0</v>
      </c>
      <c r="D18" s="1">
        <v>1.0</v>
      </c>
      <c r="E18" s="1">
        <v>1.0</v>
      </c>
      <c r="F18" s="1">
        <v>1.0</v>
      </c>
      <c r="G18" s="1">
        <v>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1.0</v>
      </c>
      <c r="C19" s="1">
        <v>1.0</v>
      </c>
      <c r="D19" s="1">
        <v>1.0</v>
      </c>
      <c r="E19" s="1">
        <v>1.0</v>
      </c>
      <c r="F19" s="1">
        <v>4.0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41.0</v>
      </c>
      <c r="C20" s="1">
        <v>41.0</v>
      </c>
      <c r="D20" s="1">
        <v>41.0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0.0</v>
      </c>
      <c r="C21" s="1">
        <v>0.0</v>
      </c>
      <c r="D21" s="1">
        <v>11.0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0.0</v>
      </c>
      <c r="C22" s="1">
        <v>0.0</v>
      </c>
      <c r="D22" s="1">
        <v>27.0</v>
      </c>
      <c r="E22" s="1">
        <v>42.0</v>
      </c>
      <c r="F22" s="1">
        <v>29.0</v>
      </c>
      <c r="G22" s="1">
        <v>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64.0</v>
      </c>
      <c r="C25" s="1">
        <v>76.0</v>
      </c>
      <c r="D25" s="1">
        <v>0.0</v>
      </c>
      <c r="E25" s="1">
        <v>24.0</v>
      </c>
      <c r="F25" s="1">
        <v>1.0</v>
      </c>
      <c r="G25" s="1">
        <v>86.0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5.0</v>
      </c>
      <c r="C26" s="1">
        <v>4.0</v>
      </c>
      <c r="D26" s="1">
        <v>3.0</v>
      </c>
      <c r="E26" s="1">
        <v>3.0</v>
      </c>
      <c r="F26" s="1">
        <v>7.0</v>
      </c>
      <c r="G26" s="1">
        <v>6.0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0.0</v>
      </c>
      <c r="D27" s="1">
        <v>19.0</v>
      </c>
      <c r="E27" s="1">
        <v>0.0</v>
      </c>
      <c r="F27" s="1">
        <v>0.0</v>
      </c>
      <c r="G27" s="1">
        <v>6.0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9.0</v>
      </c>
      <c r="D28" s="1">
        <v>1.0</v>
      </c>
      <c r="E28" s="1">
        <v>2.0</v>
      </c>
      <c r="F28" s="1">
        <v>88.0</v>
      </c>
      <c r="G28" s="1">
        <v>32.0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39.0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87.0</v>
      </c>
      <c r="C30" s="1">
        <v>93.0</v>
      </c>
      <c r="D30" s="1">
        <v>20.0</v>
      </c>
      <c r="E30" s="1">
        <v>19.0</v>
      </c>
      <c r="F30" s="1">
        <v>1.0</v>
      </c>
      <c r="G30" s="1">
        <v>30.0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6.0</v>
      </c>
      <c r="C31" s="1">
        <v>5.0</v>
      </c>
      <c r="D31" s="1">
        <v>25.0</v>
      </c>
      <c r="E31" s="1">
        <v>25.0</v>
      </c>
      <c r="F31" s="1">
        <v>10.0</v>
      </c>
      <c r="G31" s="1">
        <v>46.0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12.0</v>
      </c>
      <c r="C34" s="1">
        <v>20.0</v>
      </c>
      <c r="D34" s="1">
        <v>25.0</v>
      </c>
      <c r="E34" s="1">
        <v>26.0</v>
      </c>
      <c r="F34" s="1">
        <v>2.0</v>
      </c>
      <c r="G34" s="1">
        <v>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166.0</v>
      </c>
      <c r="F35" s="1">
        <v>177.0</v>
      </c>
      <c r="G35" s="1">
        <v>189.0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-2.0</v>
      </c>
      <c r="C36" s="1">
        <v>-10.0</v>
      </c>
      <c r="D36" s="1">
        <v>-37.0</v>
      </c>
      <c r="E36" s="1">
        <v>-160.0</v>
      </c>
      <c r="F36" s="1">
        <v>-165.0</v>
      </c>
      <c r="G36" s="1">
        <v>-187.0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10.0</v>
      </c>
      <c r="C37" s="1">
        <v>9.0</v>
      </c>
      <c r="D37" s="1">
        <v>-11.0</v>
      </c>
      <c r="E37" s="1">
        <v>6.0</v>
      </c>
      <c r="F37" s="1">
        <v>12.0</v>
      </c>
      <c r="G37" s="1">
        <v>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10.0</v>
      </c>
      <c r="C38" s="1">
        <v>9.0</v>
      </c>
      <c r="D38" s="1">
        <v>-11.0</v>
      </c>
      <c r="E38" s="1">
        <v>6.0</v>
      </c>
      <c r="F38" s="1">
        <v>12.0</v>
      </c>
      <c r="G38" s="1">
        <v>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16.0</v>
      </c>
      <c r="C39" s="1">
        <v>15.0</v>
      </c>
      <c r="D39" s="1">
        <v>13.0</v>
      </c>
      <c r="E39" s="1">
        <v>32.0</v>
      </c>
      <c r="F39" s="1">
        <v>22.0</v>
      </c>
      <c r="G39" s="1">
        <v>49.0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0.0</v>
      </c>
      <c r="C41" s="1">
        <v>0.0</v>
      </c>
      <c r="D41" s="1">
        <v>88.0</v>
      </c>
      <c r="E41" s="1">
        <v>2.0</v>
      </c>
      <c r="F41" s="1">
        <v>5.0</v>
      </c>
      <c r="G41" s="1">
        <v>5.0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0.0</v>
      </c>
      <c r="C42" s="1">
        <v>0.0</v>
      </c>
      <c r="D42" s="1">
        <v>88.0</v>
      </c>
      <c r="E42" s="1">
        <v>2.0</v>
      </c>
      <c r="F42" s="1">
        <v>5.0</v>
      </c>
      <c r="G42" s="1">
        <v>5.0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0.0</v>
      </c>
      <c r="C43" s="1">
        <v>0.0</v>
      </c>
      <c r="D43" s="1" t="s">
        <v>107</v>
      </c>
      <c r="E43" s="1" t="s">
        <v>108</v>
      </c>
      <c r="F43" s="1" t="s">
        <v>109</v>
      </c>
      <c r="G43" s="1" t="s">
        <v>110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8.0</v>
      </c>
      <c r="C44" s="1">
        <v>7.0</v>
      </c>
      <c r="D44" s="1">
        <v>-13.0</v>
      </c>
      <c r="E44" s="1">
        <v>4.0</v>
      </c>
      <c r="F44" s="1">
        <v>10.0</v>
      </c>
      <c r="G44" s="1">
        <v>18.0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0.0</v>
      </c>
      <c r="C45" s="1">
        <v>0.0</v>
      </c>
      <c r="D45" s="1" t="s">
        <v>113</v>
      </c>
      <c r="E45" s="1" t="s">
        <v>114</v>
      </c>
      <c r="F45" s="1" t="s">
        <v>115</v>
      </c>
      <c r="G45" s="1" t="s">
        <v>116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117</v>
      </c>
      <c r="B46" s="1">
        <v>41.0</v>
      </c>
      <c r="C46" s="1">
        <v>51.0</v>
      </c>
      <c r="D46" s="1">
        <v>2.0</v>
      </c>
      <c r="E46" s="1">
        <v>2.0</v>
      </c>
      <c r="F46" s="1">
        <v>1.0</v>
      </c>
      <c r="G46" s="1">
        <v>41.0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>
        <v>-5.0</v>
      </c>
      <c r="C47" s="1">
        <v>-4.0</v>
      </c>
      <c r="D47" s="1">
        <v>1.0</v>
      </c>
      <c r="E47" s="1">
        <v>-14.0</v>
      </c>
      <c r="F47" s="1">
        <v>-10.0</v>
      </c>
      <c r="G47" s="1">
        <v>34.0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0.0</v>
      </c>
      <c r="C48" s="1">
        <v>0.0</v>
      </c>
      <c r="D48" s="1">
        <v>4.0</v>
      </c>
      <c r="E48" s="1">
        <v>4.0</v>
      </c>
      <c r="F48" s="1">
        <v>5.0</v>
      </c>
      <c r="G48" s="1">
        <v>27.0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0.0</v>
      </c>
      <c r="C49" s="1">
        <v>3.0</v>
      </c>
      <c r="D49" s="1">
        <v>0.0</v>
      </c>
      <c r="E49" s="1">
        <v>3.0</v>
      </c>
      <c r="F49" s="1">
        <v>3.0</v>
      </c>
      <c r="G49" s="1">
        <v>3.0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6.0</v>
      </c>
      <c r="C50" s="1">
        <v>26.0</v>
      </c>
      <c r="D50" s="1">
        <v>0.0</v>
      </c>
      <c r="E50" s="1">
        <v>0.0</v>
      </c>
      <c r="F50" s="1">
        <v>26.0</v>
      </c>
      <c r="G50" s="1">
        <v>33.0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0.0</v>
      </c>
      <c r="C51" s="1">
        <v>0.0</v>
      </c>
      <c r="D51" s="1">
        <v>0.0</v>
      </c>
      <c r="E51" s="1">
        <v>10.0</v>
      </c>
      <c r="F51" s="1">
        <v>9.0</v>
      </c>
      <c r="G51" s="1">
        <v>8.0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6.0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-16.0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</v>
      </c>
      <c r="B6" s="1">
        <v>5.0</v>
      </c>
      <c r="C6" s="1">
        <v>3.0</v>
      </c>
      <c r="D6" s="1">
        <v>3.0</v>
      </c>
      <c r="E6" s="1">
        <v>14.0</v>
      </c>
      <c r="F6" s="1">
        <v>16.0</v>
      </c>
      <c r="G6" s="1">
        <v>14.0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</v>
      </c>
      <c r="B7" s="1">
        <v>10.0</v>
      </c>
      <c r="C7" s="1">
        <v>5.0</v>
      </c>
      <c r="D7" s="1">
        <v>3.0</v>
      </c>
      <c r="E7" s="1">
        <v>12.0</v>
      </c>
      <c r="F7" s="1">
        <v>10.0</v>
      </c>
      <c r="G7" s="1">
        <v>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</v>
      </c>
      <c r="B8" s="1">
        <v>16.0</v>
      </c>
      <c r="C8" s="1">
        <v>8.0</v>
      </c>
      <c r="D8" s="1">
        <v>7.0</v>
      </c>
      <c r="E8" s="1">
        <v>27.0</v>
      </c>
      <c r="F8" s="1">
        <v>27.0</v>
      </c>
      <c r="G8" s="1">
        <v>20.0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</v>
      </c>
      <c r="B9" s="1">
        <v>-16.0</v>
      </c>
      <c r="C9" s="1">
        <v>-8.0</v>
      </c>
      <c r="D9" s="1">
        <v>-7.0</v>
      </c>
      <c r="E9" s="1">
        <v>-27.0</v>
      </c>
      <c r="F9" s="1">
        <v>-27.0</v>
      </c>
      <c r="G9" s="1">
        <v>-20.0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>
        <v>-1.0</v>
      </c>
      <c r="C10" s="1">
        <v>-5.0</v>
      </c>
      <c r="D10" s="1">
        <v>-4.0</v>
      </c>
      <c r="E10" s="1">
        <v>-7.0</v>
      </c>
      <c r="F10" s="1">
        <v>-3.0</v>
      </c>
      <c r="G10" s="1">
        <v>-61.0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</v>
      </c>
      <c r="B12" s="1">
        <v>-1.0</v>
      </c>
      <c r="C12" s="1">
        <v>-5.0</v>
      </c>
      <c r="D12" s="1">
        <v>-4.0</v>
      </c>
      <c r="E12" s="1">
        <v>-7.0</v>
      </c>
      <c r="F12" s="1">
        <v>-3.0</v>
      </c>
      <c r="G12" s="1">
        <v>-47.0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</v>
      </c>
      <c r="B13" s="1">
        <v>0.0</v>
      </c>
      <c r="C13" s="1">
        <v>0.0</v>
      </c>
      <c r="D13" s="1">
        <v>0.0</v>
      </c>
      <c r="E13" s="1">
        <v>0.0</v>
      </c>
      <c r="F13" s="1">
        <v>9.0</v>
      </c>
      <c r="G13" s="1">
        <v>-11.0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>
        <v>-18.0</v>
      </c>
      <c r="C14" s="1">
        <v>-8.0</v>
      </c>
      <c r="D14" s="1">
        <v>-7.0</v>
      </c>
      <c r="E14" s="1">
        <v>-27.0</v>
      </c>
      <c r="F14" s="1">
        <v>-17.0</v>
      </c>
      <c r="G14" s="1">
        <v>-21.0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1">
        <v>0.0</v>
      </c>
      <c r="C15" s="1">
        <v>0.0</v>
      </c>
      <c r="D15" s="1">
        <v>0.0</v>
      </c>
      <c r="E15" s="1">
        <v>-5.0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</v>
      </c>
      <c r="B16" s="1">
        <v>0.0</v>
      </c>
      <c r="C16" s="1">
        <v>0.0</v>
      </c>
      <c r="D16" s="1">
        <v>0.0</v>
      </c>
      <c r="E16" s="1">
        <v>0.0</v>
      </c>
      <c r="F16" s="1">
        <v>-94.0</v>
      </c>
      <c r="G16" s="1">
        <v>-5.0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</v>
      </c>
      <c r="B17" s="1">
        <v>0.0</v>
      </c>
      <c r="C17" s="1">
        <v>0.0</v>
      </c>
      <c r="D17" s="1">
        <v>0.0</v>
      </c>
      <c r="E17" s="1">
        <v>-9.0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</v>
      </c>
      <c r="B18" s="1">
        <v>0.0</v>
      </c>
      <c r="C18" s="1">
        <v>0.0</v>
      </c>
      <c r="D18" s="1">
        <v>0.0</v>
      </c>
      <c r="E18" s="1">
        <v>-80.0</v>
      </c>
      <c r="F18" s="1">
        <v>-5.0</v>
      </c>
      <c r="G18" s="1">
        <v>-46.0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</v>
      </c>
      <c r="B19" s="1">
        <v>0.0</v>
      </c>
      <c r="C19" s="1">
        <v>0.0</v>
      </c>
      <c r="D19" s="1">
        <v>-19.0</v>
      </c>
      <c r="E19" s="1">
        <v>1.0</v>
      </c>
      <c r="F19" s="1">
        <v>-24.0</v>
      </c>
      <c r="G19" s="1">
        <v>11.0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>
        <v>-18.0</v>
      </c>
      <c r="C20" s="1">
        <v>-8.0</v>
      </c>
      <c r="D20" s="1">
        <v>-26.0</v>
      </c>
      <c r="E20" s="1">
        <v>-122.0</v>
      </c>
      <c r="F20" s="1">
        <v>-24.0</v>
      </c>
      <c r="G20" s="1">
        <v>-21.0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0.0</v>
      </c>
      <c r="C21" s="1">
        <v>0.0</v>
      </c>
      <c r="D21" s="1">
        <v>0.0</v>
      </c>
      <c r="E21" s="1">
        <v>0.0</v>
      </c>
      <c r="F21" s="1">
        <v>4.0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</v>
      </c>
      <c r="B22" s="1">
        <v>-18.0</v>
      </c>
      <c r="C22" s="1">
        <v>-8.0</v>
      </c>
      <c r="D22" s="1">
        <v>-26.0</v>
      </c>
      <c r="E22" s="1">
        <v>-122.0</v>
      </c>
      <c r="F22" s="1">
        <v>-24.0</v>
      </c>
      <c r="G22" s="1">
        <v>-21.0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</v>
      </c>
      <c r="B23" s="1">
        <v>-18.0</v>
      </c>
      <c r="C23" s="1">
        <v>-8.0</v>
      </c>
      <c r="D23" s="1">
        <v>-26.0</v>
      </c>
      <c r="E23" s="1">
        <v>-122.0</v>
      </c>
      <c r="F23" s="1">
        <v>-24.0</v>
      </c>
      <c r="G23" s="1">
        <v>-21.0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>
        <v>-18.0</v>
      </c>
      <c r="C24" s="1">
        <v>-8.0</v>
      </c>
      <c r="D24" s="1">
        <v>-26.0</v>
      </c>
      <c r="E24" s="1">
        <v>-122.0</v>
      </c>
      <c r="F24" s="1">
        <v>-24.0</v>
      </c>
      <c r="G24" s="1">
        <v>-21.0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>
        <v>-122.0</v>
      </c>
      <c r="C25" s="1">
        <v>0.0</v>
      </c>
      <c r="D25" s="1">
        <v>0.0</v>
      </c>
      <c r="E25" s="1">
        <v>1.0</v>
      </c>
      <c r="F25" s="1">
        <v>1.0</v>
      </c>
      <c r="G25" s="1">
        <v>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>
        <v>104.0</v>
      </c>
      <c r="C26" s="1">
        <v>-8.0</v>
      </c>
      <c r="D26" s="1">
        <v>-26.0</v>
      </c>
      <c r="E26" s="1">
        <v>-122.0</v>
      </c>
      <c r="F26" s="1">
        <v>-24.0</v>
      </c>
      <c r="G26" s="1">
        <v>-21.0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>
        <v>104.0</v>
      </c>
      <c r="C27" s="1">
        <v>-8.0</v>
      </c>
      <c r="D27" s="1">
        <v>-26.0</v>
      </c>
      <c r="E27" s="1">
        <v>-122.0</v>
      </c>
      <c r="F27" s="1">
        <v>-24.0</v>
      </c>
      <c r="G27" s="1">
        <v>-21.0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>
        <v>0.0</v>
      </c>
      <c r="C29" s="1">
        <v>0.0</v>
      </c>
      <c r="D29" s="1" t="s">
        <v>151</v>
      </c>
      <c r="E29" s="1" t="s">
        <v>152</v>
      </c>
      <c r="F29" s="1" t="s">
        <v>153</v>
      </c>
      <c r="G29" s="1" t="s">
        <v>154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1">
        <v>0.0</v>
      </c>
      <c r="C30" s="1">
        <v>0.0</v>
      </c>
      <c r="D30" s="1" t="s">
        <v>151</v>
      </c>
      <c r="E30" s="1" t="s">
        <v>152</v>
      </c>
      <c r="F30" s="1" t="s">
        <v>153</v>
      </c>
      <c r="G30" s="1" t="s">
        <v>154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>
        <v>0.0</v>
      </c>
      <c r="C31" s="1">
        <v>0.0</v>
      </c>
      <c r="D31" s="1">
        <v>87.0</v>
      </c>
      <c r="E31" s="1">
        <v>2.0</v>
      </c>
      <c r="F31" s="1">
        <v>3.0</v>
      </c>
      <c r="G31" s="1">
        <v>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>
        <v>0.0</v>
      </c>
      <c r="C32" s="1">
        <v>0.0</v>
      </c>
      <c r="D32" s="1" t="s">
        <v>151</v>
      </c>
      <c r="E32" s="1" t="s">
        <v>152</v>
      </c>
      <c r="F32" s="1" t="s">
        <v>153</v>
      </c>
      <c r="G32" s="1" t="s">
        <v>154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>
        <v>0.0</v>
      </c>
      <c r="C33" s="1">
        <v>0.0</v>
      </c>
      <c r="D33" s="1" t="s">
        <v>151</v>
      </c>
      <c r="E33" s="1" t="s">
        <v>152</v>
      </c>
      <c r="F33" s="1" t="s">
        <v>153</v>
      </c>
      <c r="G33" s="1" t="s">
        <v>154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>
        <v>0.0</v>
      </c>
      <c r="C34" s="1">
        <v>0.0</v>
      </c>
      <c r="D34" s="1">
        <v>87.0</v>
      </c>
      <c r="E34" s="1">
        <v>2.0</v>
      </c>
      <c r="F34" s="1">
        <v>3.0</v>
      </c>
      <c r="G34" s="1">
        <v>5.0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>
        <v>0.0</v>
      </c>
      <c r="C35" s="1">
        <v>0.0</v>
      </c>
      <c r="D35" s="1" t="s">
        <v>161</v>
      </c>
      <c r="E35" s="1" t="s">
        <v>162</v>
      </c>
      <c r="F35" s="1" t="s">
        <v>163</v>
      </c>
      <c r="G35" s="1" t="s">
        <v>164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165</v>
      </c>
      <c r="B36" s="1">
        <v>0.0</v>
      </c>
      <c r="C36" s="1">
        <v>0.0</v>
      </c>
      <c r="D36" s="1" t="s">
        <v>161</v>
      </c>
      <c r="E36" s="1" t="s">
        <v>162</v>
      </c>
      <c r="F36" s="1" t="s">
        <v>163</v>
      </c>
      <c r="G36" s="1" t="s">
        <v>164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166</v>
      </c>
      <c r="B37" s="1">
        <v>0.0</v>
      </c>
      <c r="C37" s="1">
        <v>0.0</v>
      </c>
      <c r="D37" s="1">
        <v>0.0</v>
      </c>
      <c r="E37" s="1" t="s">
        <v>167</v>
      </c>
      <c r="F37" s="1" t="s">
        <v>168</v>
      </c>
      <c r="G37" s="1" t="s">
        <v>169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-16.0</v>
      </c>
      <c r="C39" s="1">
        <v>-8.0</v>
      </c>
      <c r="D39" s="1">
        <v>-7.0</v>
      </c>
      <c r="E39" s="1">
        <v>-27.0</v>
      </c>
      <c r="F39" s="1">
        <v>-27.0</v>
      </c>
      <c r="G39" s="1">
        <v>-20.0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>
        <v>-16.0</v>
      </c>
      <c r="C40" s="1">
        <v>-8.0</v>
      </c>
      <c r="D40" s="1">
        <v>-7.0</v>
      </c>
      <c r="E40" s="1">
        <v>-27.0</v>
      </c>
      <c r="F40" s="1">
        <v>-27.0</v>
      </c>
      <c r="G40" s="1">
        <v>-20.0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-16.0</v>
      </c>
      <c r="C41" s="1">
        <v>-8.0</v>
      </c>
      <c r="D41" s="1">
        <v>-7.0</v>
      </c>
      <c r="E41" s="1">
        <v>-27.0</v>
      </c>
      <c r="F41" s="1">
        <v>-27.0</v>
      </c>
      <c r="G41" s="1">
        <v>-20.0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0.0</v>
      </c>
      <c r="C42" s="1">
        <v>0.0</v>
      </c>
      <c r="D42" s="1">
        <v>-6.0</v>
      </c>
      <c r="E42" s="1">
        <v>-26.0</v>
      </c>
      <c r="F42" s="1">
        <v>-26.0</v>
      </c>
      <c r="G42" s="1">
        <v>-17.0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0.0</v>
      </c>
      <c r="C43" s="1">
        <v>0.0</v>
      </c>
      <c r="D43" s="1">
        <v>0.0</v>
      </c>
      <c r="E43" s="1">
        <v>0.0</v>
      </c>
      <c r="F43" s="1" t="s">
        <v>175</v>
      </c>
      <c r="G43" s="1" t="s">
        <v>176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177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178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179</v>
      </c>
      <c r="B46" s="1">
        <v>0.0</v>
      </c>
      <c r="C46" s="1">
        <v>0.0</v>
      </c>
      <c r="D46" s="1" t="s">
        <v>180</v>
      </c>
      <c r="E46" s="1">
        <v>0.0</v>
      </c>
      <c r="F46" s="1">
        <v>4.0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181</v>
      </c>
      <c r="B47" s="1">
        <v>0.0</v>
      </c>
      <c r="C47" s="1">
        <v>0.0</v>
      </c>
      <c r="D47" s="1" t="s">
        <v>180</v>
      </c>
      <c r="E47" s="1" t="s">
        <v>180</v>
      </c>
      <c r="F47" s="1">
        <v>4.0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182</v>
      </c>
      <c r="B48" s="1">
        <v>-11.0</v>
      </c>
      <c r="C48" s="1">
        <v>-5.0</v>
      </c>
      <c r="D48" s="1">
        <v>-4.0</v>
      </c>
      <c r="E48" s="1">
        <v>-17.0</v>
      </c>
      <c r="F48" s="1">
        <v>-10.0</v>
      </c>
      <c r="G48" s="1">
        <v>-13.0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183</v>
      </c>
      <c r="B49" s="1">
        <v>29.0</v>
      </c>
      <c r="C49" s="1">
        <v>23.0</v>
      </c>
      <c r="D49" s="1">
        <v>0.0</v>
      </c>
      <c r="E49" s="1">
        <v>0.0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184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185</v>
      </c>
      <c r="B51" s="1">
        <v>5.0</v>
      </c>
      <c r="C51" s="1">
        <v>3.0</v>
      </c>
      <c r="D51" s="1">
        <v>2.0</v>
      </c>
      <c r="E51" s="1">
        <v>14.0</v>
      </c>
      <c r="F51" s="1">
        <v>16.0</v>
      </c>
      <c r="G51" s="1">
        <v>11.0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186</v>
      </c>
      <c r="B52" s="1">
        <v>11.0</v>
      </c>
      <c r="C52" s="1">
        <v>6.0</v>
      </c>
      <c r="D52" s="1">
        <v>3.0</v>
      </c>
      <c r="E52" s="1">
        <v>93.0</v>
      </c>
      <c r="F52" s="1">
        <v>16.0</v>
      </c>
      <c r="G52" s="1">
        <v>6.0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187</v>
      </c>
      <c r="B53" s="1">
        <v>0.0</v>
      </c>
      <c r="C53" s="1">
        <v>0.0</v>
      </c>
      <c r="D53" s="1">
        <v>53.0</v>
      </c>
      <c r="E53" s="1">
        <v>62.0</v>
      </c>
      <c r="F53" s="1">
        <v>66.0</v>
      </c>
      <c r="G53" s="1">
        <v>3.0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188</v>
      </c>
      <c r="B54" s="1">
        <v>0.0</v>
      </c>
      <c r="C54" s="1">
        <v>0.0</v>
      </c>
      <c r="D54" s="1">
        <v>10.0</v>
      </c>
      <c r="E54" s="1">
        <v>13.0</v>
      </c>
      <c r="F54" s="1">
        <v>8.0</v>
      </c>
      <c r="G54" s="1">
        <v>78.0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189</v>
      </c>
      <c r="B55" s="1">
        <v>0.0</v>
      </c>
      <c r="C55" s="1">
        <v>0.0</v>
      </c>
      <c r="D55" s="1">
        <v>42.0</v>
      </c>
      <c r="E55" s="1">
        <v>49.0</v>
      </c>
      <c r="F55" s="1">
        <v>58.0</v>
      </c>
      <c r="G55" s="1">
        <v>2.0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190</v>
      </c>
      <c r="B56" s="1">
        <v>0.0</v>
      </c>
      <c r="C56" s="1">
        <v>0.0</v>
      </c>
      <c r="D56" s="1">
        <v>0.0</v>
      </c>
      <c r="E56" s="1">
        <v>1.0</v>
      </c>
      <c r="F56" s="1">
        <v>1.0</v>
      </c>
      <c r="G56" s="1">
        <v>23.0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191</v>
      </c>
      <c r="B57" s="1">
        <v>2.0</v>
      </c>
      <c r="C57" s="1">
        <v>9.0</v>
      </c>
      <c r="D57" s="1">
        <v>9.0</v>
      </c>
      <c r="E57" s="1">
        <v>3.0</v>
      </c>
      <c r="F57" s="1">
        <v>1.0</v>
      </c>
      <c r="G57" s="1">
        <v>1.0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192</v>
      </c>
      <c r="B58" s="1">
        <v>2.0</v>
      </c>
      <c r="C58" s="1">
        <v>9.0</v>
      </c>
      <c r="D58" s="1">
        <v>9.0</v>
      </c>
      <c r="E58" s="1">
        <v>5.0</v>
      </c>
      <c r="F58" s="1">
        <v>2.0</v>
      </c>
      <c r="G58" s="1">
        <v>1.0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194</v>
      </c>
      <c r="B3" s="1">
        <v>0.0</v>
      </c>
      <c r="C3" s="1" t="s">
        <v>195</v>
      </c>
      <c r="D3" s="1" t="s">
        <v>196</v>
      </c>
      <c r="E3" s="1" t="s">
        <v>197</v>
      </c>
      <c r="F3" s="1" t="s">
        <v>198</v>
      </c>
      <c r="G3" s="1" t="s">
        <v>199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200</v>
      </c>
      <c r="B4" s="1">
        <v>0.0</v>
      </c>
      <c r="C4" s="1" t="s">
        <v>201</v>
      </c>
      <c r="D4" s="1" t="s">
        <v>202</v>
      </c>
      <c r="E4" s="1">
        <v>0.0</v>
      </c>
      <c r="F4" s="1" t="s">
        <v>203</v>
      </c>
      <c r="G4" s="1" t="s">
        <v>204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205</v>
      </c>
      <c r="B5" s="1">
        <v>0.0</v>
      </c>
      <c r="C5" s="1" t="s">
        <v>206</v>
      </c>
      <c r="D5" s="1">
        <v>0.0</v>
      </c>
      <c r="E5" s="1">
        <v>0.0</v>
      </c>
      <c r="F5" s="1" t="s">
        <v>207</v>
      </c>
      <c r="G5" s="1" t="s">
        <v>208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>
        <v>0.0</v>
      </c>
      <c r="C6" s="1" t="s">
        <v>206</v>
      </c>
      <c r="D6" s="1">
        <v>0.0</v>
      </c>
      <c r="E6" s="1">
        <v>0.0</v>
      </c>
      <c r="F6" s="1" t="s">
        <v>210</v>
      </c>
      <c r="G6" s="1" t="s">
        <v>211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 t="s">
        <v>214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180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180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 t="s">
        <v>229</v>
      </c>
      <c r="C23" s="1" t="s">
        <v>230</v>
      </c>
      <c r="D23" s="1" t="s">
        <v>231</v>
      </c>
      <c r="E23" s="1" t="s">
        <v>232</v>
      </c>
      <c r="F23" s="1" t="s">
        <v>233</v>
      </c>
      <c r="G23" s="1" t="s">
        <v>234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235</v>
      </c>
      <c r="B24" s="1" t="s">
        <v>229</v>
      </c>
      <c r="C24" s="1" t="s">
        <v>236</v>
      </c>
      <c r="D24" s="1" t="s">
        <v>237</v>
      </c>
      <c r="E24" s="1" t="s">
        <v>238</v>
      </c>
      <c r="F24" s="1" t="s">
        <v>239</v>
      </c>
      <c r="G24" s="1" t="s">
        <v>240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241</v>
      </c>
      <c r="B25" s="1" t="s">
        <v>242</v>
      </c>
      <c r="C25" s="1" t="s">
        <v>243</v>
      </c>
      <c r="D25" s="1" t="s">
        <v>244</v>
      </c>
      <c r="E25" s="1" t="s">
        <v>245</v>
      </c>
      <c r="F25" s="1" t="s">
        <v>246</v>
      </c>
      <c r="G25" s="1" t="s">
        <v>247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250</v>
      </c>
      <c r="B28" s="1" t="s">
        <v>251</v>
      </c>
      <c r="C28" s="1" t="s">
        <v>252</v>
      </c>
      <c r="D28" s="1" t="s">
        <v>253</v>
      </c>
      <c r="E28" s="1" t="s">
        <v>254</v>
      </c>
      <c r="F28" s="1" t="s">
        <v>255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256</v>
      </c>
      <c r="B29" s="1" t="s">
        <v>257</v>
      </c>
      <c r="C29" s="1">
        <v>5.0</v>
      </c>
      <c r="D29" s="1" t="s">
        <v>258</v>
      </c>
      <c r="E29" s="1" t="s">
        <v>259</v>
      </c>
      <c r="F29" s="1" t="s">
        <v>260</v>
      </c>
      <c r="G29" s="1" t="s">
        <v>261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262</v>
      </c>
      <c r="B30" s="1">
        <v>0.0</v>
      </c>
      <c r="C30" s="1" t="s">
        <v>263</v>
      </c>
      <c r="D30" s="1" t="s">
        <v>264</v>
      </c>
      <c r="E30" s="1" t="s">
        <v>265</v>
      </c>
      <c r="F30" s="1" t="s">
        <v>266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267</v>
      </c>
      <c r="B31" s="1">
        <v>0.0</v>
      </c>
      <c r="C31" s="1" t="s">
        <v>268</v>
      </c>
      <c r="D31" s="1" t="s">
        <v>269</v>
      </c>
      <c r="E31" s="1" t="s">
        <v>270</v>
      </c>
      <c r="F31" s="1" t="s">
        <v>271</v>
      </c>
      <c r="G31" s="1" t="s">
        <v>272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273</v>
      </c>
      <c r="B32" s="1" t="s">
        <v>274</v>
      </c>
      <c r="C32" s="1" t="s">
        <v>275</v>
      </c>
      <c r="D32" s="1" t="s">
        <v>276</v>
      </c>
      <c r="E32" s="1" t="s">
        <v>277</v>
      </c>
      <c r="F32" s="1" t="s">
        <v>278</v>
      </c>
      <c r="G32" s="1" t="s">
        <v>279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280</v>
      </c>
      <c r="B33" s="1" t="s">
        <v>281</v>
      </c>
      <c r="C33" s="1" t="s">
        <v>282</v>
      </c>
      <c r="D33" s="1" t="s">
        <v>283</v>
      </c>
      <c r="E33" s="1" t="s">
        <v>284</v>
      </c>
      <c r="F33" s="1" t="s">
        <v>285</v>
      </c>
      <c r="G33" s="1" t="s">
        <v>286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287</v>
      </c>
      <c r="B34" s="1" t="s">
        <v>288</v>
      </c>
      <c r="C34" s="1" t="s">
        <v>289</v>
      </c>
      <c r="D34" s="1" t="s">
        <v>290</v>
      </c>
      <c r="E34" s="1" t="s">
        <v>291</v>
      </c>
      <c r="F34" s="1" t="s">
        <v>292</v>
      </c>
      <c r="G34" s="1" t="s">
        <v>293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294</v>
      </c>
      <c r="B35" s="1" t="s">
        <v>295</v>
      </c>
      <c r="C35" s="1" t="s">
        <v>296</v>
      </c>
      <c r="D35" s="1" t="s">
        <v>297</v>
      </c>
      <c r="E35" s="1" t="s">
        <v>298</v>
      </c>
      <c r="F35" s="1" t="s">
        <v>299</v>
      </c>
      <c r="G35" s="1" t="s">
        <v>300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301</v>
      </c>
      <c r="B36" s="1" t="s">
        <v>302</v>
      </c>
      <c r="C36" s="1" t="s">
        <v>168</v>
      </c>
      <c r="D36" s="1" t="s">
        <v>303</v>
      </c>
      <c r="E36" s="1" t="s">
        <v>304</v>
      </c>
      <c r="F36" s="1" t="s">
        <v>305</v>
      </c>
      <c r="G36" s="1" t="s">
        <v>306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307</v>
      </c>
      <c r="B37" s="1" t="s">
        <v>308</v>
      </c>
      <c r="C37" s="1" t="s">
        <v>309</v>
      </c>
      <c r="D37" s="1" t="s">
        <v>310</v>
      </c>
      <c r="E37" s="1" t="s">
        <v>311</v>
      </c>
      <c r="F37" s="1" t="s">
        <v>312</v>
      </c>
      <c r="G37" s="1">
        <v>-2.0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313</v>
      </c>
      <c r="B38" s="1" t="s">
        <v>302</v>
      </c>
      <c r="C38" s="1" t="s">
        <v>314</v>
      </c>
      <c r="D38" s="1" t="s">
        <v>303</v>
      </c>
      <c r="E38" s="1" t="s">
        <v>304</v>
      </c>
      <c r="F38" s="1" t="s">
        <v>305</v>
      </c>
      <c r="G38" s="1" t="s">
        <v>306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315</v>
      </c>
      <c r="B39" s="1" t="s">
        <v>308</v>
      </c>
      <c r="C39" s="1" t="s">
        <v>316</v>
      </c>
      <c r="D39" s="1" t="s">
        <v>310</v>
      </c>
      <c r="E39" s="1" t="s">
        <v>311</v>
      </c>
      <c r="F39" s="1" t="s">
        <v>317</v>
      </c>
      <c r="G39" s="1">
        <v>-2.0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319</v>
      </c>
      <c r="B41" s="1">
        <v>0.0</v>
      </c>
      <c r="C41" s="1" t="s">
        <v>320</v>
      </c>
      <c r="D41" s="1" t="s">
        <v>321</v>
      </c>
      <c r="E41" s="1" t="s">
        <v>322</v>
      </c>
      <c r="F41" s="1" t="s">
        <v>323</v>
      </c>
      <c r="G41" s="1" t="s">
        <v>324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325</v>
      </c>
      <c r="B42" s="1">
        <v>0.0</v>
      </c>
      <c r="C42" s="1" t="s">
        <v>326</v>
      </c>
      <c r="D42" s="1" t="s">
        <v>327</v>
      </c>
      <c r="E42" s="1" t="s">
        <v>328</v>
      </c>
      <c r="F42" s="1" t="s">
        <v>329</v>
      </c>
      <c r="G42" s="1" t="s">
        <v>330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331</v>
      </c>
      <c r="B43" s="1">
        <v>0.0</v>
      </c>
      <c r="C43" s="1" t="s">
        <v>326</v>
      </c>
      <c r="D43" s="1" t="s">
        <v>327</v>
      </c>
      <c r="E43" s="1" t="s">
        <v>328</v>
      </c>
      <c r="F43" s="1" t="s">
        <v>329</v>
      </c>
      <c r="G43" s="1" t="s">
        <v>330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332</v>
      </c>
      <c r="B44" s="1">
        <v>0.0</v>
      </c>
      <c r="C44" s="1" t="s">
        <v>333</v>
      </c>
      <c r="D44" s="1" t="s">
        <v>334</v>
      </c>
      <c r="E44" s="1" t="s">
        <v>335</v>
      </c>
      <c r="F44" s="1" t="s">
        <v>336</v>
      </c>
      <c r="G44" s="1" t="s">
        <v>337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338</v>
      </c>
      <c r="B45" s="1">
        <v>0.0</v>
      </c>
      <c r="C45" s="1" t="s">
        <v>333</v>
      </c>
      <c r="D45" s="1" t="s">
        <v>334</v>
      </c>
      <c r="E45" s="1" t="s">
        <v>335</v>
      </c>
      <c r="F45" s="1" t="s">
        <v>336</v>
      </c>
      <c r="G45" s="1" t="s">
        <v>337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339</v>
      </c>
      <c r="B46" s="1">
        <v>0.0</v>
      </c>
      <c r="C46" s="1" t="s">
        <v>333</v>
      </c>
      <c r="D46" s="1" t="s">
        <v>340</v>
      </c>
      <c r="E46" s="1" t="s">
        <v>341</v>
      </c>
      <c r="F46" s="1" t="s">
        <v>342</v>
      </c>
      <c r="G46" s="1" t="s">
        <v>343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344</v>
      </c>
      <c r="B47" s="1">
        <v>0.0</v>
      </c>
      <c r="C47" s="1">
        <v>0.0</v>
      </c>
      <c r="D47" s="1">
        <v>0.0</v>
      </c>
      <c r="E47" s="1" t="s">
        <v>345</v>
      </c>
      <c r="F47" s="1" t="s">
        <v>346</v>
      </c>
      <c r="G47" s="1" t="s">
        <v>347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348</v>
      </c>
      <c r="B48" s="1">
        <v>0.0</v>
      </c>
      <c r="C48" s="1" t="s">
        <v>349</v>
      </c>
      <c r="D48" s="1" t="s">
        <v>350</v>
      </c>
      <c r="E48" s="1" t="s">
        <v>351</v>
      </c>
      <c r="F48" s="1" t="s">
        <v>352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353</v>
      </c>
      <c r="B49" s="1">
        <v>0.0</v>
      </c>
      <c r="C49" s="1" t="s">
        <v>354</v>
      </c>
      <c r="D49" s="1" t="s">
        <v>355</v>
      </c>
      <c r="E49" s="1" t="s">
        <v>356</v>
      </c>
      <c r="F49" s="1" t="s">
        <v>357</v>
      </c>
      <c r="G49" s="1" t="s">
        <v>358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359</v>
      </c>
      <c r="B50" s="1">
        <v>0.0</v>
      </c>
      <c r="C50" s="1" t="s">
        <v>360</v>
      </c>
      <c r="D50" s="1" t="s">
        <v>361</v>
      </c>
      <c r="E50" s="1" t="s">
        <v>362</v>
      </c>
      <c r="F50" s="1" t="s">
        <v>363</v>
      </c>
      <c r="G50" s="1" t="s">
        <v>364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365</v>
      </c>
      <c r="B51" s="1">
        <v>0.0</v>
      </c>
      <c r="C51" s="1" t="s">
        <v>366</v>
      </c>
      <c r="D51" s="1" t="s">
        <v>367</v>
      </c>
      <c r="E51" s="1" t="s">
        <v>368</v>
      </c>
      <c r="F51" s="1" t="s">
        <v>369</v>
      </c>
      <c r="G51" s="1" t="s">
        <v>370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371</v>
      </c>
      <c r="B52" s="1">
        <v>0.0</v>
      </c>
      <c r="C52" s="1" t="s">
        <v>372</v>
      </c>
      <c r="D52" s="1" t="s">
        <v>373</v>
      </c>
      <c r="E52" s="1" t="s">
        <v>374</v>
      </c>
      <c r="F52" s="1" t="s">
        <v>375</v>
      </c>
      <c r="G52" s="1" t="s">
        <v>376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377</v>
      </c>
      <c r="B53" s="1">
        <v>0.0</v>
      </c>
      <c r="C53" s="1" t="s">
        <v>378</v>
      </c>
      <c r="D53" s="1" t="s">
        <v>379</v>
      </c>
      <c r="E53" s="1" t="s">
        <v>380</v>
      </c>
      <c r="F53" s="1" t="s">
        <v>381</v>
      </c>
      <c r="G53" s="1" t="s">
        <v>382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383</v>
      </c>
      <c r="B54" s="1">
        <v>0.0</v>
      </c>
      <c r="C54" s="1">
        <v>0.0</v>
      </c>
      <c r="D54" s="1" t="s">
        <v>384</v>
      </c>
      <c r="E54" s="1" t="s">
        <v>385</v>
      </c>
      <c r="F54" s="1" t="s">
        <v>386</v>
      </c>
      <c r="G54" s="1" t="s">
        <v>387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388</v>
      </c>
      <c r="B55" s="1">
        <v>0.0</v>
      </c>
      <c r="C55" s="1">
        <v>0.0</v>
      </c>
      <c r="D55" s="1" t="s">
        <v>389</v>
      </c>
      <c r="E55" s="1" t="s">
        <v>390</v>
      </c>
      <c r="F55" s="1" t="s">
        <v>391</v>
      </c>
      <c r="G55" s="1" t="s">
        <v>392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393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394</v>
      </c>
      <c r="B57" s="1">
        <v>0.0</v>
      </c>
      <c r="C57" s="1">
        <v>0.0</v>
      </c>
      <c r="D57" s="1" t="s">
        <v>395</v>
      </c>
      <c r="E57" s="1" t="s">
        <v>396</v>
      </c>
      <c r="F57" s="1" t="s">
        <v>397</v>
      </c>
      <c r="G57" s="1" t="s">
        <v>398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399</v>
      </c>
      <c r="B58" s="1">
        <v>0.0</v>
      </c>
      <c r="C58" s="1">
        <v>0.0</v>
      </c>
      <c r="D58" s="1" t="s">
        <v>400</v>
      </c>
      <c r="E58" s="1" t="s">
        <v>401</v>
      </c>
      <c r="F58" s="1" t="s">
        <v>402</v>
      </c>
      <c r="G58" s="1" t="s">
        <v>403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404</v>
      </c>
      <c r="B59" s="1">
        <v>0.0</v>
      </c>
      <c r="C59" s="1">
        <v>0.0</v>
      </c>
      <c r="D59" s="1" t="s">
        <v>400</v>
      </c>
      <c r="E59" s="1" t="s">
        <v>401</v>
      </c>
      <c r="F59" s="1" t="s">
        <v>402</v>
      </c>
      <c r="G59" s="1" t="s">
        <v>403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405</v>
      </c>
      <c r="B60" s="1">
        <v>0.0</v>
      </c>
      <c r="C60" s="1">
        <v>0.0</v>
      </c>
      <c r="D60" s="1" t="s">
        <v>406</v>
      </c>
      <c r="E60" s="1" t="s">
        <v>407</v>
      </c>
      <c r="F60" s="1" t="s">
        <v>408</v>
      </c>
      <c r="G60" s="1" t="s">
        <v>409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410</v>
      </c>
      <c r="B61" s="1">
        <v>0.0</v>
      </c>
      <c r="C61" s="1">
        <v>0.0</v>
      </c>
      <c r="D61" s="1" t="s">
        <v>406</v>
      </c>
      <c r="E61" s="1" t="s">
        <v>407</v>
      </c>
      <c r="F61" s="1" t="s">
        <v>408</v>
      </c>
      <c r="G61" s="1" t="s">
        <v>409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411</v>
      </c>
      <c r="B62" s="1">
        <v>0.0</v>
      </c>
      <c r="C62" s="1">
        <v>0.0</v>
      </c>
      <c r="D62" s="1" t="s">
        <v>412</v>
      </c>
      <c r="E62" s="1" t="s">
        <v>413</v>
      </c>
      <c r="F62" s="1" t="s">
        <v>414</v>
      </c>
      <c r="G62" s="1" t="s">
        <v>415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416</v>
      </c>
      <c r="B63" s="1">
        <v>0.0</v>
      </c>
      <c r="C63" s="1">
        <v>0.0</v>
      </c>
      <c r="D63" s="1">
        <v>0.0</v>
      </c>
      <c r="E63" s="1">
        <v>0.0</v>
      </c>
      <c r="F63" s="1" t="s">
        <v>417</v>
      </c>
      <c r="G63" s="1" t="s">
        <v>418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419</v>
      </c>
      <c r="B64" s="1">
        <v>0.0</v>
      </c>
      <c r="C64" s="1">
        <v>0.0</v>
      </c>
      <c r="D64" s="1" t="s">
        <v>420</v>
      </c>
      <c r="E64" s="1" t="s">
        <v>421</v>
      </c>
      <c r="F64" s="1" t="s">
        <v>422</v>
      </c>
      <c r="G64" s="1" t="s">
        <v>423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424</v>
      </c>
      <c r="B65" s="1">
        <v>0.0</v>
      </c>
      <c r="C65" s="1">
        <v>0.0</v>
      </c>
      <c r="D65" s="1" t="s">
        <v>425</v>
      </c>
      <c r="E65" s="1" t="s">
        <v>426</v>
      </c>
      <c r="F65" s="1" t="s">
        <v>427</v>
      </c>
      <c r="G65" s="1" t="s">
        <v>428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429</v>
      </c>
      <c r="B66" s="1">
        <v>0.0</v>
      </c>
      <c r="C66" s="1">
        <v>0.0</v>
      </c>
      <c r="D66" s="1" t="s">
        <v>430</v>
      </c>
      <c r="E66" s="1" t="s">
        <v>324</v>
      </c>
      <c r="F66" s="1" t="s">
        <v>431</v>
      </c>
      <c r="G66" s="1" t="s">
        <v>432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433</v>
      </c>
      <c r="B67" s="1">
        <v>0.0</v>
      </c>
      <c r="C67" s="1">
        <v>0.0</v>
      </c>
      <c r="D67" s="1" t="s">
        <v>434</v>
      </c>
      <c r="E67" s="1" t="s">
        <v>435</v>
      </c>
      <c r="F67" s="1" t="s">
        <v>436</v>
      </c>
      <c r="G67" s="1" t="s">
        <v>437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438</v>
      </c>
      <c r="B68" s="1">
        <v>0.0</v>
      </c>
      <c r="C68" s="1">
        <v>0.0</v>
      </c>
      <c r="D68" s="1" t="s">
        <v>439</v>
      </c>
      <c r="E68" s="1" t="s">
        <v>440</v>
      </c>
      <c r="F68" s="1" t="s">
        <v>441</v>
      </c>
      <c r="G68" s="1" t="s">
        <v>442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443</v>
      </c>
      <c r="B69" s="1">
        <v>0.0</v>
      </c>
      <c r="C69" s="1">
        <v>0.0</v>
      </c>
      <c r="D69" s="1" t="s">
        <v>444</v>
      </c>
      <c r="E69" s="1" t="s">
        <v>445</v>
      </c>
      <c r="F69" s="1" t="s">
        <v>446</v>
      </c>
      <c r="G69" s="1" t="s">
        <v>447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448</v>
      </c>
      <c r="B70" s="1">
        <v>0.0</v>
      </c>
      <c r="C70" s="1">
        <v>0.0</v>
      </c>
      <c r="D70" s="1">
        <v>0.0</v>
      </c>
      <c r="E70" s="1" t="s">
        <v>449</v>
      </c>
      <c r="F70" s="1" t="s">
        <v>450</v>
      </c>
      <c r="G70" s="1" t="s">
        <v>451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452</v>
      </c>
      <c r="B71" s="1">
        <v>0.0</v>
      </c>
      <c r="C71" s="1">
        <v>0.0</v>
      </c>
      <c r="D71" s="1">
        <v>0.0</v>
      </c>
      <c r="E71" s="1" t="s">
        <v>453</v>
      </c>
      <c r="F71" s="1" t="s">
        <v>454</v>
      </c>
      <c r="G71" s="1" t="s">
        <v>455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456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457</v>
      </c>
      <c r="B73" s="1">
        <v>0.0</v>
      </c>
      <c r="C73" s="1">
        <v>0.0</v>
      </c>
      <c r="D73" s="1">
        <v>0.0</v>
      </c>
      <c r="E73" s="1" t="s">
        <v>458</v>
      </c>
      <c r="F73" s="1" t="s">
        <v>459</v>
      </c>
      <c r="G73" s="1" t="s">
        <v>460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461</v>
      </c>
      <c r="B74" s="1">
        <v>0.0</v>
      </c>
      <c r="C74" s="1">
        <v>0.0</v>
      </c>
      <c r="D74" s="1">
        <v>0.0</v>
      </c>
      <c r="E74" s="1" t="s">
        <v>462</v>
      </c>
      <c r="F74" s="1" t="s">
        <v>463</v>
      </c>
      <c r="G74" s="1" t="s">
        <v>464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465</v>
      </c>
      <c r="B75" s="1">
        <v>0.0</v>
      </c>
      <c r="C75" s="1">
        <v>0.0</v>
      </c>
      <c r="D75" s="1">
        <v>0.0</v>
      </c>
      <c r="E75" s="1" t="s">
        <v>462</v>
      </c>
      <c r="F75" s="1" t="s">
        <v>463</v>
      </c>
      <c r="G75" s="1" t="s">
        <v>464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466</v>
      </c>
      <c r="B76" s="1">
        <v>0.0</v>
      </c>
      <c r="C76" s="1">
        <v>0.0</v>
      </c>
      <c r="D76" s="1">
        <v>0.0</v>
      </c>
      <c r="E76" s="1" t="s">
        <v>467</v>
      </c>
      <c r="F76" s="1" t="s">
        <v>468</v>
      </c>
      <c r="G76" s="1" t="s">
        <v>469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470</v>
      </c>
      <c r="B77" s="1">
        <v>0.0</v>
      </c>
      <c r="C77" s="1">
        <v>0.0</v>
      </c>
      <c r="D77" s="1">
        <v>0.0</v>
      </c>
      <c r="E77" s="1" t="s">
        <v>467</v>
      </c>
      <c r="F77" s="1" t="s">
        <v>468</v>
      </c>
      <c r="G77" s="1" t="s">
        <v>469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471</v>
      </c>
      <c r="B78" s="1">
        <v>0.0</v>
      </c>
      <c r="C78" s="1">
        <v>0.0</v>
      </c>
      <c r="D78" s="1">
        <v>0.0</v>
      </c>
      <c r="E78" s="1" t="s">
        <v>472</v>
      </c>
      <c r="F78" s="1" t="s">
        <v>473</v>
      </c>
      <c r="G78" s="1" t="s">
        <v>474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475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476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477</v>
      </c>
      <c r="B80" s="1">
        <v>0.0</v>
      </c>
      <c r="C80" s="1">
        <v>0.0</v>
      </c>
      <c r="D80" s="1">
        <v>0.0</v>
      </c>
      <c r="E80" s="1" t="s">
        <v>478</v>
      </c>
      <c r="F80" s="1" t="s">
        <v>479</v>
      </c>
      <c r="G80" s="1" t="s">
        <v>480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481</v>
      </c>
      <c r="B81" s="1">
        <v>0.0</v>
      </c>
      <c r="C81" s="1">
        <v>0.0</v>
      </c>
      <c r="D81" s="1">
        <v>0.0</v>
      </c>
      <c r="E81" s="1" t="s">
        <v>482</v>
      </c>
      <c r="F81" s="1" t="s">
        <v>483</v>
      </c>
      <c r="G81" s="1" t="s">
        <v>484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485</v>
      </c>
      <c r="B82" s="1">
        <v>0.0</v>
      </c>
      <c r="C82" s="1">
        <v>0.0</v>
      </c>
      <c r="D82" s="1">
        <v>0.0</v>
      </c>
      <c r="E82" s="1" t="s">
        <v>486</v>
      </c>
      <c r="F82" s="1" t="s">
        <v>487</v>
      </c>
      <c r="G82" s="1" t="s">
        <v>488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489</v>
      </c>
      <c r="B83" s="1">
        <v>0.0</v>
      </c>
      <c r="C83" s="1">
        <v>0.0</v>
      </c>
      <c r="D83" s="1">
        <v>0.0</v>
      </c>
      <c r="E83" s="1" t="s">
        <v>490</v>
      </c>
      <c r="F83" s="1" t="s">
        <v>491</v>
      </c>
      <c r="G83" s="1" t="s">
        <v>492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493</v>
      </c>
      <c r="B84" s="1">
        <v>0.0</v>
      </c>
      <c r="C84" s="1">
        <v>0.0</v>
      </c>
      <c r="D84" s="1">
        <v>0.0</v>
      </c>
      <c r="E84" s="1" t="s">
        <v>494</v>
      </c>
      <c r="F84" s="1" t="s">
        <v>495</v>
      </c>
      <c r="G84" s="1" t="s">
        <v>496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497</v>
      </c>
      <c r="B85" s="1">
        <v>0.0</v>
      </c>
      <c r="C85" s="1">
        <v>0.0</v>
      </c>
      <c r="D85" s="1">
        <v>0.0</v>
      </c>
      <c r="E85" s="1" t="s">
        <v>498</v>
      </c>
      <c r="F85" s="1" t="s">
        <v>499</v>
      </c>
      <c r="G85" s="1" t="s">
        <v>500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501</v>
      </c>
      <c r="B86" s="1">
        <v>0.0</v>
      </c>
      <c r="C86" s="1">
        <v>0.0</v>
      </c>
      <c r="D86" s="1">
        <v>0.0</v>
      </c>
      <c r="E86" s="1">
        <v>0.0</v>
      </c>
      <c r="F86" s="1" t="s">
        <v>502</v>
      </c>
      <c r="G86" s="1" t="s">
        <v>503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504</v>
      </c>
      <c r="B87" s="1">
        <v>0.0</v>
      </c>
      <c r="C87" s="1">
        <v>0.0</v>
      </c>
      <c r="D87" s="1">
        <v>0.0</v>
      </c>
      <c r="E87" s="1">
        <v>0.0</v>
      </c>
      <c r="F87" s="1" t="s">
        <v>505</v>
      </c>
      <c r="G87" s="1" t="s">
        <v>506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507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508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509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510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511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512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511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513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514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515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514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516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517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518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519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520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521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522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523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524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525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526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527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528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529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530</v>
      </c>
      <c r="C1" s="1" t="s">
        <v>531</v>
      </c>
      <c r="D1" s="1" t="s">
        <v>532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533</v>
      </c>
      <c r="B2" s="1" t="s">
        <v>534</v>
      </c>
      <c r="C2" s="1" t="s">
        <v>535</v>
      </c>
      <c r="D2" s="1" t="s">
        <v>536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537</v>
      </c>
      <c r="B3" s="1" t="s">
        <v>538</v>
      </c>
      <c r="C3" s="1" t="s">
        <v>539</v>
      </c>
      <c r="D3" s="1" t="s">
        <v>540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541</v>
      </c>
      <c r="B4" s="1" t="s">
        <v>542</v>
      </c>
      <c r="C4" s="1" t="s">
        <v>543</v>
      </c>
      <c r="D4" s="1" t="s">
        <v>544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537</v>
      </c>
      <c r="B5" s="1" t="s">
        <v>538</v>
      </c>
      <c r="C5" s="1" t="s">
        <v>545</v>
      </c>
      <c r="D5" s="1" t="s">
        <v>546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547</v>
      </c>
      <c r="B6" s="1" t="s">
        <v>548</v>
      </c>
      <c r="C6" s="1" t="s">
        <v>549</v>
      </c>
      <c r="D6" s="1" t="s">
        <v>550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551</v>
      </c>
      <c r="B7" s="1" t="s">
        <v>552</v>
      </c>
      <c r="C7" s="1" t="s">
        <v>553</v>
      </c>
      <c r="D7" s="1" t="s">
        <v>554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555</v>
      </c>
      <c r="B8" s="1" t="s">
        <v>556</v>
      </c>
      <c r="C8" s="1" t="s">
        <v>557</v>
      </c>
      <c r="D8" s="1" t="s">
        <v>557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558</v>
      </c>
      <c r="B9" s="1" t="s">
        <v>538</v>
      </c>
      <c r="C9" s="1" t="s">
        <v>538</v>
      </c>
      <c r="D9" s="1" t="s">
        <v>559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560</v>
      </c>
      <c r="B10" s="1" t="s">
        <v>538</v>
      </c>
      <c r="C10" s="1" t="s">
        <v>538</v>
      </c>
      <c r="D10" s="1" t="s">
        <v>561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562</v>
      </c>
      <c r="B11" s="1" t="s">
        <v>563</v>
      </c>
      <c r="C11" s="1" t="s">
        <v>564</v>
      </c>
      <c r="D11" s="1" t="s">
        <v>565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566</v>
      </c>
      <c r="B12" s="1" t="s">
        <v>567</v>
      </c>
      <c r="C12" s="1" t="s">
        <v>564</v>
      </c>
      <c r="D12" s="1" t="s">
        <v>568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569</v>
      </c>
      <c r="B13" s="1" t="s">
        <v>570</v>
      </c>
      <c r="C13" s="1" t="s">
        <v>571</v>
      </c>
      <c r="D13" s="1" t="s">
        <v>572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573</v>
      </c>
      <c r="B14" s="1" t="s">
        <v>574</v>
      </c>
      <c r="C14" s="1" t="s">
        <v>574</v>
      </c>
      <c r="D14" s="1" t="s">
        <v>574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575</v>
      </c>
      <c r="B15" s="1" t="s">
        <v>538</v>
      </c>
      <c r="C15" s="1" t="s">
        <v>538</v>
      </c>
      <c r="D15" s="1" t="s">
        <v>538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576</v>
      </c>
      <c r="B16" s="1" t="s">
        <v>538</v>
      </c>
      <c r="C16" s="1" t="s">
        <v>538</v>
      </c>
      <c r="D16" s="1" t="s">
        <v>538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577</v>
      </c>
      <c r="B17" s="1" t="s">
        <v>152</v>
      </c>
      <c r="C17" s="1" t="s">
        <v>578</v>
      </c>
      <c r="D17" s="1" t="s">
        <v>579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580</v>
      </c>
      <c r="B18" s="1" t="s">
        <v>538</v>
      </c>
      <c r="C18" s="1" t="s">
        <v>538</v>
      </c>
      <c r="D18" s="1" t="s">
        <v>538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581</v>
      </c>
      <c r="B19" s="1" t="s">
        <v>538</v>
      </c>
      <c r="C19" s="1" t="s">
        <v>538</v>
      </c>
      <c r="D19" s="1" t="s">
        <v>582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583</v>
      </c>
      <c r="B20" s="1" t="s">
        <v>584</v>
      </c>
      <c r="C20" s="1" t="s">
        <v>585</v>
      </c>
      <c r="D20" s="1" t="s">
        <v>586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587</v>
      </c>
      <c r="B21" s="1" t="s">
        <v>588</v>
      </c>
      <c r="C21" s="1" t="s">
        <v>589</v>
      </c>
      <c r="D21" s="1" t="s">
        <v>590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591</v>
      </c>
      <c r="B22" s="1" t="s">
        <v>592</v>
      </c>
      <c r="C22" s="1" t="s">
        <v>593</v>
      </c>
      <c r="D22" s="1" t="s">
        <v>594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595</v>
      </c>
      <c r="B23" s="1" t="s">
        <v>596</v>
      </c>
      <c r="C23" s="1" t="s">
        <v>597</v>
      </c>
      <c r="D23" s="1" t="s">
        <v>598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599</v>
      </c>
      <c r="B24" s="1" t="s">
        <v>600</v>
      </c>
      <c r="C24" s="1" t="s">
        <v>601</v>
      </c>
      <c r="D24" s="1" t="s">
        <v>602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603</v>
      </c>
      <c r="B25" s="1" t="s">
        <v>604</v>
      </c>
      <c r="C25" s="1" t="s">
        <v>605</v>
      </c>
      <c r="D25" s="1" t="s">
        <v>606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607</v>
      </c>
      <c r="B26" s="1" t="s">
        <v>608</v>
      </c>
      <c r="C26" s="1" t="s">
        <v>609</v>
      </c>
      <c r="D26" s="1" t="s">
        <v>610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611</v>
      </c>
      <c r="B2" s="1" t="s">
        <v>612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613</v>
      </c>
      <c r="B3" s="1" t="s">
        <v>614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615</v>
      </c>
      <c r="B4" s="1" t="s">
        <v>616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617</v>
      </c>
      <c r="B5" s="1" t="s">
        <v>618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619</v>
      </c>
      <c r="B6" s="1" t="s">
        <v>620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621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622</v>
      </c>
      <c r="B8" s="1" t="s">
        <v>623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624</v>
      </c>
      <c r="B9" s="4" t="s">
        <v>625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626</v>
      </c>
      <c r="B10" s="1" t="s">
        <v>627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628</v>
      </c>
      <c r="B11" s="1" t="s">
        <v>629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630</v>
      </c>
      <c r="B12" s="1" t="s">
        <v>627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631</v>
      </c>
      <c r="B13" s="1" t="s">
        <v>632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633</v>
      </c>
      <c r="B14" s="1" t="s">
        <v>634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635</v>
      </c>
      <c r="B15" s="1" t="s">
        <v>632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636</v>
      </c>
      <c r="B16" s="1" t="s">
        <v>637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638</v>
      </c>
      <c r="B17" s="1">
        <v>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639</v>
      </c>
      <c r="B18" s="1" t="s">
        <v>640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641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642</v>
      </c>
      <c r="B20" s="4" t="s">
        <v>643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644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645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646</v>
      </c>
      <c r="B23" s="1">
        <v>0.3233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647</v>
      </c>
      <c r="B24" s="1">
        <v>0.312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648</v>
      </c>
      <c r="B25" s="1">
        <v>0.2915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649</v>
      </c>
      <c r="B26" s="1">
        <v>0.322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650</v>
      </c>
      <c r="B27" s="1">
        <v>0.3233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651</v>
      </c>
      <c r="B28" s="1">
        <v>0.312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652</v>
      </c>
      <c r="B29" s="1">
        <v>0.2915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653</v>
      </c>
      <c r="B30" s="1">
        <v>0.322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654</v>
      </c>
      <c r="B31" s="1">
        <v>7.767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655</v>
      </c>
      <c r="B32" s="1">
        <v>-0.03125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656</v>
      </c>
      <c r="B33" s="1">
        <v>301458.0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657</v>
      </c>
      <c r="B34" s="1">
        <v>301458.0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658</v>
      </c>
      <c r="B35" s="1">
        <v>895627.0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659</v>
      </c>
      <c r="B36" s="1">
        <v>958510.0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660</v>
      </c>
      <c r="B37" s="1">
        <v>958510.0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661</v>
      </c>
      <c r="B38" s="1">
        <v>0.3256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662</v>
      </c>
      <c r="B39" s="1">
        <v>400.0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663</v>
      </c>
      <c r="B40" s="1">
        <v>1.5412411E7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664</v>
      </c>
      <c r="B41" s="1">
        <v>0.22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665</v>
      </c>
      <c r="B42" s="1">
        <v>2.63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666</v>
      </c>
      <c r="B43" s="1">
        <v>95.138336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667</v>
      </c>
      <c r="B44" s="1">
        <v>0.5584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668</v>
      </c>
      <c r="B45" s="1">
        <v>1.4547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669</v>
      </c>
      <c r="B46" s="1" t="s">
        <v>670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671</v>
      </c>
      <c r="B47" s="1">
        <v>5.1705952E7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672</v>
      </c>
      <c r="B48" s="1">
        <v>3283686.0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673</v>
      </c>
      <c r="B49" s="1">
        <v>5.13747E7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674</v>
      </c>
      <c r="B50" s="1">
        <v>44458.0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675</v>
      </c>
      <c r="B51" s="1">
        <v>54421.0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676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677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678</v>
      </c>
      <c r="B54" s="1">
        <v>9.0000004E-4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679</v>
      </c>
      <c r="B55" s="1">
        <v>3.3635101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680</v>
      </c>
      <c r="B56" s="1">
        <v>0.109969996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681</v>
      </c>
      <c r="B57" s="1">
        <v>1.07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682</v>
      </c>
      <c r="B58" s="1">
        <v>9.0000004E-4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683</v>
      </c>
      <c r="B59" s="1">
        <v>5.13747E7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684</v>
      </c>
      <c r="B60" s="1">
        <v>0.413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685</v>
      </c>
      <c r="B61" s="1">
        <v>0.7263923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686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687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688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689</v>
      </c>
      <c r="B65" s="1">
        <v>-2.3936E7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690</v>
      </c>
      <c r="B66" s="1">
        <v>-8.31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691</v>
      </c>
      <c r="B67" s="1">
        <v>-9.6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692</v>
      </c>
      <c r="B68" s="1" t="s">
        <v>693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694</v>
      </c>
      <c r="B69" s="1">
        <v>1.6659648E9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695</v>
      </c>
      <c r="B70" s="1">
        <v>319.173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696</v>
      </c>
      <c r="B71" s="1">
        <v>-2.365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697</v>
      </c>
      <c r="B72" s="1">
        <v>-0.8076923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698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699</v>
      </c>
      <c r="B74" s="1" t="s">
        <v>700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701</v>
      </c>
      <c r="B75" s="1" t="s">
        <v>702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703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704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705</v>
      </c>
      <c r="B78" s="1" t="s">
        <v>706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707</v>
      </c>
      <c r="B79" s="1" t="s">
        <v>706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708</v>
      </c>
      <c r="B80" s="1">
        <v>6.834726E8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709</v>
      </c>
      <c r="B81" s="1" t="s">
        <v>710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711</v>
      </c>
      <c r="B82" s="1" t="s">
        <v>712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713</v>
      </c>
      <c r="B83" s="1" t="s">
        <v>714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715</v>
      </c>
      <c r="B84" s="1" t="s">
        <v>716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717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718</v>
      </c>
      <c r="B86" s="1">
        <v>0.3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719</v>
      </c>
      <c r="B87" s="1" t="s">
        <v>720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721</v>
      </c>
      <c r="B88" s="1">
        <v>2586000.0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722</v>
      </c>
      <c r="B89" s="1">
        <v>0.478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723</v>
      </c>
      <c r="B90" s="1">
        <v>-2.1863E7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724</v>
      </c>
      <c r="B91" s="1">
        <v>4.9205E7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725</v>
      </c>
      <c r="B92" s="1">
        <v>0.293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726</v>
      </c>
      <c r="B93" s="1">
        <v>0.373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727</v>
      </c>
      <c r="B94" s="1">
        <v>162000.0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728</v>
      </c>
      <c r="B95" s="1">
        <v>0.03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729</v>
      </c>
      <c r="B96" s="1">
        <v>-0.29415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730</v>
      </c>
      <c r="B97" s="1">
        <v>-1.177575E7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731</v>
      </c>
      <c r="B98" s="1">
        <v>-1.6493E7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732</v>
      </c>
      <c r="B99" s="1">
        <v>-1.11111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733</v>
      </c>
      <c r="B100" s="1">
        <v>-104.914894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734</v>
      </c>
      <c r="B101" s="1" t="s">
        <v>670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735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0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63</v>
      </c>
      <c r="B3" s="1">
        <v>0.0</v>
      </c>
      <c r="C3" s="1">
        <v>-6.0</v>
      </c>
      <c r="D3" s="1">
        <v>-5.0</v>
      </c>
      <c r="E3" s="1">
        <v>-12.0</v>
      </c>
      <c r="F3" s="1">
        <v>-10.0</v>
      </c>
      <c r="G3" s="1">
        <v>-13.0</v>
      </c>
      <c r="H3" s="1">
        <f>IF(G3*FORECAST(H2,B3:G3,B2:G2)&gt;0,FORECAST(H2,B3:G3,B2:G2),G3)*$X$1</f>
        <v>-16.06666667</v>
      </c>
      <c r="I3" s="1">
        <f>IF(H3*FORECAST(I2,B3:H3,B2:H2)&gt;0,FORECAST(I2,B3:H3,B2:H2),H3)*$X$1</f>
        <v>-18.46666667</v>
      </c>
      <c r="J3" s="1">
        <f>IF(I3*FORECAST(J2,B3:I3,B2:I2)&gt;0,FORECAST(J2,B3:I3,B2:I2),I3)*$X$1</f>
        <v>-20.86666667</v>
      </c>
      <c r="K3" s="1">
        <f>IF(J3*FORECAST(K2,B3:J3,B2:J2)&gt;0,FORECAST(K2,B3:J3,B2:J2),J3)*$X$1</f>
        <v>-23.26666667</v>
      </c>
      <c r="L3" s="1">
        <f>IF(K3*FORECAST(L2,B3:K3,B2:K2)&gt;0,FORECAST(L2,B3:K3,B2:K2),K3)*$X$1</f>
        <v>-25.66666667</v>
      </c>
      <c r="M3" s="1">
        <f>IF(L3*FORECAST(M2,B3:L3,B2:L2)&gt;0,FORECAST(M2,B3:L3,B2:L2),L3)*$X$1</f>
        <v>-28.06666667</v>
      </c>
      <c r="N3" s="1">
        <f>IF(M3*FORECAST(N2,B3:M3,B2:M2)&gt;0,FORECAST(N2,B3:M3,B2:M2),M3)*$X$1</f>
        <v>-30.46666667</v>
      </c>
      <c r="O3" s="5">
        <f>IF(N3*FORECAST(O2,B3:N3,B2:N2)&gt;0,FORECAST(O2,B3:N3,B2:N2),N3)*$X$1</f>
        <v>-32.86666667</v>
      </c>
      <c r="P3" s="5">
        <f>IF(O3*FORECAST(P2,B3:O3,B2:O2)&gt;0,FORECAST(P2,B3:O3,B2:O2),O3)*$X$1</f>
        <v>-35.26666667</v>
      </c>
      <c r="Q3" s="5">
        <f>IF(P3*FORECAST(Q2,B3:P3,B2:P2)&gt;0,FORECAST(Q2,B3:P3,B2:P2),P3)*$X$1</f>
        <v>-37.66666667</v>
      </c>
      <c r="R3" s="5">
        <f>IF(Q3*FORECAST(R2,B3:Q3,B2:Q2)&gt;0,FORECAST(R2,B3:Q3,B2:Q2),Q3)*$X$1</f>
        <v>-40.06666667</v>
      </c>
      <c r="S3" s="5">
        <f>IF(R3*FORECAST(S2,B3:R3,B2:R2)&gt;0,FORECAST(S2,B3:R3,B2:R2),R3)*$X$1</f>
        <v>-42.46666667</v>
      </c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-5.0</v>
      </c>
      <c r="C4" s="1">
        <v>-4.0</v>
      </c>
      <c r="D4" s="1">
        <v>1.0</v>
      </c>
      <c r="E4" s="1">
        <v>-14.0</v>
      </c>
      <c r="F4" s="1">
        <v>-10.0</v>
      </c>
      <c r="G4" s="1">
        <v>34.0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736</v>
      </c>
      <c r="B5" s="1">
        <v>0.0</v>
      </c>
      <c r="C5" s="1">
        <v>0.0</v>
      </c>
      <c r="D5" s="1">
        <v>87.0</v>
      </c>
      <c r="E5" s="1">
        <v>2.0</v>
      </c>
      <c r="F5" s="1">
        <v>3.0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737</v>
      </c>
      <c r="L7" s="1">
        <f>IF(S3*FORECAST(S2,B3:S3,B2:S2)&gt;0,FORECAST(S2,B3:S3,B2:S2),R3)*$X$1 * (1+0.02)/(0.0874-0.02)</f>
        <v>-642.6706231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738</v>
      </c>
      <c r="L8" s="6">
        <f t="array" ref="L8">NPV(0.0874,I3:S3)</f>
        <v>-196.2426294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739</v>
      </c>
      <c r="L9" s="6">
        <f t="array" ref="L9">NPV(0.0874,I16:S16)</f>
        <v>-255.6853431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740</v>
      </c>
      <c r="L10" s="6">
        <f>L8 + L9</f>
        <v>-451.9279725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741</v>
      </c>
      <c r="L12" s="6">
        <f>L10 - L11</f>
        <v>-485.9279725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742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-97.1855945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-642.6706231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-18.0</v>
      </c>
      <c r="C3" s="1">
        <v>-8.0</v>
      </c>
      <c r="D3" s="1">
        <v>-26.0</v>
      </c>
      <c r="E3" s="1">
        <v>-122.0</v>
      </c>
      <c r="F3" s="1">
        <v>-24.0</v>
      </c>
      <c r="G3" s="1">
        <v>-21.0</v>
      </c>
      <c r="H3" s="1">
        <f>IF(G3*FORECAST(H2,B3:G3,B2:G2)&gt;0,FORECAST(H2,B3:G3,B2:G2),G3)*$X$1</f>
        <v>-52.4</v>
      </c>
      <c r="I3" s="1">
        <f>IF(H3*FORECAST(I2,B3:H3,B2:H2)&gt;0,FORECAST(I2,B3:H3,B2:H2),H3)*$X$1</f>
        <v>-56.94285714</v>
      </c>
      <c r="J3" s="1">
        <f>IF(I3*FORECAST(J2,B3:I3,B2:I2)&gt;0,FORECAST(J2,B3:I3,B2:I2),I3)*$X$1</f>
        <v>-61.48571429</v>
      </c>
      <c r="K3" s="1">
        <f>IF(J3*FORECAST(K2,B3:J3,B2:J2)&gt;0,FORECAST(K2,B3:J3,B2:J2),J3)*$X$1</f>
        <v>-66.02857143</v>
      </c>
      <c r="L3" s="1">
        <f>IF(K3*FORECAST(L2,B3:K3,B2:K2)&gt;0,FORECAST(L2,B3:K3,B2:K2),K3)*$X$1</f>
        <v>-70.57142857</v>
      </c>
      <c r="M3" s="1">
        <f>IF(L3*FORECAST(M2,B3:L3,B2:L2)&gt;0,FORECAST(M2,B3:L3,B2:L2),L3)*$X$1</f>
        <v>-75.11428571</v>
      </c>
      <c r="N3" s="1">
        <f>IF(M3*FORECAST(N2,B3:M3,B2:M2)&gt;0,FORECAST(N2,B3:M3,B2:M2),M3)*$X$1</f>
        <v>-79.65714286</v>
      </c>
      <c r="O3" s="5">
        <f>IF(N3*FORECAST(O2,B3:N3,B2:N2)&gt;0,FORECAST(O2,B3:N3,B2:N2),N3)*$X$1</f>
        <v>-84.2</v>
      </c>
      <c r="P3" s="5">
        <f>IF(O3*FORECAST(P2,B3:O3,B2:O2)&gt;0,FORECAST(P2,B3:O3,B2:O2),O3)*$X$1</f>
        <v>-88.74285714</v>
      </c>
      <c r="Q3" s="5">
        <f>IF(P3*FORECAST(Q2,B3:P3,B2:P2)&gt;0,FORECAST(Q2,B3:P3,B2:P2),P3)*$X$1</f>
        <v>-93.28571429</v>
      </c>
      <c r="R3" s="5">
        <f>IF(Q3*FORECAST(R2,B3:Q3,B2:Q2)&gt;0,FORECAST(R2,B3:Q3,B2:Q2),Q3)*$X$1</f>
        <v>-97.82857143</v>
      </c>
      <c r="S3" s="5">
        <f>IF(R3*FORECAST(S2,B3:R3,B2:R2)&gt;0,FORECAST(S2,B3:R3,B2:R2),R3)*$X$1</f>
        <v>-102.3714286</v>
      </c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-5.0</v>
      </c>
      <c r="C4" s="1">
        <v>-4.0</v>
      </c>
      <c r="D4" s="1">
        <v>1.0</v>
      </c>
      <c r="E4" s="1">
        <v>-14.0</v>
      </c>
      <c r="F4" s="1">
        <v>-10.0</v>
      </c>
      <c r="G4" s="1">
        <v>34.0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736</v>
      </c>
      <c r="B5" s="1">
        <v>0.0</v>
      </c>
      <c r="C5" s="1">
        <v>0.0</v>
      </c>
      <c r="D5" s="1">
        <v>87.0</v>
      </c>
      <c r="E5" s="1">
        <v>2.0</v>
      </c>
      <c r="F5" s="1">
        <v>3.0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737</v>
      </c>
      <c r="L7" s="1">
        <f>IF(S3*FORECAST(S2,B3:S3,B2:S2)&gt;0,FORECAST(S2,B3:S3,B2:S2),R3)*$X$1 * (1+0.02)/(0.0874-0.02)</f>
        <v>-1549.241204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738</v>
      </c>
      <c r="L8" s="6">
        <f t="array" ref="L8">NPV(0.0874,I3:S3)</f>
        <v>-522.948638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739</v>
      </c>
      <c r="L9" s="6">
        <f t="array" ref="L9">NPV(0.0874,I16:S16)</f>
        <v>-616.3628061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740</v>
      </c>
      <c r="L10" s="6">
        <f>L8 + L9</f>
        <v>-1139.311444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741</v>
      </c>
      <c r="L12" s="6">
        <f>L10 - L11</f>
        <v>-1173.311444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742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-234.6622888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-1549.241204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