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<sst xmlns="http://schemas.openxmlformats.org/spreadsheetml/2006/main" count="1791" uniqueCount="1342">
  <si>
    <t>ticker</t>
  </si>
  <si>
    <t>ERIE</t>
  </si>
  <si>
    <t>nombre</t>
  </si>
  <si>
    <t>ERIE INDEMNITY COMPANY</t>
  </si>
  <si>
    <t>empresa</t>
  </si>
  <si>
    <t>Property &amp; Casualty Insurance</t>
  </si>
  <si>
    <t>Open</t>
  </si>
  <si>
    <t>Target Price</t>
  </si>
  <si>
    <t>Upside</t>
  </si>
  <si>
    <t>-50.81%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</si>
  <si>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</si>
  <si>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</si>
  <si>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</si>
  <si>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</si>
  <si>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</si>
  <si>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</si>
  <si>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</si>
  <si>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1426.53%</t>
  </si>
  <si>
    <t>Total Assets Growth</t>
  </si>
  <si>
    <t>1159.57%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</si>
  <si>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</si>
  <si>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</si>
  <si>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</si>
  <si>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</si>
  <si>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</si>
  <si>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</si>
  <si>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</si>
  <si>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</si>
  <si>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</si>
  <si>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(Income) Loss On Equity Investments -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</si>
  <si>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</si>
  <si>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</si>
  <si>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</si>
  <si>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</si>
  <si>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</si>
  <si>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</si>
  <si>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</si>
  <si>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</si>
  <si>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</si>
  <si>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</si>
  <si>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</si>
  <si>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</si>
  <si>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</si>
  <si>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</si>
  <si>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</si>
  <si>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</si>
  <si>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</si>
  <si>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</si>
  <si>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</si>
  <si>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</si>
  <si>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</si>
  <si>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</si>
  <si>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</si>
  <si>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</si>
  <si>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</si>
  <si>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</si>
  <si>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</si>
  <si>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</si>
  <si>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</si>
  <si>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</si>
  <si>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</si>
  <si>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</si>
  <si>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</si>
  <si>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</si>
  <si>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</si>
  <si>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</si>
  <si>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</si>
  <si>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</si>
  <si>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</si>
  <si>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</si>
  <si>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</si>
  <si>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</si>
  <si>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</si>
  <si>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</si>
  <si>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</si>
  <si>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</si>
  <si>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</si>
  <si>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</si>
  <si>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</si>
  <si>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</si>
  <si>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</si>
  <si>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</si>
  <si>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</si>
  <si>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</si>
  <si>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</si>
  <si>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</si>
  <si>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</si>
  <si>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</si>
  <si>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</si>
  <si>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</si>
  <si>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</si>
  <si>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</si>
  <si>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</si>
  <si>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</si>
  <si>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</si>
  <si>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</si>
  <si>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</si>
  <si>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</si>
  <si>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</si>
  <si>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</si>
  <si>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</si>
  <si>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</si>
  <si>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</si>
  <si>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</si>
  <si>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</si>
  <si>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</si>
  <si>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</si>
  <si>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</si>
  <si>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</si>
  <si>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</si>
  <si>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</si>
  <si>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13.44</t>
  </si>
  <si>
    <t>14.72</t>
  </si>
  <si>
    <t>15.62</t>
  </si>
  <si>
    <t>16.4</t>
  </si>
  <si>
    <t>18.62</t>
  </si>
  <si>
    <t>21.67</t>
  </si>
  <si>
    <t>22.72</t>
  </si>
  <si>
    <t>25.67</t>
  </si>
  <si>
    <t>27.7</t>
  </si>
  <si>
    <t>31.8</t>
  </si>
  <si>
    <t>Tangible Book Value</t>
  </si>
  <si>
    <t>Tangible Book Value Per Share</t>
  </si>
  <si>
    <t>13.82</t>
  </si>
  <si>
    <t>Total Debt</t>
  </si>
  <si>
    <t>0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</si>
  <si>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</si>
  <si>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</si>
  <si>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</si>
  <si>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</si>
  <si>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</si>
  <si>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</si>
  <si>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</si>
  <si>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</si>
  <si>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</si>
  <si>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</si>
  <si>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</si>
  <si>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</si>
  <si>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Gain (Loss) on Sale of Investment, Total (Rev)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</si>
  <si>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</si>
  <si>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</si>
  <si>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</si>
  <si>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</si>
  <si>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</si>
  <si>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</si>
  <si>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</si>
  <si>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</si>
  <si>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</si>
  <si>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</si>
  <si>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</si>
  <si>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</si>
  <si>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</si>
  <si>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</si>
  <si>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</si>
  <si>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</si>
  <si>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</si>
  <si>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</si>
  <si>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</si>
  <si>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</si>
  <si>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</si>
  <si>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</si>
  <si>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</si>
  <si>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</si>
  <si>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</si>
  <si>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</si>
  <si>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3.21</t>
  </si>
  <si>
    <t>3.34</t>
  </si>
  <si>
    <t>4.02</t>
  </si>
  <si>
    <t>3.77</t>
  </si>
  <si>
    <t>5.51</t>
  </si>
  <si>
    <t>6.06</t>
  </si>
  <si>
    <t>5.61</t>
  </si>
  <si>
    <t>5.7</t>
  </si>
  <si>
    <t>5.71</t>
  </si>
  <si>
    <t>9.66</t>
  </si>
  <si>
    <t>Basic EPS - Continuing Operations</t>
  </si>
  <si>
    <t>Basic Weighted Average Shares Outstanding</t>
  </si>
  <si>
    <t>Net EPS - Diluted</t>
  </si>
  <si>
    <t>3.18</t>
  </si>
  <si>
    <t>3.33</t>
  </si>
  <si>
    <t>4.01</t>
  </si>
  <si>
    <t>3.76</t>
  </si>
  <si>
    <t>5.69</t>
  </si>
  <si>
    <t>Diluted EPS - Continuing Operations</t>
  </si>
  <si>
    <t>Diluted Weighted Average Shares Outstanding</t>
  </si>
  <si>
    <t>Normalized Basic EPS</t>
  </si>
  <si>
    <t>2.17</t>
  </si>
  <si>
    <t>3.2</t>
  </si>
  <si>
    <t>3.82</t>
  </si>
  <si>
    <t>4.44</t>
  </si>
  <si>
    <t>4.67</t>
  </si>
  <si>
    <t>4.37</t>
  </si>
  <si>
    <t>4.83</t>
  </si>
  <si>
    <t>7.81</t>
  </si>
  <si>
    <t>Normalized Diluted EPS</t>
  </si>
  <si>
    <t>2.16</t>
  </si>
  <si>
    <t>3.81</t>
  </si>
  <si>
    <t>Dividend Per Share</t>
  </si>
  <si>
    <t>2.59</t>
  </si>
  <si>
    <t>2.77</t>
  </si>
  <si>
    <t>2.97</t>
  </si>
  <si>
    <t>3.19</t>
  </si>
  <si>
    <t>3.42</t>
  </si>
  <si>
    <t>3.66</t>
  </si>
  <si>
    <t>3.93</t>
  </si>
  <si>
    <t>4.22</t>
  </si>
  <si>
    <t>4.52</t>
  </si>
  <si>
    <t>4.84</t>
  </si>
  <si>
    <t>Payout Ratio</t>
  </si>
  <si>
    <t>70.83</t>
  </si>
  <si>
    <t>72.62</t>
  </si>
  <si>
    <t>64.64</t>
  </si>
  <si>
    <t>73.99</t>
  </si>
  <si>
    <t>54.29</t>
  </si>
  <si>
    <t>52.92</t>
  </si>
  <si>
    <t>61.3</t>
  </si>
  <si>
    <t>64.73</t>
  </si>
  <si>
    <t>69.25</t>
  </si>
  <si>
    <t>49.7</t>
  </si>
  <si>
    <t>EBITDA</t>
  </si>
  <si>
    <t>EBITA</t>
  </si>
  <si>
    <t>EBIT</t>
  </si>
  <si>
    <t>EBITDAR</t>
  </si>
  <si>
    <t>Total Revenues (As Reported)</t>
  </si>
  <si>
    <t>Effective Tax Rate - (Ratio)</t>
  </si>
  <si>
    <t>30.96</t>
  </si>
  <si>
    <t>34.39</t>
  </si>
  <si>
    <t>34.28</t>
  </si>
  <si>
    <t>37.6</t>
  </si>
  <si>
    <t>22.38</t>
  </si>
  <si>
    <t>20.14</t>
  </si>
  <si>
    <t>20.41</t>
  </si>
  <si>
    <t>20.87</t>
  </si>
  <si>
    <t>20.69</t>
  </si>
  <si>
    <t>20.62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</si>
  <si>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</si>
  <si>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</si>
  <si>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</si>
  <si>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</si>
  <si>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</si>
  <si>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</si>
  <si>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</si>
  <si>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</si>
  <si>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</si>
  <si>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</si>
  <si>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</si>
  <si>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</si>
  <si>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</si>
  <si>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</si>
  <si>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</si>
  <si>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</si>
  <si>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</si>
  <si>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3.01</t>
  </si>
  <si>
    <t>1.52</t>
  </si>
  <si>
    <t>12.36</t>
  </si>
  <si>
    <t>11.21</t>
  </si>
  <si>
    <t>12.56</t>
  </si>
  <si>
    <t>11.77</t>
  </si>
  <si>
    <t>10.23</t>
  </si>
  <si>
    <t>10.66</t>
  </si>
  <si>
    <t>14.67</t>
  </si>
  <si>
    <t>Return on Total Capital</t>
  </si>
  <si>
    <t>6.68</t>
  </si>
  <si>
    <t>3.32</t>
  </si>
  <si>
    <t>22.68</t>
  </si>
  <si>
    <t>20.32</t>
  </si>
  <si>
    <t>21.57</t>
  </si>
  <si>
    <t>19.2</t>
  </si>
  <si>
    <t>16.57</t>
  </si>
  <si>
    <t>14.43</t>
  </si>
  <si>
    <t>16.56</t>
  </si>
  <si>
    <t>22.21</t>
  </si>
  <si>
    <t>Return On Equity %</t>
  </si>
  <si>
    <t>7.38</t>
  </si>
  <si>
    <t>3.99</t>
  </si>
  <si>
    <t>26.52</t>
  </si>
  <si>
    <t>23.53</t>
  </si>
  <si>
    <t>31.48</t>
  </si>
  <si>
    <t>30.07</t>
  </si>
  <si>
    <t>25.27</t>
  </si>
  <si>
    <t>23.54</t>
  </si>
  <si>
    <t>21.4</t>
  </si>
  <si>
    <t>28.67</t>
  </si>
  <si>
    <t>Return on Common Equity</t>
  </si>
  <si>
    <t>23.38</t>
  </si>
  <si>
    <t>23.73</t>
  </si>
  <si>
    <t>Margin Analysis</t>
  </si>
  <si>
    <t>Gross Profit Margin %</t>
  </si>
  <si>
    <t>13.55</t>
  </si>
  <si>
    <t>28.62</t>
  </si>
  <si>
    <t>30.66</t>
  </si>
  <si>
    <t>29.8</t>
  </si>
  <si>
    <t>14.45</t>
  </si>
  <si>
    <t>14.42</t>
  </si>
  <si>
    <t>13.33</t>
  </si>
  <si>
    <t>12.08</t>
  </si>
  <si>
    <t>13.25</t>
  </si>
  <si>
    <t>15.92</t>
  </si>
  <si>
    <t>SG&amp;A Margin</t>
  </si>
  <si>
    <t>-0.07</t>
  </si>
  <si>
    <t>0.16</t>
  </si>
  <si>
    <t>-0.21</t>
  </si>
  <si>
    <t>EBITDA Margin %</t>
  </si>
  <si>
    <t>13.81</t>
  </si>
  <si>
    <t>15.94</t>
  </si>
  <si>
    <t>19.26</t>
  </si>
  <si>
    <t>17.93</t>
  </si>
  <si>
    <t>15.09</t>
  </si>
  <si>
    <t>15.1</t>
  </si>
  <si>
    <t>14.17</t>
  </si>
  <si>
    <t>15.08</t>
  </si>
  <si>
    <t>18.36</t>
  </si>
  <si>
    <t>EBITA Margin %</t>
  </si>
  <si>
    <t>15.45</t>
  </si>
  <si>
    <t>18.31</t>
  </si>
  <si>
    <t>17.05</t>
  </si>
  <si>
    <t>14.53</t>
  </si>
  <si>
    <t>11.92</t>
  </si>
  <si>
    <t>13.46</t>
  </si>
  <si>
    <t>16.91</t>
  </si>
  <si>
    <t>EBIT Margin %</t>
  </si>
  <si>
    <t>Income From Continuing Operations Margin %</t>
  </si>
  <si>
    <t>9.36</t>
  </si>
  <si>
    <t>11.6</t>
  </si>
  <si>
    <t>13.18</t>
  </si>
  <si>
    <t>11.64</t>
  </si>
  <si>
    <t>12.1</t>
  </si>
  <si>
    <t>12.79</t>
  </si>
  <si>
    <t>11.56</t>
  </si>
  <si>
    <t>11.31</t>
  </si>
  <si>
    <t>10.51</t>
  </si>
  <si>
    <t>13.65</t>
  </si>
  <si>
    <t>Net Income Margin %</t>
  </si>
  <si>
    <t>2.74</t>
  </si>
  <si>
    <t>Net Avail. For Common Margin %</t>
  </si>
  <si>
    <t>Normalized Net Income Margin</t>
  </si>
  <si>
    <t>1.86</t>
  </si>
  <si>
    <t>11.1</t>
  </si>
  <si>
    <t>12.52</t>
  </si>
  <si>
    <t>11.62</t>
  </si>
  <si>
    <t>9.75</t>
  </si>
  <si>
    <t>9.86</t>
  </si>
  <si>
    <t>8.81</t>
  </si>
  <si>
    <t>8.9</t>
  </si>
  <si>
    <t>11.04</t>
  </si>
  <si>
    <t>Levered Free Cash Flow Margin</t>
  </si>
  <si>
    <t>11.02</t>
  </si>
  <si>
    <t>7.24</t>
  </si>
  <si>
    <t>6.9</t>
  </si>
  <si>
    <t>8.27</t>
  </si>
  <si>
    <t>4.28</t>
  </si>
  <si>
    <t>6.78</t>
  </si>
  <si>
    <t>8.29</t>
  </si>
  <si>
    <t>Unlevered Free Cash Flow Margin</t>
  </si>
  <si>
    <t>7.29</t>
  </si>
  <si>
    <t>9.72</t>
  </si>
  <si>
    <t>6.92</t>
  </si>
  <si>
    <t>4.38</t>
  </si>
  <si>
    <t>6.83</t>
  </si>
  <si>
    <t>Asset Turnover</t>
  </si>
  <si>
    <t>0.36</t>
  </si>
  <si>
    <t>1.08</t>
  </si>
  <si>
    <t>1.05</t>
  </si>
  <si>
    <t>1.38</t>
  </si>
  <si>
    <t>1.31</t>
  </si>
  <si>
    <t>1.23</t>
  </si>
  <si>
    <t>1.21</t>
  </si>
  <si>
    <t>1.27</t>
  </si>
  <si>
    <t>1.39</t>
  </si>
  <si>
    <t>Fixed Assets Turnover</t>
  </si>
  <si>
    <t>24.9</t>
  </si>
  <si>
    <t>22.22</t>
  </si>
  <si>
    <t>22.27</t>
  </si>
  <si>
    <t>13.23</t>
  </si>
  <si>
    <t>9.69</t>
  </si>
  <si>
    <t>8.23</t>
  </si>
  <si>
    <t>7.2</t>
  </si>
  <si>
    <t>7.63</t>
  </si>
  <si>
    <t>Receivables Turnover (Average Receivables)</t>
  </si>
  <si>
    <t>1.84</t>
  </si>
  <si>
    <t>4.32</t>
  </si>
  <si>
    <t>4.18</t>
  </si>
  <si>
    <t>5.41</t>
  </si>
  <si>
    <t>5.33</t>
  </si>
  <si>
    <t>5.2</t>
  </si>
  <si>
    <t>5.34</t>
  </si>
  <si>
    <t>5.58</t>
  </si>
  <si>
    <t>5.6</t>
  </si>
  <si>
    <t>Short Term Liquidity</t>
  </si>
  <si>
    <t>Current Ratio</t>
  </si>
  <si>
    <t>1.43</t>
  </si>
  <si>
    <t>1.42</t>
  </si>
  <si>
    <t>1.57</t>
  </si>
  <si>
    <t>2.14</t>
  </si>
  <si>
    <t>1.17</t>
  </si>
  <si>
    <t>Quick Ratio</t>
  </si>
  <si>
    <t>1.37</t>
  </si>
  <si>
    <t>1.35</t>
  </si>
  <si>
    <t>1.46</t>
  </si>
  <si>
    <t>2.07</t>
  </si>
  <si>
    <t>1.44</t>
  </si>
  <si>
    <t>1.09</t>
  </si>
  <si>
    <t>1.12</t>
  </si>
  <si>
    <t>Operating Cash Flow to Current Liabilities</t>
  </si>
  <si>
    <t>0.49</t>
  </si>
  <si>
    <t>0.54</t>
  </si>
  <si>
    <t>0.39</t>
  </si>
  <si>
    <t>0.48</t>
  </si>
  <si>
    <t>0.62</t>
  </si>
  <si>
    <t>0.55</t>
  </si>
  <si>
    <t>0.64</t>
  </si>
  <si>
    <t>Days Sales Outstanding (Average Receivables)</t>
  </si>
  <si>
    <t>83.6</t>
  </si>
  <si>
    <t>198.14</t>
  </si>
  <si>
    <t>84.64</t>
  </si>
  <si>
    <t>87.38</t>
  </si>
  <si>
    <t>67.44</t>
  </si>
  <si>
    <t>68.45</t>
  </si>
  <si>
    <t>70.33</t>
  </si>
  <si>
    <t>68.33</t>
  </si>
  <si>
    <t>65.46</t>
  </si>
  <si>
    <t>65.21</t>
  </si>
  <si>
    <t>Average Days Payable Outstanding</t>
  </si>
  <si>
    <t>28.76</t>
  </si>
  <si>
    <t>29.22</t>
  </si>
  <si>
    <t>19.15</t>
  </si>
  <si>
    <t>19.98</t>
  </si>
  <si>
    <t>21.79</t>
  </si>
  <si>
    <t>22.56</t>
  </si>
  <si>
    <t>22.18</t>
  </si>
  <si>
    <t>Long Term Solvency</t>
  </si>
  <si>
    <t>Total Debt/Equity</t>
  </si>
  <si>
    <t>3.03</t>
  </si>
  <si>
    <t>8.72</t>
  </si>
  <si>
    <t>10.24</t>
  </si>
  <si>
    <t>10.57</t>
  </si>
  <si>
    <t>9.28</t>
  </si>
  <si>
    <t>6.99</t>
  </si>
  <si>
    <t>Total Debt / Total Capital</t>
  </si>
  <si>
    <t>2.94</t>
  </si>
  <si>
    <t>8.02</t>
  </si>
  <si>
    <t>9.29</t>
  </si>
  <si>
    <t>9.56</t>
  </si>
  <si>
    <t>8.49</t>
  </si>
  <si>
    <t>6.53</t>
  </si>
  <si>
    <t>LT Debt/Equity</t>
  </si>
  <si>
    <t>10.05</t>
  </si>
  <si>
    <t>9.4</t>
  </si>
  <si>
    <t>8.2</t>
  </si>
  <si>
    <t>Long-Term Debt / Total Capital</t>
  </si>
  <si>
    <t>9.12</t>
  </si>
  <si>
    <t>8.5</t>
  </si>
  <si>
    <t>7.51</t>
  </si>
  <si>
    <t>6.39</t>
  </si>
  <si>
    <t>Total Liabilities / Total Assets</t>
  </si>
  <si>
    <t>55.05</t>
  </si>
  <si>
    <t>45.32</t>
  </si>
  <si>
    <t>47.26</t>
  </si>
  <si>
    <t>48.53</t>
  </si>
  <si>
    <t>45.25</t>
  </si>
  <si>
    <t>43.79</t>
  </si>
  <si>
    <t>43.88</t>
  </si>
  <si>
    <t>40.12</t>
  </si>
  <si>
    <t>35.32</t>
  </si>
  <si>
    <t>32.73</t>
  </si>
  <si>
    <t>EBIT / Interest Expense</t>
  </si>
  <si>
    <t>232.93</t>
  </si>
  <si>
    <t>140.67</t>
  </si>
  <si>
    <t>417.45</t>
  </si>
  <si>
    <t>462.6</t>
  </si>
  <si>
    <t>190.27</t>
  </si>
  <si>
    <t>EBITDA / Interest Expense</t>
  </si>
  <si>
    <t>244.99</t>
  </si>
  <si>
    <t>146.11</t>
  </si>
  <si>
    <t>469.76</t>
  </si>
  <si>
    <t>509.51</t>
  </si>
  <si>
    <t>87.88</t>
  </si>
  <si>
    <t>216.01</t>
  </si>
  <si>
    <t>(EBITDA - Capex) / Interest Expense</t>
  </si>
  <si>
    <t>221.63</t>
  </si>
  <si>
    <t>123.22</t>
  </si>
  <si>
    <t>350.55</t>
  </si>
  <si>
    <t>433.55</t>
  </si>
  <si>
    <t>51.87</t>
  </si>
  <si>
    <t>182.56</t>
  </si>
  <si>
    <t>Total Debt / EBITDA</t>
  </si>
  <si>
    <t>0.08</t>
  </si>
  <si>
    <t>0.25</t>
  </si>
  <si>
    <t>0.28</t>
  </si>
  <si>
    <t>0.3</t>
  </si>
  <si>
    <t>0.26</t>
  </si>
  <si>
    <t>Net Debt / EBITDA</t>
  </si>
  <si>
    <t>-4.42</t>
  </si>
  <si>
    <t>-1.02</t>
  </si>
  <si>
    <t>-0.72</t>
  </si>
  <si>
    <t>-0.7</t>
  </si>
  <si>
    <t>-1.58</t>
  </si>
  <si>
    <t>-0.63</t>
  </si>
  <si>
    <t>-0.18</t>
  </si>
  <si>
    <t>-0.35</t>
  </si>
  <si>
    <t>-0.38</t>
  </si>
  <si>
    <t>-0.37</t>
  </si>
  <si>
    <t>Total Debt / (EBITDA - Capex)</t>
  </si>
  <si>
    <t>0.09</t>
  </si>
  <si>
    <t>0.27</t>
  </si>
  <si>
    <t>0.33</t>
  </si>
  <si>
    <t>0.4</t>
  </si>
  <si>
    <t>0.35</t>
  </si>
  <si>
    <t>0.44</t>
  </si>
  <si>
    <t>Net Debt / (EBITDA - Capex)</t>
  </si>
  <si>
    <t>-4.71</t>
  </si>
  <si>
    <t>-1.08</t>
  </si>
  <si>
    <t>-0.78</t>
  </si>
  <si>
    <t>-0.77</t>
  </si>
  <si>
    <t>-1.88</t>
  </si>
  <si>
    <t>-0.84</t>
  </si>
  <si>
    <t>-0.22</t>
  </si>
  <si>
    <t>-0.6</t>
  </si>
  <si>
    <t>-0.45</t>
  </si>
  <si>
    <t>-0.44</t>
  </si>
  <si>
    <t>Growth Over Prior Year</t>
  </si>
  <si>
    <t>Total Revenues, 1 Yr. Growth %</t>
  </si>
  <si>
    <t>-2.34</t>
  </si>
  <si>
    <t>-75.42</t>
  </si>
  <si>
    <t>6.05</t>
  </si>
  <si>
    <t>5.96</t>
  </si>
  <si>
    <t>40.81</t>
  </si>
  <si>
    <t>2.39</t>
  </si>
  <si>
    <t>3.84</t>
  </si>
  <si>
    <t>7.83</t>
  </si>
  <si>
    <t>Gross Profit, 1 Yr. Growth %</t>
  </si>
  <si>
    <t>-47.03</t>
  </si>
  <si>
    <t>-48.08</t>
  </si>
  <si>
    <t>13.59</t>
  </si>
  <si>
    <t>2.99</t>
  </si>
  <si>
    <t>18.64</t>
  </si>
  <si>
    <t>-5.37</t>
  </si>
  <si>
    <t>-5.93</t>
  </si>
  <si>
    <t>18.27</t>
  </si>
  <si>
    <t>38.29</t>
  </si>
  <si>
    <t>EBITDA, 1 Yr. Growth %</t>
  </si>
  <si>
    <t>-46.49</t>
  </si>
  <si>
    <t>-71.63</t>
  </si>
  <si>
    <t>23.5</t>
  </si>
  <si>
    <t>-1.37</t>
  </si>
  <si>
    <t>19.17</t>
  </si>
  <si>
    <t>4.6</t>
  </si>
  <si>
    <t>-3.96</t>
  </si>
  <si>
    <t>-1.82</t>
  </si>
  <si>
    <t>21.98</t>
  </si>
  <si>
    <t>40.11</t>
  </si>
  <si>
    <t>EBITA, 1 Yr. Growth %</t>
  </si>
  <si>
    <t>-71.98</t>
  </si>
  <si>
    <t>25.73</t>
  </si>
  <si>
    <t>20.67</t>
  </si>
  <si>
    <t>-6.69</t>
  </si>
  <si>
    <t>21.73</t>
  </si>
  <si>
    <t>44.62</t>
  </si>
  <si>
    <t>EBIT, 1 Yr. Growth %</t>
  </si>
  <si>
    <t>Earnings From Cont. Operations, 1 Yr. Growth %</t>
  </si>
  <si>
    <t>-45.32</t>
  </si>
  <si>
    <t>-69.52</t>
  </si>
  <si>
    <t>20.43</t>
  </si>
  <si>
    <t>-6.35</t>
  </si>
  <si>
    <t>46.31</t>
  </si>
  <si>
    <t>9.92</t>
  </si>
  <si>
    <t>-7.42</t>
  </si>
  <si>
    <t>1.55</t>
  </si>
  <si>
    <t>0.24</t>
  </si>
  <si>
    <t>49.4</t>
  </si>
  <si>
    <t>Net Income, 1 Yr. Growth %</t>
  </si>
  <si>
    <t>3.07</t>
  </si>
  <si>
    <t>3.98</t>
  </si>
  <si>
    <t>Normalized Net Income, 1 Yr. Growth %</t>
  </si>
  <si>
    <t>20.53</t>
  </si>
  <si>
    <t>46.88</t>
  </si>
  <si>
    <t>19.65</t>
  </si>
  <si>
    <t>-1.65</t>
  </si>
  <si>
    <t>18.11</t>
  </si>
  <si>
    <t>5.19</t>
  </si>
  <si>
    <t>-6.5</t>
  </si>
  <si>
    <t>1.6</t>
  </si>
  <si>
    <t>8.93</t>
  </si>
  <si>
    <t>42.81</t>
  </si>
  <si>
    <t>Diluted EPS Before Extra, 1 Yr. Growth %</t>
  </si>
  <si>
    <t>3.25</t>
  </si>
  <si>
    <t>4.72</t>
  </si>
  <si>
    <t>20.42</t>
  </si>
  <si>
    <t>-6.23</t>
  </si>
  <si>
    <t>46.54</t>
  </si>
  <si>
    <t>9.96</t>
  </si>
  <si>
    <t>Accounts Receivable, 1 Yr. Growth %</t>
  </si>
  <si>
    <t>9.77</t>
  </si>
  <si>
    <t>-72.4</t>
  </si>
  <si>
    <t>8.86</t>
  </si>
  <si>
    <t>10.47</t>
  </si>
  <si>
    <t>7.05</t>
  </si>
  <si>
    <t>4.16</t>
  </si>
  <si>
    <t>5.64</t>
  </si>
  <si>
    <t>-3.07</t>
  </si>
  <si>
    <t>9.85</t>
  </si>
  <si>
    <t>19.05</t>
  </si>
  <si>
    <t>Net Property, Plant and Equip., 1 Yr. Growth %</t>
  </si>
  <si>
    <t>17.02</t>
  </si>
  <si>
    <t>20.26</t>
  </si>
  <si>
    <t>57.35</t>
  </si>
  <si>
    <t>86.33</t>
  </si>
  <si>
    <t>14.74</t>
  </si>
  <si>
    <t>41.25</t>
  </si>
  <si>
    <t>10.42</t>
  </si>
  <si>
    <t>6.94</t>
  </si>
  <si>
    <t>Total Assets, 1 Yr. Growth %</t>
  </si>
  <si>
    <t>6.49</t>
  </si>
  <si>
    <t>-92.08</t>
  </si>
  <si>
    <t>10.07</t>
  </si>
  <si>
    <t>7.55</t>
  </si>
  <si>
    <t>6.75</t>
  </si>
  <si>
    <t>13.38</t>
  </si>
  <si>
    <t>5.9</t>
  </si>
  <si>
    <t>-0.12</t>
  </si>
  <si>
    <t>10.38</t>
  </si>
  <si>
    <t>Tangible Book Value, 1 Yr. Growth %</t>
  </si>
  <si>
    <t>-4.22</t>
  </si>
  <si>
    <t>2.8</t>
  </si>
  <si>
    <t>6.16</t>
  </si>
  <si>
    <t>4.95</t>
  </si>
  <si>
    <t>13.57</t>
  </si>
  <si>
    <t>16.39</t>
  </si>
  <si>
    <t>7.89</t>
  </si>
  <si>
    <t>14.8</t>
  </si>
  <si>
    <t>Common Equity, 1 Yr. Growth %</t>
  </si>
  <si>
    <t>9.46</t>
  </si>
  <si>
    <t>Cash From Operations, 1 Yr. Growth %</t>
  </si>
  <si>
    <t>-13.73</t>
  </si>
  <si>
    <t>-72.1</t>
  </si>
  <si>
    <t>-22.49</t>
  </si>
  <si>
    <t>33.71</t>
  </si>
  <si>
    <t>38.3</t>
  </si>
  <si>
    <t>-6.02</t>
  </si>
  <si>
    <t>17.57</t>
  </si>
  <si>
    <t>-9.1</t>
  </si>
  <si>
    <t>4.11</t>
  </si>
  <si>
    <t>Capital Expenditures, 1 Yr. Growth %</t>
  </si>
  <si>
    <t>23.81</t>
  </si>
  <si>
    <t>-75.85</t>
  </si>
  <si>
    <t>100.76</t>
  </si>
  <si>
    <t>14.75</t>
  </si>
  <si>
    <t>94.62</t>
  </si>
  <si>
    <t>81.25</t>
  </si>
  <si>
    <t>-45.58</t>
  </si>
  <si>
    <t>167.97</t>
  </si>
  <si>
    <t>-54.84</t>
  </si>
  <si>
    <t>37.86</t>
  </si>
  <si>
    <t>Levered Free Cash Flow, 1 Yr. Growth %</t>
  </si>
  <si>
    <t>-30.34</t>
  </si>
  <si>
    <t>87.37</t>
  </si>
  <si>
    <t>-25.38</t>
  </si>
  <si>
    <t>23.17</t>
  </si>
  <si>
    <t>-48.62</t>
  </si>
  <si>
    <t>70.82</t>
  </si>
  <si>
    <t>40.55</t>
  </si>
  <si>
    <t>Unlevered Free Cash Flow, 1 Yr. Growth %</t>
  </si>
  <si>
    <t>-29.92</t>
  </si>
  <si>
    <t>87.44</t>
  </si>
  <si>
    <t>-25.64</t>
  </si>
  <si>
    <t>23.05</t>
  </si>
  <si>
    <t>-47.55</t>
  </si>
  <si>
    <t>68.08</t>
  </si>
  <si>
    <t>39.64</t>
  </si>
  <si>
    <t>Dividend Per Share, 1 Yr. Growth %</t>
  </si>
  <si>
    <t>7.19</t>
  </si>
  <si>
    <t>7.23</t>
  </si>
  <si>
    <t>7.16</t>
  </si>
  <si>
    <t>7.25</t>
  </si>
  <si>
    <t>Compound Annual Growth Rate Over Two Years</t>
  </si>
  <si>
    <t>Total Revenues, 2 Yr. CAGR %</t>
  </si>
  <si>
    <t>-48.94</t>
  </si>
  <si>
    <t>6.01</t>
  </si>
  <si>
    <t>22.15</t>
  </si>
  <si>
    <t>21.01</t>
  </si>
  <si>
    <t>3.11</t>
  </si>
  <si>
    <t>5.82</t>
  </si>
  <si>
    <t>11.4</t>
  </si>
  <si>
    <t>Gross Profit, 2 Yr. CAGR %</t>
  </si>
  <si>
    <t>-3.91</t>
  </si>
  <si>
    <t>-47.56</t>
  </si>
  <si>
    <t>-23.21</t>
  </si>
  <si>
    <t>8.16</t>
  </si>
  <si>
    <t>8.31</t>
  </si>
  <si>
    <t>10.96</t>
  </si>
  <si>
    <t>-0.9</t>
  </si>
  <si>
    <t>-5.65</t>
  </si>
  <si>
    <t>5.48</t>
  </si>
  <si>
    <t>27.89</t>
  </si>
  <si>
    <t>EBITDA, 2 Yr. CAGR %</t>
  </si>
  <si>
    <t>-3.58</t>
  </si>
  <si>
    <t>-61.04</t>
  </si>
  <si>
    <t>-39.71</t>
  </si>
  <si>
    <t>10.37</t>
  </si>
  <si>
    <t>8.34</t>
  </si>
  <si>
    <t>10.74</t>
  </si>
  <si>
    <t>0.23</t>
  </si>
  <si>
    <t>-3.33</t>
  </si>
  <si>
    <t>9.44</t>
  </si>
  <si>
    <t>30.73</t>
  </si>
  <si>
    <t>EBITA, 2 Yr. CAGR %</t>
  </si>
  <si>
    <t>-61.48</t>
  </si>
  <si>
    <t>-40.65</t>
  </si>
  <si>
    <t>11.36</t>
  </si>
  <si>
    <t>9.03</t>
  </si>
  <si>
    <t>-6.48</t>
  </si>
  <si>
    <t>6.58</t>
  </si>
  <si>
    <t>32.68</t>
  </si>
  <si>
    <t>EBIT, 2 Yr. CAGR %</t>
  </si>
  <si>
    <t>Earnings From Cont. Operations, 2 Yr. CAGR %</t>
  </si>
  <si>
    <t>-3.79</t>
  </si>
  <si>
    <t>-59.17</t>
  </si>
  <si>
    <t>-39.41</t>
  </si>
  <si>
    <t>6.2</t>
  </si>
  <si>
    <t>26.82</t>
  </si>
  <si>
    <t>0.88</t>
  </si>
  <si>
    <t>-3.04</t>
  </si>
  <si>
    <t>0.89</t>
  </si>
  <si>
    <t>22.37</t>
  </si>
  <si>
    <t>Net Income, 2 Yr. CAGR %</t>
  </si>
  <si>
    <t>2.47</t>
  </si>
  <si>
    <t>3.52</t>
  </si>
  <si>
    <t>11.9</t>
  </si>
  <si>
    <t>Normalized Net Income, 2 Yr. CAGR %</t>
  </si>
  <si>
    <t>5.15</t>
  </si>
  <si>
    <t>33.05</t>
  </si>
  <si>
    <t>32.56</t>
  </si>
  <si>
    <t>8.47</t>
  </si>
  <si>
    <t>7.78</t>
  </si>
  <si>
    <t>11.46</t>
  </si>
  <si>
    <t>-0.83</t>
  </si>
  <si>
    <t>-2.53</t>
  </si>
  <si>
    <t>24.73</t>
  </si>
  <si>
    <t>Diluted EPS Before Extra, 2 Yr. CAGR %</t>
  </si>
  <si>
    <t>3.13</t>
  </si>
  <si>
    <t>12.29</t>
  </si>
  <si>
    <t>6.26</t>
  </si>
  <si>
    <t>17.22</t>
  </si>
  <si>
    <t>26.94</t>
  </si>
  <si>
    <t>0.9</t>
  </si>
  <si>
    <t>-3.09</t>
  </si>
  <si>
    <t>0.91</t>
  </si>
  <si>
    <t>Accounts Receivable, 2 Yr. CAGR %</t>
  </si>
  <si>
    <t>9.83</t>
  </si>
  <si>
    <t>-44.96</t>
  </si>
  <si>
    <t>-45.19</t>
  </si>
  <si>
    <t>8.75</t>
  </si>
  <si>
    <t>5.59</t>
  </si>
  <si>
    <t>4.89</t>
  </si>
  <si>
    <t>1.19</t>
  </si>
  <si>
    <t>14.36</t>
  </si>
  <si>
    <t>Net Property, Plant and Equip., 2 Yr. CAGR %</t>
  </si>
  <si>
    <t>18.63</t>
  </si>
  <si>
    <t>37.56</t>
  </si>
  <si>
    <t>71.23</t>
  </si>
  <si>
    <t>46.22</t>
  </si>
  <si>
    <t>23.99</t>
  </si>
  <si>
    <t>24.89</t>
  </si>
  <si>
    <t>8.67</t>
  </si>
  <si>
    <t>Total Assets, 2 Yr. CAGR %</t>
  </si>
  <si>
    <t>-70.95</t>
  </si>
  <si>
    <t>-70.47</t>
  </si>
  <si>
    <t>8.8</t>
  </si>
  <si>
    <t>7.15</t>
  </si>
  <si>
    <t>10.02</t>
  </si>
  <si>
    <t>9.11</t>
  </si>
  <si>
    <t>5.45</t>
  </si>
  <si>
    <t>2.85</t>
  </si>
  <si>
    <t>Tangible Book Value, 2 Yr. CAGR %</t>
  </si>
  <si>
    <t>4.64</t>
  </si>
  <si>
    <t>7.8</t>
  </si>
  <si>
    <t>5.55</t>
  </si>
  <si>
    <t>9.17</t>
  </si>
  <si>
    <t>14.97</t>
  </si>
  <si>
    <t>10.46</t>
  </si>
  <si>
    <t>8.84</t>
  </si>
  <si>
    <t>11.29</t>
  </si>
  <si>
    <t>Common Equity, 2 Yr. CAGR %</t>
  </si>
  <si>
    <t>Cash From Operations, 2 Yr. CAGR %</t>
  </si>
  <si>
    <t>16.19</t>
  </si>
  <si>
    <t>-50.94</t>
  </si>
  <si>
    <t>-42.86</t>
  </si>
  <si>
    <t>-4.77</t>
  </si>
  <si>
    <t>1.8</t>
  </si>
  <si>
    <t>35.99</t>
  </si>
  <si>
    <t>14.01</t>
  </si>
  <si>
    <t>5.12</t>
  </si>
  <si>
    <t>3.38</t>
  </si>
  <si>
    <t>-2.72</t>
  </si>
  <si>
    <t>Capital Expenditures, 2 Yr. CAGR %</t>
  </si>
  <si>
    <t>25.53</t>
  </si>
  <si>
    <t>-30.37</t>
  </si>
  <si>
    <t>51.78</t>
  </si>
  <si>
    <t>49.44</t>
  </si>
  <si>
    <t>87.82</t>
  </si>
  <si>
    <t>-0.69</t>
  </si>
  <si>
    <t>20.76</t>
  </si>
  <si>
    <t>10.01</t>
  </si>
  <si>
    <t>-21.09</t>
  </si>
  <si>
    <t>Levered Free Cash Flow, 2 Yr. CAGR %</t>
  </si>
  <si>
    <t>14.65</t>
  </si>
  <si>
    <t>16.94</t>
  </si>
  <si>
    <t>-4.12</t>
  </si>
  <si>
    <t>-18.88</t>
  </si>
  <si>
    <t>-6.32</t>
  </si>
  <si>
    <t>54.95</t>
  </si>
  <si>
    <t>Unlevered Free Cash Flow, 2 Yr. CAGR %</t>
  </si>
  <si>
    <t>15.01</t>
  </si>
  <si>
    <t>16.76</t>
  </si>
  <si>
    <t>-4.34</t>
  </si>
  <si>
    <t>-18.09</t>
  </si>
  <si>
    <t>-6.11</t>
  </si>
  <si>
    <t>53.2</t>
  </si>
  <si>
    <t>Dividend Per Share, 2 Yr. CAGR %</t>
  </si>
  <si>
    <t>7.21</t>
  </si>
  <si>
    <t>7.26</t>
  </si>
  <si>
    <t>Compound Annual Growth Rate Over Three Years</t>
  </si>
  <si>
    <t>Total Revenues, 3 Yr. CAGR %</t>
  </si>
  <si>
    <t>8.28</t>
  </si>
  <si>
    <t>-35.12</t>
  </si>
  <si>
    <t>-36.62</t>
  </si>
  <si>
    <t>-34.87</t>
  </si>
  <si>
    <t>16.53</t>
  </si>
  <si>
    <t>15.77</t>
  </si>
  <si>
    <t>3.41</t>
  </si>
  <si>
    <t>4.66</t>
  </si>
  <si>
    <t>8.82</t>
  </si>
  <si>
    <t>Gross Profit, 3 Yr. CAGR %</t>
  </si>
  <si>
    <t>32.35</t>
  </si>
  <si>
    <t>-21.74</t>
  </si>
  <si>
    <t>-32.15</t>
  </si>
  <si>
    <t>-15.31</t>
  </si>
  <si>
    <t>-7.2</t>
  </si>
  <si>
    <t>5.22</t>
  </si>
  <si>
    <t>-2.61</t>
  </si>
  <si>
    <t>1.73</t>
  </si>
  <si>
    <t>15.44</t>
  </si>
  <si>
    <t>EBITDA, 3 Yr. CAGR %</t>
  </si>
  <si>
    <t>31.86</t>
  </si>
  <si>
    <t>-35.87</t>
  </si>
  <si>
    <t>-42.06</t>
  </si>
  <si>
    <t>-28.96</t>
  </si>
  <si>
    <t>13.02</t>
  </si>
  <si>
    <t>6.91</t>
  </si>
  <si>
    <t>-0.61</t>
  </si>
  <si>
    <t>4.46</t>
  </si>
  <si>
    <t>18.83</t>
  </si>
  <si>
    <t>EBITA, 3 Yr. CAGR %</t>
  </si>
  <si>
    <t>-36.28</t>
  </si>
  <si>
    <t>-29.7</t>
  </si>
  <si>
    <t>7.07</t>
  </si>
  <si>
    <t>-3.03</t>
  </si>
  <si>
    <t>2.11</t>
  </si>
  <si>
    <t>17.99</t>
  </si>
  <si>
    <t>EBIT, 3 Yr. CAGR %</t>
  </si>
  <si>
    <t>Earnings From Cont. Operations, 3 Yr. CAGR %</t>
  </si>
  <si>
    <t>28.83</t>
  </si>
  <si>
    <t>-34.41</t>
  </si>
  <si>
    <t>-41.45</t>
  </si>
  <si>
    <t>-29.95</t>
  </si>
  <si>
    <t>18.17</t>
  </si>
  <si>
    <t>14.62</t>
  </si>
  <si>
    <t>14.19</t>
  </si>
  <si>
    <t>1.1</t>
  </si>
  <si>
    <t>-1.96</t>
  </si>
  <si>
    <t>Net Income, 3 Yr. CAGR %</t>
  </si>
  <si>
    <t>-0.2</t>
  </si>
  <si>
    <t>8.88</t>
  </si>
  <si>
    <t>Normalized Net Income, 3 Yr. CAGR %</t>
  </si>
  <si>
    <t>17.54</t>
  </si>
  <si>
    <t>28.42</t>
  </si>
  <si>
    <t>20.01</t>
  </si>
  <si>
    <t>-0.02</t>
  </si>
  <si>
    <t>1.15</t>
  </si>
  <si>
    <t>16.49</t>
  </si>
  <si>
    <t>Diluted EPS Before Extra, 3 Yr. CAGR %</t>
  </si>
  <si>
    <t>1.14</t>
  </si>
  <si>
    <t>9.19</t>
  </si>
  <si>
    <t>5.74</t>
  </si>
  <si>
    <t>18.28</t>
  </si>
  <si>
    <t>14.26</t>
  </si>
  <si>
    <t>19.87</t>
  </si>
  <si>
    <t>Accounts Receivable, 3 Yr. CAGR %</t>
  </si>
  <si>
    <t>9.49</t>
  </si>
  <si>
    <t>-30.69</t>
  </si>
  <si>
    <t>-30.91</t>
  </si>
  <si>
    <t>-30.76</t>
  </si>
  <si>
    <t>8.78</t>
  </si>
  <si>
    <t>Net Property, Plant and Equip., 3 Yr. CAGR %</t>
  </si>
  <si>
    <t>30.34</t>
  </si>
  <si>
    <t>52.2</t>
  </si>
  <si>
    <t>49.84</t>
  </si>
  <si>
    <t>42.02</t>
  </si>
  <si>
    <t>19.3</t>
  </si>
  <si>
    <t>18.6</t>
  </si>
  <si>
    <t>Total Assets, 3 Yr. CAGR %</t>
  </si>
  <si>
    <t>7.37</t>
  </si>
  <si>
    <t>-54.71</t>
  </si>
  <si>
    <t>-54.56</t>
  </si>
  <si>
    <t>8.11</t>
  </si>
  <si>
    <t>8.32</t>
  </si>
  <si>
    <t>8.03</t>
  </si>
  <si>
    <t>3.56</t>
  </si>
  <si>
    <t>5.3</t>
  </si>
  <si>
    <t>Tangible Book Value, 3 Yr. CAGR %</t>
  </si>
  <si>
    <t>-3.45</t>
  </si>
  <si>
    <t>4.03</t>
  </si>
  <si>
    <t>3.63</t>
  </si>
  <si>
    <t>6.84</t>
  </si>
  <si>
    <t>11.53</t>
  </si>
  <si>
    <t>11.49</t>
  </si>
  <si>
    <t>11.3</t>
  </si>
  <si>
    <t>8.52</t>
  </si>
  <si>
    <t>11.86</t>
  </si>
  <si>
    <t>Common Equity, 3 Yr. CAGR %</t>
  </si>
  <si>
    <t>6.22</t>
  </si>
  <si>
    <t>Cash From Operations, 3 Yr. CAGR %</t>
  </si>
  <si>
    <t>29.34</t>
  </si>
  <si>
    <t>-27.78</t>
  </si>
  <si>
    <t>-34.45</t>
  </si>
  <si>
    <t>-36.75</t>
  </si>
  <si>
    <t>6.64</t>
  </si>
  <si>
    <t>12.75</t>
  </si>
  <si>
    <t>20.23</t>
  </si>
  <si>
    <t>15.18</t>
  </si>
  <si>
    <t>0.15</t>
  </si>
  <si>
    <t>3.62</t>
  </si>
  <si>
    <t>Capital Expenditures, 3 Yr. CAGR %</t>
  </si>
  <si>
    <t>67.83</t>
  </si>
  <si>
    <t>-27.54</t>
  </si>
  <si>
    <t>-15.65</t>
  </si>
  <si>
    <t>-17.76</t>
  </si>
  <si>
    <t>64.9</t>
  </si>
  <si>
    <t>59.37</t>
  </si>
  <si>
    <t>24.28</t>
  </si>
  <si>
    <t>38.26</t>
  </si>
  <si>
    <t>18.61</t>
  </si>
  <si>
    <t>Levered Free Cash Flow, 3 Yr. CAGR %</t>
  </si>
  <si>
    <t>-0.8</t>
  </si>
  <si>
    <t>18.86</t>
  </si>
  <si>
    <t>-20.94</t>
  </si>
  <si>
    <t>3.97</t>
  </si>
  <si>
    <t>Unlevered Free Cash Flow, 3 Yr. CAGR %</t>
  </si>
  <si>
    <t>-0.71</t>
  </si>
  <si>
    <t>18.7</t>
  </si>
  <si>
    <t>-20.52</t>
  </si>
  <si>
    <t>4.09</t>
  </si>
  <si>
    <t>7.17</t>
  </si>
  <si>
    <t>Dividend Per Share, 3 Yr. CAGR %</t>
  </si>
  <si>
    <t>7.22</t>
  </si>
  <si>
    <t>Compound Annual Growth Rate Over Five Years</t>
  </si>
  <si>
    <t>Total Revenues, 5 Yr. CAGR %</t>
  </si>
  <si>
    <t>-20.99</t>
  </si>
  <si>
    <t>-19.84</t>
  </si>
  <si>
    <t>-21.04</t>
  </si>
  <si>
    <t>-17.6</t>
  </si>
  <si>
    <t>-16.56</t>
  </si>
  <si>
    <t>10.53</t>
  </si>
  <si>
    <t>10.92</t>
  </si>
  <si>
    <t>Gross Profit, 5 Yr. CAGR %</t>
  </si>
  <si>
    <t>9.64</t>
  </si>
  <si>
    <t>-15.85</t>
  </si>
  <si>
    <t>6.46</t>
  </si>
  <si>
    <t>-10.93</t>
  </si>
  <si>
    <t>-26.14</t>
  </si>
  <si>
    <t>-15.51</t>
  </si>
  <si>
    <t>-4.73</t>
  </si>
  <si>
    <t>1.62</t>
  </si>
  <si>
    <t>8.6</t>
  </si>
  <si>
    <t>EBITDA, 5 Yr. CAGR %</t>
  </si>
  <si>
    <t>9.68</t>
  </si>
  <si>
    <t>-25.3</t>
  </si>
  <si>
    <t>-19.73</t>
  </si>
  <si>
    <t>-15.06</t>
  </si>
  <si>
    <t>7.61</t>
  </si>
  <si>
    <t>2.78</t>
  </si>
  <si>
    <t>7.03</t>
  </si>
  <si>
    <t>10.91</t>
  </si>
  <si>
    <t>EBITA, 5 Yr. CAGR %</t>
  </si>
  <si>
    <t>-25.61</t>
  </si>
  <si>
    <t>-3.97</t>
  </si>
  <si>
    <t>-20.34</t>
  </si>
  <si>
    <t>-26.07</t>
  </si>
  <si>
    <t>1.53</t>
  </si>
  <si>
    <t>5.66</t>
  </si>
  <si>
    <t>9.93</t>
  </si>
  <si>
    <t>EBIT, 5 Yr. CAGR %</t>
  </si>
  <si>
    <t>Earnings From Cont. Operations, 5 Yr. CAGR %</t>
  </si>
  <si>
    <t>5.14</t>
  </si>
  <si>
    <t>-23.35</t>
  </si>
  <si>
    <t>-20.47</t>
  </si>
  <si>
    <t>-22.75</t>
  </si>
  <si>
    <t>-11.18</t>
  </si>
  <si>
    <t>9.13</t>
  </si>
  <si>
    <t>Net Income, 5 Yr. CAGR %</t>
  </si>
  <si>
    <t>9.24</t>
  </si>
  <si>
    <t>4.48</t>
  </si>
  <si>
    <t>4.25</t>
  </si>
  <si>
    <t>12.07</t>
  </si>
  <si>
    <t>13.53</t>
  </si>
  <si>
    <t>Normalized Net Income, 5 Yr. CAGR %</t>
  </si>
  <si>
    <t>61.05</t>
  </si>
  <si>
    <t>3.58</t>
  </si>
  <si>
    <t>9.89</t>
  </si>
  <si>
    <t>13.83</t>
  </si>
  <si>
    <t>19.73</t>
  </si>
  <si>
    <t>16.51</t>
  </si>
  <si>
    <t>6.45</t>
  </si>
  <si>
    <t>9.22</t>
  </si>
  <si>
    <t>Diluted EPS Before Extra, 5 Yr. CAGR %</t>
  </si>
  <si>
    <t>11.05</t>
  </si>
  <si>
    <t>3.16</t>
  </si>
  <si>
    <t>5.46</t>
  </si>
  <si>
    <t>4.69</t>
  </si>
  <si>
    <t>12.34</t>
  </si>
  <si>
    <t>13.76</t>
  </si>
  <si>
    <t>10.99</t>
  </si>
  <si>
    <t>8.71</t>
  </si>
  <si>
    <t>11.88</t>
  </si>
  <si>
    <t>Accounts Receivable, 5 Yr. CAGR %</t>
  </si>
  <si>
    <t>-17.8</t>
  </si>
  <si>
    <t>-16.98</t>
  </si>
  <si>
    <t>-16.73</t>
  </si>
  <si>
    <t>-17.16</t>
  </si>
  <si>
    <t>-18.03</t>
  </si>
  <si>
    <t>4.75</t>
  </si>
  <si>
    <t>4.63</t>
  </si>
  <si>
    <t>6.88</t>
  </si>
  <si>
    <t>Net Property, Plant and Equip., 5 Yr. CAGR %</t>
  </si>
  <si>
    <t>36.47</t>
  </si>
  <si>
    <t>40.22</t>
  </si>
  <si>
    <t>37.85</t>
  </si>
  <si>
    <t>27.6</t>
  </si>
  <si>
    <t>Total Assets, 5 Yr. CAGR %</t>
  </si>
  <si>
    <t>5.97</t>
  </si>
  <si>
    <t>-37.14</t>
  </si>
  <si>
    <t>-35.93</t>
  </si>
  <si>
    <t>-35.94</t>
  </si>
  <si>
    <t>-36.09</t>
  </si>
  <si>
    <t>-35.28</t>
  </si>
  <si>
    <t>8.51</t>
  </si>
  <si>
    <t>7.68</t>
  </si>
  <si>
    <t>6.1</t>
  </si>
  <si>
    <t>6.81</t>
  </si>
  <si>
    <t>Tangible Book Value, 5 Yr. CAGR %</t>
  </si>
  <si>
    <t>-4.86</t>
  </si>
  <si>
    <t>-4.55</t>
  </si>
  <si>
    <t>5.81</t>
  </si>
  <si>
    <t>9.07</t>
  </si>
  <si>
    <t>10.45</t>
  </si>
  <si>
    <t>11.06</t>
  </si>
  <si>
    <t>Common Equity, 5 Yr. CAGR %</t>
  </si>
  <si>
    <t>-3.34</t>
  </si>
  <si>
    <t>Cash From Operations, 5 Yr. CAGR %</t>
  </si>
  <si>
    <t>-21.32</t>
  </si>
  <si>
    <t>-6.71</t>
  </si>
  <si>
    <t>-19.33</t>
  </si>
  <si>
    <t>-21.83</t>
  </si>
  <si>
    <t>-14.09</t>
  </si>
  <si>
    <t>9.52</t>
  </si>
  <si>
    <t>9.63</t>
  </si>
  <si>
    <t>7.66</t>
  </si>
  <si>
    <t>Capital Expenditures, 5 Yr. CAGR %</t>
  </si>
  <si>
    <t>30.01</t>
  </si>
  <si>
    <t>-17.57</t>
  </si>
  <si>
    <t>18.04</t>
  </si>
  <si>
    <t>-2.6</t>
  </si>
  <si>
    <t>6.03</t>
  </si>
  <si>
    <t>34.63</t>
  </si>
  <si>
    <t>42.63</t>
  </si>
  <si>
    <t>10.48</t>
  </si>
  <si>
    <t>Levered Free Cash Flow, 5 Yr. CAGR %</t>
  </si>
  <si>
    <t>-8.41</t>
  </si>
  <si>
    <t>9.05</t>
  </si>
  <si>
    <t>3.47</t>
  </si>
  <si>
    <t>Unlevered Free Cash Flow, 5 Yr. CAGR %</t>
  </si>
  <si>
    <t>Dividend Per Share, 5 Yr. CAGR %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</si>
  <si>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</si>
  <si>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</si>
  <si>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</si>
  <si>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</si>
  <si>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</si>
  <si>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</si>
  <si>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</si>
  <si>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</si>
  <si>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8,680</t>
  </si>
  <si>
    <t>12,842</t>
  </si>
  <si>
    <t>10,074</t>
  </si>
  <si>
    <t>13,006</t>
  </si>
  <si>
    <t>17,513</t>
  </si>
  <si>
    <t>20,353</t>
  </si>
  <si>
    <t>Change</t>
  </si>
  <si>
    <t>-</t>
  </si>
  <si>
    <t>47.95%</t>
  </si>
  <si>
    <t>-21.56%</t>
  </si>
  <si>
    <t>29.1%</t>
  </si>
  <si>
    <t>34.66%</t>
  </si>
  <si>
    <t>16.22%</t>
  </si>
  <si>
    <t>0%</t>
  </si>
  <si>
    <t>Enterprise Value (EV)</t>
  </si>
  <si>
    <t>P/E ratio</t>
  </si>
  <si>
    <t>27.4x</t>
  </si>
  <si>
    <t>43.8x</t>
  </si>
  <si>
    <t>33.9x</t>
  </si>
  <si>
    <t>43.6x</t>
  </si>
  <si>
    <t>39.3x</t>
  </si>
  <si>
    <t>34.2x</t>
  </si>
  <si>
    <t>27.2x</t>
  </si>
  <si>
    <t>PBR</t>
  </si>
  <si>
    <t>PEG</t>
  </si>
  <si>
    <t>-5.9x</t>
  </si>
  <si>
    <t>23.77x</t>
  </si>
  <si>
    <t>124.04x</t>
  </si>
  <si>
    <t>0.8x</t>
  </si>
  <si>
    <t>1x</t>
  </si>
  <si>
    <t>1.1x</t>
  </si>
  <si>
    <t>Capitalization / Revenue</t>
  </si>
  <si>
    <t>3.5x</t>
  </si>
  <si>
    <t>5.06x</t>
  </si>
  <si>
    <t>3.82x</t>
  </si>
  <si>
    <t>4.58x</t>
  </si>
  <si>
    <t>5.36x</t>
  </si>
  <si>
    <t>4.81x</t>
  </si>
  <si>
    <t>EV / Revenue</t>
  </si>
  <si>
    <t>0x</t>
  </si>
  <si>
    <t>EV / EBITDA</t>
  </si>
  <si>
    <t>EV / EBIT</t>
  </si>
  <si>
    <t>EV / FCF</t>
  </si>
  <si>
    <t>FCF Yield</t>
  </si>
  <si>
    <t>Dividend per Share
                                    2</t>
  </si>
  <si>
    <t>3.665</t>
  </si>
  <si>
    <t>5.93</t>
  </si>
  <si>
    <t>4.215</t>
  </si>
  <si>
    <t>4.845</t>
  </si>
  <si>
    <t>5.1</t>
  </si>
  <si>
    <t>Rate of return</t>
  </si>
  <si>
    <t>2.21%</t>
  </si>
  <si>
    <t>2.41%</t>
  </si>
  <si>
    <t>2.19%</t>
  </si>
  <si>
    <t>1.82%</t>
  </si>
  <si>
    <t>1.45%</t>
  </si>
  <si>
    <t>1.31%</t>
  </si>
  <si>
    <t>1.37%</t>
  </si>
  <si>
    <t>EPS
                                    2</t>
  </si>
  <si>
    <t>8.53</t>
  </si>
  <si>
    <t>11.39</t>
  </si>
  <si>
    <t>14.3</t>
  </si>
  <si>
    <t>Distribution rate</t>
  </si>
  <si>
    <t>60.5%</t>
  </si>
  <si>
    <t>106%</t>
  </si>
  <si>
    <t>74.1%</t>
  </si>
  <si>
    <t>79.2%</t>
  </si>
  <si>
    <t>56.8%</t>
  </si>
  <si>
    <t>44.8%</t>
  </si>
  <si>
    <t>37.3%</t>
  </si>
  <si>
    <t>Net sales
                                    1</t>
  </si>
  <si>
    <t>2,477</t>
  </si>
  <si>
    <t>2,536</t>
  </si>
  <si>
    <t>2,634</t>
  </si>
  <si>
    <t>2,840</t>
  </si>
  <si>
    <t>3,269</t>
  </si>
  <si>
    <t>3,796</t>
  </si>
  <si>
    <t>4,234</t>
  </si>
  <si>
    <t>Net income
                                    1</t>
  </si>
  <si>
    <t>316.8</t>
  </si>
  <si>
    <t>293.3</t>
  </si>
  <si>
    <t>297.9</t>
  </si>
  <si>
    <t>298.6</t>
  </si>
  <si>
    <t>446.1</t>
  </si>
  <si>
    <t>595.5</t>
  </si>
  <si>
    <t>747.8</t>
  </si>
  <si>
    <t>Reference price
                                    2</t>
  </si>
  <si>
    <t>166.00</t>
  </si>
  <si>
    <t>245.60</t>
  </si>
  <si>
    <t>192.66</t>
  </si>
  <si>
    <t>248.72</t>
  </si>
  <si>
    <t>334.92</t>
  </si>
  <si>
    <t>389.24</t>
  </si>
  <si>
    <t>Nbr of stocks (in thousands)</t>
  </si>
  <si>
    <t>52,290</t>
  </si>
  <si>
    <t>Announcement Date</t>
  </si>
  <si>
    <t>2/27/20</t>
  </si>
  <si>
    <t>2/25/21</t>
  </si>
  <si>
    <t>2/24/22</t>
  </si>
  <si>
    <t>3/1/23</t>
  </si>
  <si>
    <t>2/26/24</t>
  </si>
  <si>
    <t>address1</t>
  </si>
  <si>
    <t>100 Erie Insurance Place</t>
  </si>
  <si>
    <t>city</t>
  </si>
  <si>
    <t>Erie</t>
  </si>
  <si>
    <t>state</t>
  </si>
  <si>
    <t>PA</t>
  </si>
  <si>
    <t>zip</t>
  </si>
  <si>
    <t>16530-0001</t>
  </si>
  <si>
    <t>country</t>
  </si>
  <si>
    <t>phone</t>
  </si>
  <si>
    <t>814 870 2000</t>
  </si>
  <si>
    <t>fax</t>
  </si>
  <si>
    <t>814 870 3126</t>
  </si>
  <si>
    <t>website</t>
  </si>
  <si>
    <t>https://www.erieinsurance.com</t>
  </si>
  <si>
    <t>industry</t>
  </si>
  <si>
    <t>Insurance Brokers</t>
  </si>
  <si>
    <t>industryKey</t>
  </si>
  <si>
    <t>insurance-brokers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</si>
  <si>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</si>
  <si>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</si>
  <si>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</si>
  <si>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</si>
  <si>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</si>
  <si>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</si>
  <si>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</si>
  <si>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Erie Indemnity Company operates as a managing attorney-in-fact for the subscribers at the Erie Insurance Exchange in the United States. It provides issuance and renewal services; sales related services, including agent compensation, and sales and advertising support services; underwriting services comprise underwriting and policy processing; and other services consist of customer services and administrative support services, as well as information technology services. The company was incorporated in 1925 and is based in Erie, Pennsylvania.</t>
  </si>
  <si>
    <t>fullTimeEmployees</t>
  </si>
  <si>
    <t>companyOfficers</t>
  </si>
  <si>
    <t>[{'maxAge': 1, 'name': 'Mr. Timothy Gerard NeCastro C.I.C., CPA', 'age': 64, 'title': 'President &amp; CEO', 'yearBorn': 1960, 'fiscalYear': 2023, 'totalPay': 2758168, 'exercisedValue': 0, 'unexercisedValue': 0}, {'maxAge': 1, 'name': 'Ms. Julie Marie Pelkowski CPA', 'age': 54, 'title': 'Executive VP &amp; CFO', 'yearBorn': 1970, 'fiscalYear': 2023, 'totalPay': 817967, 'exercisedValue': 0, 'unexercisedValue': 0}, {'maxAge': 1, 'name': 'Mr. Parthasarathy  Srinivasa', 'age': 52, 'title': 'Executive VP &amp; Chief Information Officer', 'yearBorn': 1972, 'fiscalYear': 2023, 'totalPay': 1007607, 'exercisedValue': 0, 'unexercisedValue': 0}, {'maxAge': 1, 'name': 'Mr. Douglas Edward Smith C.P.C.U., FCAS, MAAA', 'age': 50, 'title': 'Executive Vice President of Sales &amp; Products', 'yearBorn': 1974, 'fiscalYear': 2023, 'totalPay': 880784, 'exercisedValue': 0, 'unexercisedValue': 0}, {'maxAge': 1, 'name': 'Mr. Bill  Matrogran', 'title': 'Vice President of Construction Management &amp; Operations', 'fiscalYear': 2023, 'exercisedValue': 0, 'unexercisedValue': 0}, {'maxAge': 1, 'name': 'Mr. Ronald Steven Habursky', 'title': 'Senior VP &amp; Chief Investment Officer', 'fiscalYear': 2023, 'exercisedValue': 0, 'unexercisedValue': 0}, {'maxAge': 1, 'name': 'Mr. Scott W. Beilharz', 'title': 'Vice President of Capital Management &amp; Investor Relations', 'fiscalYear': 2023, 'exercisedValue': 0, 'unexercisedValue': 0}, {'maxAge': 1, 'name': 'Mr. Brian William Bolash Esq.', 'age': 58, 'title': 'Executive VP, Corporate Secretary &amp; General Counsel', 'yearBorn': 1966, 'fiscalYear': 2023, 'exercisedValue': 0, 'unexercisedValue': 0}, {'maxAge': 1, 'name': 'Mr. Charles Michael Fletcher C.I.C.', 'title': 'Senior Vice President of Sales &amp; Marketing', 'fiscalYear': 2023, 'exercisedValue': 0, 'unexercisedValue': 0}, {'maxAge': 1, 'name': 'Mr. Sean David Dugan AU, C.I.C., C.P.C.U.', 'age': 55, 'title': 'Executive VP of Human Resources &amp; Corporate Services', 'yearBorn': 1969, 'fiscalYear': 2023, 'exercisedValue': 0, 'unexercisedValue': 0}]</t>
  </si>
  <si>
    <t>compensationAsOfEpochDate</t>
  </si>
  <si>
    <t>irWebsite</t>
  </si>
  <si>
    <t>http://www.erieinsurance.com/about/investors.aspx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</si>
  <si>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</si>
  <si>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</si>
  <si>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</si>
  <si>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</si>
  <si>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</si>
  <si>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</si>
  <si>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</si>
  <si>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</si>
  <si>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</si>
  <si>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</si>
  <si>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</si>
  <si>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</si>
  <si>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</si>
  <si>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</si>
  <si>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</si>
  <si>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</si>
  <si>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</si>
  <si>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</si>
  <si>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</si>
  <si>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</si>
  <si>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</si>
  <si>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</si>
  <si>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</si>
  <si>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</si>
  <si>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</si>
  <si>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</si>
  <si>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</si>
  <si>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</si>
  <si>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</si>
  <si>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</si>
  <si>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</si>
  <si>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</si>
  <si>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</si>
  <si>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</si>
  <si>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</si>
  <si>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</si>
  <si>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</si>
  <si>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</si>
  <si>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</si>
  <si>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</si>
  <si>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</si>
  <si>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</si>
  <si>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</si>
  <si>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</si>
  <si>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</si>
  <si>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</si>
  <si>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</si>
  <si>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</si>
  <si>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</si>
  <si>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</si>
  <si>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</si>
  <si>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</si>
  <si>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</si>
  <si>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</si>
  <si>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</si>
  <si>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</si>
  <si>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</si>
  <si>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</si>
  <si>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</si>
  <si>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</si>
  <si>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</si>
  <si>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</si>
  <si>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</si>
  <si>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</si>
  <si>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</si>
  <si>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</si>
  <si>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</si>
  <si>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</si>
  <si>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</si>
  <si>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</si>
  <si>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</si>
  <si>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</si>
  <si>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</si>
  <si>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</si>
  <si>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</si>
  <si>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</si>
  <si>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Erie Indemnity Company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</si>
  <si>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</si>
  <si>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</si>
  <si>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</si>
  <si>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</si>
  <si>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</si>
  <si>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</si>
  <si>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</si>
  <si>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2380a477-c1f6-3f95-8727-8330a678e1b6</t>
  </si>
  <si>
    <t>messageBoardId</t>
  </si>
  <si>
    <t>finmb_387618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</si>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</sst>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rieinsurance.com/" TargetMode="External"/><Relationship Id="rId2" Type="http://schemas.openxmlformats.org/officeDocument/2006/relationships/hyperlink" Target="http://www.erieinsurance.com/about/investors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397.15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195.3428371033787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2.035332096E10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37.253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27.21958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5.46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168.0</v>
      </c>
      <c r="C2" s="1">
        <v>175.0</v>
      </c>
      <c r="D2" s="1">
        <v>210.0</v>
      </c>
      <c r="E2" s="1">
        <v>197.0</v>
      </c>
      <c r="F2" s="1">
        <v>288.0</v>
      </c>
      <c r="G2" s="1">
        <v>317.0</v>
      </c>
      <c r="H2" s="1">
        <v>293.0</v>
      </c>
      <c r="I2" s="1">
        <v>298.0</v>
      </c>
      <c r="J2" s="1">
        <v>299.0</v>
      </c>
      <c r="K2" s="1">
        <v>446.0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16.0</v>
      </c>
      <c r="C3" s="1">
        <v>7.0</v>
      </c>
      <c r="D3" s="1">
        <v>15.0</v>
      </c>
      <c r="E3" s="1">
        <v>14.0</v>
      </c>
      <c r="F3" s="1">
        <v>13.0</v>
      </c>
      <c r="G3" s="1">
        <v>30.0</v>
      </c>
      <c r="H3" s="1">
        <v>34.0</v>
      </c>
      <c r="I3" s="1">
        <v>49.0</v>
      </c>
      <c r="J3" s="1">
        <v>51.0</v>
      </c>
      <c r="K3" s="1">
        <v>53.0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16.0</v>
      </c>
      <c r="C4" s="1">
        <v>7.0</v>
      </c>
      <c r="D4" s="1">
        <v>15.0</v>
      </c>
      <c r="E4" s="1">
        <v>14.0</v>
      </c>
      <c r="F4" s="1">
        <v>13.0</v>
      </c>
      <c r="G4" s="1">
        <v>30.0</v>
      </c>
      <c r="H4" s="1">
        <v>34.0</v>
      </c>
      <c r="I4" s="1">
        <v>49.0</v>
      </c>
      <c r="J4" s="1">
        <v>51.0</v>
      </c>
      <c r="K4" s="1">
        <v>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856.0</v>
      </c>
      <c r="C5" s="1">
        <v>9.0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0.0</v>
      </c>
      <c r="F6" s="1">
        <v>-3.0</v>
      </c>
      <c r="G6" s="1">
        <v>7.0</v>
      </c>
      <c r="H6" s="1">
        <v>-1.0</v>
      </c>
      <c r="I6" s="1">
        <v>-1.0</v>
      </c>
      <c r="J6" s="1">
        <v>17.0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-140.0</v>
      </c>
      <c r="C7" s="1">
        <v>9.0</v>
      </c>
      <c r="D7" s="1">
        <v>7.0</v>
      </c>
      <c r="E7" s="1">
        <v>5.0</v>
      </c>
      <c r="F7" s="1">
        <v>9.0</v>
      </c>
      <c r="G7" s="1">
        <v>-4.0</v>
      </c>
      <c r="H7" s="1">
        <v>-3.0</v>
      </c>
      <c r="I7" s="1">
        <v>-2.0</v>
      </c>
      <c r="J7" s="1">
        <v>40.0</v>
      </c>
      <c r="K7" s="1">
        <v>29.0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18.0</v>
      </c>
      <c r="C8" s="1">
        <v>-2.0</v>
      </c>
      <c r="D8" s="1">
        <v>10.0</v>
      </c>
      <c r="E8" s="1">
        <v>2.0</v>
      </c>
      <c r="F8" s="1">
        <v>8.0</v>
      </c>
      <c r="G8" s="1">
        <v>1.0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409.0</v>
      </c>
      <c r="C9" s="1">
        <v>-14.0</v>
      </c>
      <c r="D9" s="1">
        <v>0.0</v>
      </c>
      <c r="E9" s="1">
        <v>37.0</v>
      </c>
      <c r="F9" s="1">
        <v>-1.0</v>
      </c>
      <c r="G9" s="1">
        <v>3.0</v>
      </c>
      <c r="H9" s="1">
        <v>71.0</v>
      </c>
      <c r="I9" s="1">
        <v>-27.0</v>
      </c>
      <c r="J9" s="1">
        <v>9.0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-159.0</v>
      </c>
      <c r="C10" s="1">
        <v>-12.0</v>
      </c>
      <c r="D10" s="1">
        <v>-30.0</v>
      </c>
      <c r="E10" s="1">
        <v>-39.0</v>
      </c>
      <c r="F10" s="1">
        <v>-30.0</v>
      </c>
      <c r="G10" s="1">
        <v>-19.0</v>
      </c>
      <c r="H10" s="1">
        <v>-26.0</v>
      </c>
      <c r="I10" s="1">
        <v>15.0</v>
      </c>
      <c r="J10" s="1">
        <v>-45.0</v>
      </c>
      <c r="K10" s="1">
        <v>-100.0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98.0</v>
      </c>
      <c r="C11" s="1">
        <v>3.0</v>
      </c>
      <c r="D11" s="1">
        <v>11.0</v>
      </c>
      <c r="E11" s="1">
        <v>17.0</v>
      </c>
      <c r="F11" s="1">
        <v>11.0</v>
      </c>
      <c r="G11" s="1">
        <v>-3.0</v>
      </c>
      <c r="H11" s="1">
        <v>-14.0</v>
      </c>
      <c r="I11" s="1">
        <v>-4.0</v>
      </c>
      <c r="J11" s="1">
        <v>18.0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236.0</v>
      </c>
      <c r="C12" s="1">
        <v>0.0</v>
      </c>
      <c r="D12" s="1">
        <v>0.0</v>
      </c>
      <c r="E12" s="1">
        <v>0.0</v>
      </c>
      <c r="F12" s="1">
        <v>3.0</v>
      </c>
      <c r="G12" s="1">
        <v>2.0</v>
      </c>
      <c r="H12" s="1">
        <v>1.0</v>
      </c>
      <c r="I12" s="1">
        <v>-3.0</v>
      </c>
      <c r="J12" s="1">
        <v>1.0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0.0</v>
      </c>
      <c r="C13" s="1">
        <v>-49.0</v>
      </c>
      <c r="D13" s="1">
        <v>6.0</v>
      </c>
      <c r="E13" s="1">
        <v>-24.0</v>
      </c>
      <c r="F13" s="1">
        <v>21.0</v>
      </c>
      <c r="G13" s="1">
        <v>7.0</v>
      </c>
      <c r="H13" s="1">
        <v>-2.0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-723.0</v>
      </c>
      <c r="C14" s="1">
        <v>44.0</v>
      </c>
      <c r="D14" s="1">
        <v>23.0</v>
      </c>
      <c r="E14" s="1">
        <v>-12.0</v>
      </c>
      <c r="F14" s="1">
        <v>-55.0</v>
      </c>
      <c r="G14" s="1">
        <v>29.0</v>
      </c>
      <c r="H14" s="1">
        <v>59.0</v>
      </c>
      <c r="I14" s="1">
        <v>78.0</v>
      </c>
      <c r="J14" s="1">
        <v>-9.0</v>
      </c>
      <c r="K14" s="1">
        <v>-61.0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779.0</v>
      </c>
      <c r="C15" s="1">
        <v>217.0</v>
      </c>
      <c r="D15" s="1">
        <v>254.0</v>
      </c>
      <c r="E15" s="1">
        <v>197.0</v>
      </c>
      <c r="F15" s="1">
        <v>264.0</v>
      </c>
      <c r="G15" s="1">
        <v>365.0</v>
      </c>
      <c r="H15" s="1">
        <v>343.0</v>
      </c>
      <c r="I15" s="1">
        <v>403.0</v>
      </c>
      <c r="J15" s="1">
        <v>366.0</v>
      </c>
      <c r="K15" s="1">
        <v>381.0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-52.0</v>
      </c>
      <c r="C16" s="1">
        <v>-12.0</v>
      </c>
      <c r="D16" s="1">
        <v>-25.0</v>
      </c>
      <c r="E16" s="1">
        <v>-28.0</v>
      </c>
      <c r="F16" s="1">
        <v>-56.0</v>
      </c>
      <c r="G16" s="1">
        <v>-102.0</v>
      </c>
      <c r="H16" s="1">
        <v>-55.0</v>
      </c>
      <c r="I16" s="1">
        <v>-149.0</v>
      </c>
      <c r="J16" s="1">
        <v>-67.0</v>
      </c>
      <c r="K16" s="1">
        <v>-92.0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0.0</v>
      </c>
      <c r="E17" s="1">
        <v>0.0</v>
      </c>
      <c r="F17" s="1">
        <v>6.0</v>
      </c>
      <c r="G17" s="1">
        <v>77.0</v>
      </c>
      <c r="H17" s="1">
        <v>1.0</v>
      </c>
      <c r="I17" s="1">
        <v>0.0</v>
      </c>
      <c r="J17" s="1">
        <v>26.0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-545.0</v>
      </c>
      <c r="C18" s="1">
        <v>12.0</v>
      </c>
      <c r="D18" s="1">
        <v>-113.0</v>
      </c>
      <c r="E18" s="1">
        <v>-41.0</v>
      </c>
      <c r="F18" s="1">
        <v>-19.0</v>
      </c>
      <c r="G18" s="1">
        <v>-13.0</v>
      </c>
      <c r="H18" s="1">
        <v>-185.0</v>
      </c>
      <c r="I18" s="1">
        <v>-39.0</v>
      </c>
      <c r="J18" s="1">
        <v>-36.0</v>
      </c>
      <c r="K18" s="1">
        <v>-53.0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1.0</v>
      </c>
      <c r="C19" s="1">
        <v>68.0</v>
      </c>
      <c r="D19" s="1">
        <v>1.0</v>
      </c>
      <c r="E19" s="1">
        <v>-4.0</v>
      </c>
      <c r="F19" s="1">
        <v>-36.0</v>
      </c>
      <c r="G19" s="1">
        <v>-9.0</v>
      </c>
      <c r="H19" s="1">
        <v>-2.0</v>
      </c>
      <c r="I19" s="1">
        <v>3.0</v>
      </c>
      <c r="J19" s="1">
        <v>-3.0</v>
      </c>
      <c r="K19" s="1">
        <v>-11.0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0.0</v>
      </c>
      <c r="F20" s="1">
        <v>25.0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-596.0</v>
      </c>
      <c r="C21" s="1">
        <v>62.0</v>
      </c>
      <c r="D21" s="1">
        <v>-137.0</v>
      </c>
      <c r="E21" s="1">
        <v>-74.0</v>
      </c>
      <c r="F21" s="1">
        <v>-81.0</v>
      </c>
      <c r="G21" s="1">
        <v>-125.0</v>
      </c>
      <c r="H21" s="1">
        <v>-243.0</v>
      </c>
      <c r="I21" s="1">
        <v>-185.0</v>
      </c>
      <c r="J21" s="1">
        <v>-107.0</v>
      </c>
      <c r="K21" s="1">
        <v>-158.0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55.0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0.0</v>
      </c>
      <c r="D23" s="1">
        <v>24.0</v>
      </c>
      <c r="E23" s="1">
        <v>49.0</v>
      </c>
      <c r="F23" s="1">
        <v>24.0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0.0</v>
      </c>
      <c r="D24" s="1">
        <v>24.0</v>
      </c>
      <c r="E24" s="1">
        <v>49.0</v>
      </c>
      <c r="F24" s="1">
        <v>24.0</v>
      </c>
      <c r="G24" s="1">
        <v>0.0</v>
      </c>
      <c r="H24" s="1">
        <v>0.0</v>
      </c>
      <c r="I24" s="1">
        <v>0.0</v>
      </c>
      <c r="J24" s="1">
        <v>55.0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-55.0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-1.0</v>
      </c>
      <c r="H26" s="1">
        <v>-1.0</v>
      </c>
      <c r="I26" s="1">
        <v>-2.0</v>
      </c>
      <c r="J26" s="1">
        <v>-94.0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-1.0</v>
      </c>
      <c r="H27" s="1">
        <v>-1.0</v>
      </c>
      <c r="I27" s="1">
        <v>-2.0</v>
      </c>
      <c r="J27" s="1">
        <v>-149.0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-20.0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-119.0</v>
      </c>
      <c r="C29" s="1">
        <v>-127.0</v>
      </c>
      <c r="D29" s="1">
        <v>-136.0</v>
      </c>
      <c r="E29" s="1">
        <v>-146.0</v>
      </c>
      <c r="F29" s="1">
        <v>-156.0</v>
      </c>
      <c r="G29" s="1">
        <v>-168.0</v>
      </c>
      <c r="H29" s="1">
        <v>-180.0</v>
      </c>
      <c r="I29" s="1">
        <v>-193.0</v>
      </c>
      <c r="J29" s="1">
        <v>-207.0</v>
      </c>
      <c r="K29" s="1">
        <v>-222.0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-119.0</v>
      </c>
      <c r="C30" s="1">
        <v>-127.0</v>
      </c>
      <c r="D30" s="1">
        <v>-136.0</v>
      </c>
      <c r="E30" s="1">
        <v>-146.0</v>
      </c>
      <c r="F30" s="1">
        <v>-156.0</v>
      </c>
      <c r="G30" s="1">
        <v>-168.0</v>
      </c>
      <c r="H30" s="1">
        <v>-180.0</v>
      </c>
      <c r="I30" s="1">
        <v>-193.0</v>
      </c>
      <c r="J30" s="1">
        <v>-207.0</v>
      </c>
      <c r="K30" s="1">
        <v>-222.0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-93.0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18.0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-121.0</v>
      </c>
      <c r="C33" s="1">
        <v>-127.0</v>
      </c>
      <c r="D33" s="1">
        <v>-111.0</v>
      </c>
      <c r="E33" s="1">
        <v>-95.0</v>
      </c>
      <c r="F33" s="1">
        <v>-131.0</v>
      </c>
      <c r="G33" s="1">
        <v>-170.0</v>
      </c>
      <c r="H33" s="1">
        <v>-275.0</v>
      </c>
      <c r="I33" s="1">
        <v>-195.0</v>
      </c>
      <c r="J33" s="1">
        <v>-301.0</v>
      </c>
      <c r="K33" s="1">
        <v>-222.0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62.0</v>
      </c>
      <c r="C34" s="1">
        <v>91.0</v>
      </c>
      <c r="D34" s="1">
        <v>6.0</v>
      </c>
      <c r="E34" s="1">
        <v>26.0</v>
      </c>
      <c r="F34" s="1">
        <v>50.0</v>
      </c>
      <c r="G34" s="1">
        <v>70.0</v>
      </c>
      <c r="H34" s="1">
        <v>-175.0</v>
      </c>
      <c r="I34" s="1">
        <v>22.0</v>
      </c>
      <c r="J34" s="1">
        <v>-41.0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0.0</v>
      </c>
      <c r="C36" s="1">
        <v>0.0</v>
      </c>
      <c r="D36" s="1">
        <v>0.0</v>
      </c>
      <c r="E36" s="1">
        <v>1.0</v>
      </c>
      <c r="F36" s="1">
        <v>2.0</v>
      </c>
      <c r="G36" s="1">
        <v>85.0</v>
      </c>
      <c r="H36" s="1">
        <v>69.0</v>
      </c>
      <c r="I36" s="1">
        <v>4.0</v>
      </c>
      <c r="J36" s="1">
        <v>2.0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186.0</v>
      </c>
      <c r="C37" s="1">
        <v>106.0</v>
      </c>
      <c r="D37" s="1">
        <v>105.0</v>
      </c>
      <c r="E37" s="1">
        <v>106.0</v>
      </c>
      <c r="F37" s="1">
        <v>58.0</v>
      </c>
      <c r="G37" s="1">
        <v>72.0</v>
      </c>
      <c r="H37" s="1">
        <v>82.0</v>
      </c>
      <c r="I37" s="1">
        <v>84.0</v>
      </c>
      <c r="J37" s="1">
        <v>80.0</v>
      </c>
      <c r="K37" s="1">
        <v>104.0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0.0</v>
      </c>
      <c r="C38" s="1">
        <v>0.0</v>
      </c>
      <c r="D38" s="1">
        <v>176.0</v>
      </c>
      <c r="E38" s="1">
        <v>123.0</v>
      </c>
      <c r="F38" s="1">
        <v>230.0</v>
      </c>
      <c r="G38" s="1">
        <v>171.0</v>
      </c>
      <c r="H38" s="1">
        <v>210.0</v>
      </c>
      <c r="I38" s="1">
        <v>113.0</v>
      </c>
      <c r="J38" s="1">
        <v>193.0</v>
      </c>
      <c r="K38" s="1">
        <v>271.0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0.0</v>
      </c>
      <c r="C39" s="1">
        <v>0.0</v>
      </c>
      <c r="D39" s="1">
        <v>176.0</v>
      </c>
      <c r="E39" s="1">
        <v>123.0</v>
      </c>
      <c r="F39" s="1">
        <v>232.0</v>
      </c>
      <c r="G39" s="1">
        <v>171.0</v>
      </c>
      <c r="H39" s="1">
        <v>210.0</v>
      </c>
      <c r="I39" s="1">
        <v>115.0</v>
      </c>
      <c r="J39" s="1">
        <v>194.0</v>
      </c>
      <c r="K39" s="1">
        <v>271.0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0.0</v>
      </c>
      <c r="C40" s="1">
        <v>0.0</v>
      </c>
      <c r="D40" s="1">
        <v>6.0</v>
      </c>
      <c r="E40" s="1">
        <v>54.0</v>
      </c>
      <c r="F40" s="1">
        <v>-50.0</v>
      </c>
      <c r="G40" s="1">
        <v>-9.0</v>
      </c>
      <c r="H40" s="1">
        <v>-6.0</v>
      </c>
      <c r="I40" s="1">
        <v>-14.0</v>
      </c>
      <c r="J40" s="1">
        <v>34.0</v>
      </c>
      <c r="K40" s="1">
        <v>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0.0</v>
      </c>
      <c r="C41" s="1">
        <v>0.0</v>
      </c>
      <c r="D41" s="1">
        <v>24.0</v>
      </c>
      <c r="E41" s="1">
        <v>49.0</v>
      </c>
      <c r="F41" s="1">
        <v>24.0</v>
      </c>
      <c r="G41" s="1">
        <v>-1.0</v>
      </c>
      <c r="H41" s="1">
        <v>-1.0</v>
      </c>
      <c r="I41" s="1">
        <v>-2.0</v>
      </c>
      <c r="J41" s="1">
        <v>-94.0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514.0</v>
      </c>
      <c r="C3" s="1">
        <v>183.0</v>
      </c>
      <c r="D3" s="1">
        <v>189.0</v>
      </c>
      <c r="E3" s="1">
        <v>216.0</v>
      </c>
      <c r="F3" s="1">
        <v>266.0</v>
      </c>
      <c r="G3" s="1">
        <v>337.0</v>
      </c>
      <c r="H3" s="1">
        <v>161.0</v>
      </c>
      <c r="I3" s="1">
        <v>184.0</v>
      </c>
      <c r="J3" s="1">
        <v>142.0</v>
      </c>
      <c r="K3" s="1">
        <v>144.0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62.0</v>
      </c>
      <c r="D4" s="1">
        <v>56.0</v>
      </c>
      <c r="E4" s="1">
        <v>71.0</v>
      </c>
      <c r="F4" s="1">
        <v>402.0</v>
      </c>
      <c r="G4" s="1">
        <v>35.0</v>
      </c>
      <c r="H4" s="1">
        <v>17.0</v>
      </c>
      <c r="I4" s="1">
        <v>38.0</v>
      </c>
      <c r="J4" s="1">
        <v>24.0</v>
      </c>
      <c r="K4" s="1">
        <v>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3220.0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3740.0</v>
      </c>
      <c r="C6" s="1">
        <v>245.0</v>
      </c>
      <c r="D6" s="1">
        <v>245.0</v>
      </c>
      <c r="E6" s="1">
        <v>287.0</v>
      </c>
      <c r="F6" s="1">
        <v>669.0</v>
      </c>
      <c r="G6" s="1">
        <v>372.0</v>
      </c>
      <c r="H6" s="1">
        <v>179.0</v>
      </c>
      <c r="I6" s="1">
        <v>222.0</v>
      </c>
      <c r="J6" s="1">
        <v>166.0</v>
      </c>
      <c r="K6" s="1">
        <v>226.0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1280.0</v>
      </c>
      <c r="C7" s="1">
        <v>354.0</v>
      </c>
      <c r="D7" s="1">
        <v>385.0</v>
      </c>
      <c r="E7" s="1">
        <v>425.0</v>
      </c>
      <c r="F7" s="1">
        <v>455.0</v>
      </c>
      <c r="G7" s="1">
        <v>474.0</v>
      </c>
      <c r="H7" s="1">
        <v>501.0</v>
      </c>
      <c r="I7" s="1">
        <v>485.0</v>
      </c>
      <c r="J7" s="1">
        <v>533.0</v>
      </c>
      <c r="K7" s="1">
        <v>635.0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307.0</v>
      </c>
      <c r="C8" s="1">
        <v>11.0</v>
      </c>
      <c r="D8" s="1">
        <v>5.0</v>
      </c>
      <c r="E8" s="1">
        <v>29.0</v>
      </c>
      <c r="F8" s="1">
        <v>8.0</v>
      </c>
      <c r="G8" s="1">
        <v>46.0</v>
      </c>
      <c r="H8" s="1">
        <v>2.0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0.0</v>
      </c>
      <c r="E9" s="1">
        <v>25.0</v>
      </c>
      <c r="F9" s="1">
        <v>0.0</v>
      </c>
      <c r="G9" s="1">
        <v>0.0</v>
      </c>
      <c r="H9" s="1">
        <v>6.0</v>
      </c>
      <c r="I9" s="1">
        <v>0.0</v>
      </c>
      <c r="J9" s="1">
        <v>0.0</v>
      </c>
      <c r="K9" s="1">
        <v>67.0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1590.0</v>
      </c>
      <c r="C10" s="1">
        <v>365.0</v>
      </c>
      <c r="D10" s="1">
        <v>390.0</v>
      </c>
      <c r="E10" s="1">
        <v>480.0</v>
      </c>
      <c r="F10" s="1">
        <v>463.0</v>
      </c>
      <c r="G10" s="1">
        <v>475.0</v>
      </c>
      <c r="H10" s="1">
        <v>510.0</v>
      </c>
      <c r="I10" s="1">
        <v>485.0</v>
      </c>
      <c r="J10" s="1">
        <v>533.0</v>
      </c>
      <c r="K10" s="1">
        <v>703.0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24.0</v>
      </c>
      <c r="D11" s="1">
        <v>30.0</v>
      </c>
      <c r="E11" s="1">
        <v>34.0</v>
      </c>
      <c r="F11" s="1">
        <v>36.0</v>
      </c>
      <c r="G11" s="1">
        <v>44.0</v>
      </c>
      <c r="H11" s="1">
        <v>43.0</v>
      </c>
      <c r="I11" s="1">
        <v>56.0</v>
      </c>
      <c r="J11" s="1">
        <v>79.0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5320.0</v>
      </c>
      <c r="C12" s="1">
        <v>635.0</v>
      </c>
      <c r="D12" s="1">
        <v>666.0</v>
      </c>
      <c r="E12" s="1">
        <v>802.0</v>
      </c>
      <c r="F12" s="1">
        <v>1170.0</v>
      </c>
      <c r="G12" s="1">
        <v>891.0</v>
      </c>
      <c r="H12" s="1">
        <v>732.0</v>
      </c>
      <c r="I12" s="1">
        <v>764.0</v>
      </c>
      <c r="J12" s="1">
        <v>779.0</v>
      </c>
      <c r="K12" s="1">
        <v>930.0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0.0</v>
      </c>
      <c r="C13" s="1">
        <v>0.0</v>
      </c>
      <c r="D13" s="1">
        <v>172.0</v>
      </c>
      <c r="E13" s="1">
        <v>201.0</v>
      </c>
      <c r="F13" s="1">
        <v>256.0</v>
      </c>
      <c r="G13" s="1">
        <v>383.0</v>
      </c>
      <c r="H13" s="1">
        <v>439.0</v>
      </c>
      <c r="I13" s="1">
        <v>571.0</v>
      </c>
      <c r="J13" s="1">
        <v>655.0</v>
      </c>
      <c r="K13" s="1">
        <v>678.0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0.0</v>
      </c>
      <c r="D14" s="1">
        <v>-103.0</v>
      </c>
      <c r="E14" s="1">
        <v>-117.0</v>
      </c>
      <c r="F14" s="1">
        <v>-125.0</v>
      </c>
      <c r="G14" s="1">
        <v>-139.0</v>
      </c>
      <c r="H14" s="1">
        <v>-159.0</v>
      </c>
      <c r="I14" s="1">
        <v>-196.0</v>
      </c>
      <c r="J14" s="1">
        <v>-241.0</v>
      </c>
      <c r="K14" s="1">
        <v>-235.0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12.0</v>
      </c>
      <c r="D15" s="1">
        <v>69.0</v>
      </c>
      <c r="E15" s="1">
        <v>83.0</v>
      </c>
      <c r="F15" s="1">
        <v>131.0</v>
      </c>
      <c r="G15" s="1">
        <v>244.0</v>
      </c>
      <c r="H15" s="1">
        <v>280.0</v>
      </c>
      <c r="I15" s="1">
        <v>375.0</v>
      </c>
      <c r="J15" s="1">
        <v>414.0</v>
      </c>
      <c r="K15" s="1">
        <v>443.0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11450.0</v>
      </c>
      <c r="C16" s="1">
        <v>626.0</v>
      </c>
      <c r="D16" s="1">
        <v>715.0</v>
      </c>
      <c r="E16" s="1">
        <v>733.0</v>
      </c>
      <c r="F16" s="1">
        <v>451.0</v>
      </c>
      <c r="G16" s="1">
        <v>859.0</v>
      </c>
      <c r="H16" s="1">
        <v>1020.0</v>
      </c>
      <c r="I16" s="1">
        <v>995.0</v>
      </c>
      <c r="J16" s="1">
        <v>943.0</v>
      </c>
      <c r="K16" s="1">
        <v>963.0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46.0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25.0</v>
      </c>
      <c r="D18" s="1">
        <v>25.0</v>
      </c>
      <c r="E18" s="1">
        <v>0.0</v>
      </c>
      <c r="F18" s="1">
        <v>0.0</v>
      </c>
      <c r="G18" s="1">
        <v>0.0</v>
      </c>
      <c r="H18" s="1">
        <v>62.0</v>
      </c>
      <c r="I18" s="1">
        <v>58.0</v>
      </c>
      <c r="J18" s="1">
        <v>60.0</v>
      </c>
      <c r="K18" s="1">
        <v>58.0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37.0</v>
      </c>
      <c r="C19" s="1">
        <v>40.0</v>
      </c>
      <c r="D19" s="1">
        <v>53.0</v>
      </c>
      <c r="E19" s="1">
        <v>19.0</v>
      </c>
      <c r="F19" s="1">
        <v>24.0</v>
      </c>
      <c r="G19" s="1">
        <v>17.0</v>
      </c>
      <c r="H19" s="1">
        <v>12.0</v>
      </c>
      <c r="I19" s="1">
        <v>14.0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595.0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355.0</v>
      </c>
      <c r="C21" s="1">
        <v>20.0</v>
      </c>
      <c r="D21" s="1">
        <v>20.0</v>
      </c>
      <c r="E21" s="1">
        <v>28.0</v>
      </c>
      <c r="F21" s="1">
        <v>3.0</v>
      </c>
      <c r="G21" s="1">
        <v>5.0</v>
      </c>
      <c r="H21" s="1">
        <v>11.0</v>
      </c>
      <c r="I21" s="1">
        <v>49.0</v>
      </c>
      <c r="J21" s="1">
        <v>43.0</v>
      </c>
      <c r="K21" s="1">
        <v>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17760.0</v>
      </c>
      <c r="C22" s="1">
        <v>1410.0</v>
      </c>
      <c r="D22" s="1">
        <v>1550.0</v>
      </c>
      <c r="E22" s="1">
        <v>1670.0</v>
      </c>
      <c r="F22" s="1">
        <v>1780.0</v>
      </c>
      <c r="G22" s="1">
        <v>2020.0</v>
      </c>
      <c r="H22" s="1">
        <v>2120.0</v>
      </c>
      <c r="I22" s="1">
        <v>2240.0</v>
      </c>
      <c r="J22" s="1">
        <v>2240.0</v>
      </c>
      <c r="K22" s="1">
        <v>2470.0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46.0</v>
      </c>
      <c r="D24" s="1">
        <v>85.0</v>
      </c>
      <c r="E24" s="1">
        <v>104.0</v>
      </c>
      <c r="F24" s="1">
        <v>110.0</v>
      </c>
      <c r="G24" s="1">
        <v>122.0</v>
      </c>
      <c r="H24" s="1">
        <v>139.0</v>
      </c>
      <c r="I24" s="1">
        <v>136.0</v>
      </c>
      <c r="J24" s="1">
        <v>163.0</v>
      </c>
      <c r="K24" s="1">
        <v>171.0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365.0</v>
      </c>
      <c r="D25" s="1">
        <v>347.0</v>
      </c>
      <c r="E25" s="1">
        <v>366.0</v>
      </c>
      <c r="F25" s="1">
        <v>360.0</v>
      </c>
      <c r="G25" s="1">
        <v>371.0</v>
      </c>
      <c r="H25" s="1">
        <v>391.0</v>
      </c>
      <c r="I25" s="1">
        <v>406.0</v>
      </c>
      <c r="J25" s="1">
        <v>410.0</v>
      </c>
      <c r="K25" s="1">
        <v>438.0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0.0</v>
      </c>
      <c r="E26" s="1">
        <v>0.0</v>
      </c>
      <c r="F26" s="1">
        <v>1.0</v>
      </c>
      <c r="G26" s="1">
        <v>1.0</v>
      </c>
      <c r="H26" s="1">
        <v>2.0</v>
      </c>
      <c r="I26" s="1">
        <v>2.0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11.0</v>
      </c>
      <c r="H27" s="1">
        <v>10.0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0.0</v>
      </c>
      <c r="F28" s="1">
        <v>33.0</v>
      </c>
      <c r="G28" s="1">
        <v>35.0</v>
      </c>
      <c r="H28" s="1">
        <v>36.0</v>
      </c>
      <c r="I28" s="1">
        <v>34.0</v>
      </c>
      <c r="J28" s="1">
        <v>36.0</v>
      </c>
      <c r="K28" s="1">
        <v>41.0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34.0</v>
      </c>
      <c r="D29" s="1">
        <v>36.0</v>
      </c>
      <c r="E29" s="1">
        <v>39.0</v>
      </c>
      <c r="F29" s="1">
        <v>41.0</v>
      </c>
      <c r="G29" s="1">
        <v>44.0</v>
      </c>
      <c r="H29" s="1">
        <v>48.0</v>
      </c>
      <c r="I29" s="1">
        <v>51.0</v>
      </c>
      <c r="J29" s="1">
        <v>55.0</v>
      </c>
      <c r="K29" s="1">
        <v>59.0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446.0</v>
      </c>
      <c r="D30" s="1">
        <v>470.0</v>
      </c>
      <c r="E30" s="1">
        <v>510.0</v>
      </c>
      <c r="F30" s="1">
        <v>547.0</v>
      </c>
      <c r="G30" s="1">
        <v>588.0</v>
      </c>
      <c r="H30" s="1">
        <v>628.0</v>
      </c>
      <c r="I30" s="1">
        <v>631.0</v>
      </c>
      <c r="J30" s="1">
        <v>665.0</v>
      </c>
      <c r="K30" s="1">
        <v>709.0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24.0</v>
      </c>
      <c r="E31" s="1">
        <v>74.0</v>
      </c>
      <c r="F31" s="1">
        <v>97.0</v>
      </c>
      <c r="G31" s="1">
        <v>95.0</v>
      </c>
      <c r="H31" s="1">
        <v>93.0</v>
      </c>
      <c r="I31" s="1">
        <v>91.0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10.0</v>
      </c>
      <c r="H32" s="1">
        <v>3.0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2830.0</v>
      </c>
      <c r="C33" s="1">
        <v>0.0</v>
      </c>
      <c r="D33" s="1">
        <v>0.0</v>
      </c>
      <c r="E33" s="1">
        <v>0.0</v>
      </c>
      <c r="F33" s="1">
        <v>17.0</v>
      </c>
      <c r="G33" s="1">
        <v>18.0</v>
      </c>
      <c r="H33" s="1">
        <v>18.0</v>
      </c>
      <c r="I33" s="1">
        <v>17.0</v>
      </c>
      <c r="J33" s="1">
        <v>17.0</v>
      </c>
      <c r="K33" s="1">
        <v>19.0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174.0</v>
      </c>
      <c r="D34" s="1">
        <v>223.0</v>
      </c>
      <c r="E34" s="1">
        <v>208.0</v>
      </c>
      <c r="F34" s="1">
        <v>117.0</v>
      </c>
      <c r="G34" s="1">
        <v>146.0</v>
      </c>
      <c r="H34" s="1">
        <v>164.0</v>
      </c>
      <c r="I34" s="1">
        <v>130.0</v>
      </c>
      <c r="J34" s="1">
        <v>51.0</v>
      </c>
      <c r="K34" s="1">
        <v>26.0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490.0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14.0</v>
      </c>
      <c r="K35" s="1">
        <v>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6450.0</v>
      </c>
      <c r="C36" s="1">
        <v>18.0</v>
      </c>
      <c r="D36" s="1">
        <v>15.0</v>
      </c>
      <c r="E36" s="1">
        <v>15.0</v>
      </c>
      <c r="F36" s="1">
        <v>24.0</v>
      </c>
      <c r="G36" s="1">
        <v>24.0</v>
      </c>
      <c r="H36" s="1">
        <v>20.0</v>
      </c>
      <c r="I36" s="1">
        <v>28.0</v>
      </c>
      <c r="J36" s="1">
        <v>42.0</v>
      </c>
      <c r="K36" s="1">
        <v>42.0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9780.0</v>
      </c>
      <c r="C37" s="1">
        <v>638.0</v>
      </c>
      <c r="D37" s="1">
        <v>732.0</v>
      </c>
      <c r="E37" s="1">
        <v>809.0</v>
      </c>
      <c r="F37" s="1">
        <v>805.0</v>
      </c>
      <c r="G37" s="1">
        <v>883.0</v>
      </c>
      <c r="H37" s="1">
        <v>929.0</v>
      </c>
      <c r="I37" s="1">
        <v>900.0</v>
      </c>
      <c r="J37" s="1">
        <v>791.0</v>
      </c>
      <c r="K37" s="1">
        <v>809.0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2.0</v>
      </c>
      <c r="C38" s="1">
        <v>2.0</v>
      </c>
      <c r="D38" s="1">
        <v>2.0</v>
      </c>
      <c r="E38" s="1">
        <v>2.0</v>
      </c>
      <c r="F38" s="1">
        <v>2.0</v>
      </c>
      <c r="G38" s="1">
        <v>2.0</v>
      </c>
      <c r="H38" s="1">
        <v>2.0</v>
      </c>
      <c r="I38" s="1">
        <v>2.0</v>
      </c>
      <c r="J38" s="1">
        <v>2.0</v>
      </c>
      <c r="K38" s="1">
        <v>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16.0</v>
      </c>
      <c r="C39" s="1">
        <v>16.0</v>
      </c>
      <c r="D39" s="1">
        <v>16.0</v>
      </c>
      <c r="E39" s="1">
        <v>16.0</v>
      </c>
      <c r="F39" s="1">
        <v>16.0</v>
      </c>
      <c r="G39" s="1">
        <v>16.0</v>
      </c>
      <c r="H39" s="1">
        <v>16.0</v>
      </c>
      <c r="I39" s="1">
        <v>16.0</v>
      </c>
      <c r="J39" s="1">
        <v>16.0</v>
      </c>
      <c r="K39" s="1">
        <v>16.0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1950.0</v>
      </c>
      <c r="C40" s="1">
        <v>1990.0</v>
      </c>
      <c r="D40" s="1">
        <v>2070.0</v>
      </c>
      <c r="E40" s="1">
        <v>2140.0</v>
      </c>
      <c r="F40" s="1">
        <v>2230.0</v>
      </c>
      <c r="G40" s="1">
        <v>2380.0</v>
      </c>
      <c r="H40" s="1">
        <v>2390.0</v>
      </c>
      <c r="I40" s="1">
        <v>2500.0</v>
      </c>
      <c r="J40" s="1">
        <v>2580.0</v>
      </c>
      <c r="K40" s="1">
        <v>2800.0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-1150.0</v>
      </c>
      <c r="C41" s="1">
        <v>-1160.0</v>
      </c>
      <c r="D41" s="1">
        <v>-1160.0</v>
      </c>
      <c r="E41" s="1">
        <v>-1160.0</v>
      </c>
      <c r="F41" s="1">
        <v>-1160.0</v>
      </c>
      <c r="G41" s="1">
        <v>-1160.0</v>
      </c>
      <c r="H41" s="1">
        <v>-1160.0</v>
      </c>
      <c r="I41" s="1">
        <v>-1170.0</v>
      </c>
      <c r="J41" s="1">
        <v>-1170.0</v>
      </c>
      <c r="K41" s="1">
        <v>-1170.0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-118.0</v>
      </c>
      <c r="C42" s="1">
        <v>-87.0</v>
      </c>
      <c r="D42" s="1">
        <v>-112.0</v>
      </c>
      <c r="E42" s="1">
        <v>-146.0</v>
      </c>
      <c r="F42" s="1">
        <v>-119.0</v>
      </c>
      <c r="G42" s="1">
        <v>-104.0</v>
      </c>
      <c r="H42" s="1">
        <v>-60.0</v>
      </c>
      <c r="I42" s="1">
        <v>-3.0</v>
      </c>
      <c r="J42" s="1">
        <v>15.0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703.0</v>
      </c>
      <c r="C43" s="1">
        <v>770.0</v>
      </c>
      <c r="D43" s="1">
        <v>817.0</v>
      </c>
      <c r="E43" s="1">
        <v>857.0</v>
      </c>
      <c r="F43" s="1">
        <v>974.0</v>
      </c>
      <c r="G43" s="1">
        <v>1130.0</v>
      </c>
      <c r="H43" s="1">
        <v>1190.0</v>
      </c>
      <c r="I43" s="1">
        <v>1340.0</v>
      </c>
      <c r="J43" s="1">
        <v>1450.0</v>
      </c>
      <c r="K43" s="1">
        <v>1660.0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7280.0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7980.0</v>
      </c>
      <c r="C45" s="1">
        <v>770.0</v>
      </c>
      <c r="D45" s="1">
        <v>817.0</v>
      </c>
      <c r="E45" s="1">
        <v>857.0</v>
      </c>
      <c r="F45" s="1">
        <v>974.0</v>
      </c>
      <c r="G45" s="1">
        <v>1130.0</v>
      </c>
      <c r="H45" s="1">
        <v>1190.0</v>
      </c>
      <c r="I45" s="1">
        <v>1340.0</v>
      </c>
      <c r="J45" s="1">
        <v>1450.0</v>
      </c>
      <c r="K45" s="1">
        <v>1660.0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17760.0</v>
      </c>
      <c r="C46" s="1">
        <v>1410.0</v>
      </c>
      <c r="D46" s="1">
        <v>1550.0</v>
      </c>
      <c r="E46" s="1">
        <v>1670.0</v>
      </c>
      <c r="F46" s="1">
        <v>1780.0</v>
      </c>
      <c r="G46" s="1">
        <v>2020.0</v>
      </c>
      <c r="H46" s="1">
        <v>2120.0</v>
      </c>
      <c r="I46" s="1">
        <v>2240.0</v>
      </c>
      <c r="J46" s="1">
        <v>2240.0</v>
      </c>
      <c r="K46" s="1">
        <v>2470.0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52.0</v>
      </c>
      <c r="C48" s="1">
        <v>52.0</v>
      </c>
      <c r="D48" s="1">
        <v>52.0</v>
      </c>
      <c r="E48" s="1">
        <v>52.0</v>
      </c>
      <c r="F48" s="1">
        <v>52.0</v>
      </c>
      <c r="G48" s="1">
        <v>52.0</v>
      </c>
      <c r="H48" s="1">
        <v>52.0</v>
      </c>
      <c r="I48" s="1">
        <v>52.0</v>
      </c>
      <c r="J48" s="1">
        <v>52.0</v>
      </c>
      <c r="K48" s="1">
        <v>52.0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52.0</v>
      </c>
      <c r="C49" s="1">
        <v>52.0</v>
      </c>
      <c r="D49" s="1">
        <v>52.0</v>
      </c>
      <c r="E49" s="1">
        <v>52.0</v>
      </c>
      <c r="F49" s="1">
        <v>52.0</v>
      </c>
      <c r="G49" s="1">
        <v>52.0</v>
      </c>
      <c r="H49" s="1">
        <v>52.0</v>
      </c>
      <c r="I49" s="1">
        <v>52.0</v>
      </c>
      <c r="J49" s="1">
        <v>52.0</v>
      </c>
      <c r="K49" s="1">
        <v>52.0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 t="s">
        <v>111</v>
      </c>
      <c r="C50" s="1" t="s">
        <v>112</v>
      </c>
      <c r="D50" s="1" t="s">
        <v>113</v>
      </c>
      <c r="E50" s="1" t="s">
        <v>114</v>
      </c>
      <c r="F50" s="1" t="s">
        <v>115</v>
      </c>
      <c r="G50" s="1" t="s">
        <v>116</v>
      </c>
      <c r="H50" s="1" t="s">
        <v>117</v>
      </c>
      <c r="I50" s="1" t="s">
        <v>118</v>
      </c>
      <c r="J50" s="1" t="s">
        <v>119</v>
      </c>
      <c r="K50" s="1" t="s">
        <v>120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703.0</v>
      </c>
      <c r="C51" s="1">
        <v>723.0</v>
      </c>
      <c r="D51" s="1">
        <v>817.0</v>
      </c>
      <c r="E51" s="1">
        <v>857.0</v>
      </c>
      <c r="F51" s="1">
        <v>974.0</v>
      </c>
      <c r="G51" s="1">
        <v>1130.0</v>
      </c>
      <c r="H51" s="1">
        <v>1190.0</v>
      </c>
      <c r="I51" s="1">
        <v>1340.0</v>
      </c>
      <c r="J51" s="1">
        <v>1450.0</v>
      </c>
      <c r="K51" s="1">
        <v>1660.0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 t="s">
        <v>111</v>
      </c>
      <c r="C52" s="1" t="s">
        <v>123</v>
      </c>
      <c r="D52" s="1" t="s">
        <v>113</v>
      </c>
      <c r="E52" s="1" t="s">
        <v>114</v>
      </c>
      <c r="F52" s="1" t="s">
        <v>115</v>
      </c>
      <c r="G52" s="1" t="s">
        <v>116</v>
      </c>
      <c r="H52" s="1" t="s">
        <v>117</v>
      </c>
      <c r="I52" s="1" t="s">
        <v>118</v>
      </c>
      <c r="J52" s="1" t="s">
        <v>119</v>
      </c>
      <c r="K52" s="1" t="s">
        <v>120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 t="s">
        <v>125</v>
      </c>
      <c r="C53" s="1" t="s">
        <v>125</v>
      </c>
      <c r="D53" s="1">
        <v>24.0</v>
      </c>
      <c r="E53" s="1">
        <v>74.0</v>
      </c>
      <c r="F53" s="1">
        <v>99.0</v>
      </c>
      <c r="G53" s="1">
        <v>120.0</v>
      </c>
      <c r="H53" s="1">
        <v>110.0</v>
      </c>
      <c r="I53" s="1">
        <v>93.0</v>
      </c>
      <c r="J53" s="1" t="s">
        <v>125</v>
      </c>
      <c r="K53" s="1" t="s">
        <v>125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-3740.0</v>
      </c>
      <c r="C54" s="1">
        <v>-245.0</v>
      </c>
      <c r="D54" s="1">
        <v>-220.0</v>
      </c>
      <c r="E54" s="1">
        <v>-212.0</v>
      </c>
      <c r="F54" s="1">
        <v>-569.0</v>
      </c>
      <c r="G54" s="1">
        <v>-252.0</v>
      </c>
      <c r="H54" s="1">
        <v>-68.0</v>
      </c>
      <c r="I54" s="1">
        <v>-128.0</v>
      </c>
      <c r="J54" s="1">
        <v>-166.0</v>
      </c>
      <c r="K54" s="1">
        <v>-226.0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189.0</v>
      </c>
      <c r="C55" s="1">
        <v>173.0</v>
      </c>
      <c r="D55" s="1">
        <v>224.0</v>
      </c>
      <c r="E55" s="1">
        <v>208.0</v>
      </c>
      <c r="F55" s="1">
        <v>119.0</v>
      </c>
      <c r="G55" s="1">
        <v>147.0</v>
      </c>
      <c r="H55" s="1">
        <v>165.0</v>
      </c>
      <c r="I55" s="1">
        <v>132.0</v>
      </c>
      <c r="J55" s="1">
        <v>53.0</v>
      </c>
      <c r="K55" s="1">
        <v>-3.0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67.0</v>
      </c>
      <c r="C56" s="1">
        <v>55.0</v>
      </c>
      <c r="D56" s="1">
        <v>118.0</v>
      </c>
      <c r="E56" s="1">
        <v>53.0</v>
      </c>
      <c r="F56" s="1">
        <v>52.0</v>
      </c>
      <c r="G56" s="1">
        <v>224.0</v>
      </c>
      <c r="H56" s="1">
        <v>105.0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129</v>
      </c>
      <c r="B57" s="1">
        <v>7280.0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130</v>
      </c>
      <c r="B58" s="1">
        <v>979.0</v>
      </c>
      <c r="C58" s="1">
        <v>88.0</v>
      </c>
      <c r="D58" s="1">
        <v>58.0</v>
      </c>
      <c r="E58" s="1">
        <v>45.0</v>
      </c>
      <c r="F58" s="1">
        <v>34.0</v>
      </c>
      <c r="G58" s="1">
        <v>26.0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131</v>
      </c>
      <c r="B59" s="1">
        <v>3.0</v>
      </c>
      <c r="C59" s="1">
        <v>3.0</v>
      </c>
      <c r="D59" s="1">
        <v>3.0</v>
      </c>
      <c r="E59" s="1">
        <v>3.0</v>
      </c>
      <c r="F59" s="1">
        <v>3.0</v>
      </c>
      <c r="G59" s="1">
        <v>3.0</v>
      </c>
      <c r="H59" s="1">
        <v>3.0</v>
      </c>
      <c r="I59" s="1">
        <v>3.0</v>
      </c>
      <c r="J59" s="1">
        <v>3.0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132</v>
      </c>
      <c r="B60" s="1">
        <v>0.0</v>
      </c>
      <c r="C60" s="1">
        <v>0.0</v>
      </c>
      <c r="D60" s="1">
        <v>7.0</v>
      </c>
      <c r="E60" s="1">
        <v>7.0</v>
      </c>
      <c r="F60" s="1">
        <v>0.0</v>
      </c>
      <c r="G60" s="1">
        <v>5.0</v>
      </c>
      <c r="H60" s="1">
        <v>121.0</v>
      </c>
      <c r="I60" s="1">
        <v>212.0</v>
      </c>
      <c r="J60" s="1">
        <v>213.0</v>
      </c>
      <c r="K60" s="1">
        <v>217.0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133</v>
      </c>
      <c r="B61" s="1">
        <v>0.0</v>
      </c>
      <c r="C61" s="1">
        <v>0.0</v>
      </c>
      <c r="D61" s="1">
        <v>11.0</v>
      </c>
      <c r="E61" s="1">
        <v>13.0</v>
      </c>
      <c r="F61" s="1">
        <v>15.0</v>
      </c>
      <c r="G61" s="1">
        <v>16.0</v>
      </c>
      <c r="H61" s="1">
        <v>58.0</v>
      </c>
      <c r="I61" s="1">
        <v>63.0</v>
      </c>
      <c r="J61" s="1">
        <v>65.0</v>
      </c>
      <c r="K61" s="1">
        <v>68.0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31.0</v>
      </c>
      <c r="I63" s="1">
        <v>30.0</v>
      </c>
      <c r="J63" s="1">
        <v>23.0</v>
      </c>
      <c r="K63" s="1">
        <v>24.0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136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60.0</v>
      </c>
      <c r="I64" s="1">
        <v>60.0</v>
      </c>
      <c r="J64" s="1">
        <v>60.0</v>
      </c>
      <c r="K64" s="1">
        <v>60.0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5340.0</v>
      </c>
      <c r="C2" s="1">
        <v>1510.0</v>
      </c>
      <c r="D2" s="1">
        <v>1600.0</v>
      </c>
      <c r="E2" s="1">
        <v>1690.0</v>
      </c>
      <c r="F2" s="1">
        <v>2380.0</v>
      </c>
      <c r="G2" s="1">
        <v>2480.0</v>
      </c>
      <c r="H2" s="1">
        <v>2540.0</v>
      </c>
      <c r="I2" s="1">
        <v>2630.0</v>
      </c>
      <c r="J2" s="1">
        <v>2840.0</v>
      </c>
      <c r="K2" s="1">
        <v>3270.0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189.0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446.0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145.0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6120.0</v>
      </c>
      <c r="C6" s="1">
        <v>1510.0</v>
      </c>
      <c r="D6" s="1">
        <v>1600.0</v>
      </c>
      <c r="E6" s="1">
        <v>1690.0</v>
      </c>
      <c r="F6" s="1">
        <v>2380.0</v>
      </c>
      <c r="G6" s="1">
        <v>2480.0</v>
      </c>
      <c r="H6" s="1">
        <v>2540.0</v>
      </c>
      <c r="I6" s="1">
        <v>2630.0</v>
      </c>
      <c r="J6" s="1">
        <v>2840.0</v>
      </c>
      <c r="K6" s="1">
        <v>3270.0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5290.0</v>
      </c>
      <c r="C7" s="1">
        <v>1070.0</v>
      </c>
      <c r="D7" s="1">
        <v>1110.0</v>
      </c>
      <c r="E7" s="1">
        <v>1190.0</v>
      </c>
      <c r="F7" s="1">
        <v>2040.0</v>
      </c>
      <c r="G7" s="1">
        <v>2120.0</v>
      </c>
      <c r="H7" s="1">
        <v>2200.0</v>
      </c>
      <c r="I7" s="1">
        <v>2320.0</v>
      </c>
      <c r="J7" s="1">
        <v>2460.0</v>
      </c>
      <c r="K7" s="1">
        <v>2750.0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830.0</v>
      </c>
      <c r="C8" s="1">
        <v>431.0</v>
      </c>
      <c r="D8" s="1">
        <v>489.0</v>
      </c>
      <c r="E8" s="1">
        <v>504.0</v>
      </c>
      <c r="F8" s="1">
        <v>344.0</v>
      </c>
      <c r="G8" s="1">
        <v>357.0</v>
      </c>
      <c r="H8" s="1">
        <v>338.0</v>
      </c>
      <c r="I8" s="1">
        <v>318.0</v>
      </c>
      <c r="J8" s="1">
        <v>376.0</v>
      </c>
      <c r="K8" s="1">
        <v>520.0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0.0</v>
      </c>
      <c r="C9" s="1">
        <v>0.0</v>
      </c>
      <c r="D9" s="1">
        <v>0.0</v>
      </c>
      <c r="E9" s="1">
        <v>0.0</v>
      </c>
      <c r="F9" s="1">
        <v>-1.0</v>
      </c>
      <c r="G9" s="1">
        <v>0.0</v>
      </c>
      <c r="H9" s="1">
        <v>0.0</v>
      </c>
      <c r="I9" s="1">
        <v>4.0</v>
      </c>
      <c r="J9" s="1">
        <v>-6.0</v>
      </c>
      <c r="K9" s="1">
        <v>-32.0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0.0</v>
      </c>
      <c r="C10" s="1">
        <v>198.0</v>
      </c>
      <c r="D10" s="1">
        <v>197.0</v>
      </c>
      <c r="E10" s="1">
        <v>216.0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0.0</v>
      </c>
      <c r="C11" s="1">
        <v>198.0</v>
      </c>
      <c r="D11" s="1">
        <v>197.0</v>
      </c>
      <c r="E11" s="1">
        <v>216.0</v>
      </c>
      <c r="F11" s="1">
        <v>-1.0</v>
      </c>
      <c r="G11" s="1">
        <v>0.0</v>
      </c>
      <c r="H11" s="1">
        <v>0.0</v>
      </c>
      <c r="I11" s="1">
        <v>4.0</v>
      </c>
      <c r="J11" s="1">
        <v>-6.0</v>
      </c>
      <c r="K11" s="1">
        <v>-32.0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830.0</v>
      </c>
      <c r="C12" s="1">
        <v>233.0</v>
      </c>
      <c r="D12" s="1">
        <v>292.0</v>
      </c>
      <c r="E12" s="1">
        <v>288.0</v>
      </c>
      <c r="F12" s="1">
        <v>346.0</v>
      </c>
      <c r="G12" s="1">
        <v>357.0</v>
      </c>
      <c r="H12" s="1">
        <v>338.0</v>
      </c>
      <c r="I12" s="1">
        <v>314.0</v>
      </c>
      <c r="J12" s="1">
        <v>382.0</v>
      </c>
      <c r="K12" s="1">
        <v>553.0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0.0</v>
      </c>
      <c r="C13" s="1">
        <v>0.0</v>
      </c>
      <c r="D13" s="1">
        <v>-10.0</v>
      </c>
      <c r="E13" s="1">
        <v>-1.0</v>
      </c>
      <c r="F13" s="1">
        <v>-2.0</v>
      </c>
      <c r="G13" s="1">
        <v>-85.0</v>
      </c>
      <c r="H13" s="1">
        <v>-73.0</v>
      </c>
      <c r="I13" s="1">
        <v>-4.0</v>
      </c>
      <c r="J13" s="1">
        <v>-2.0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0.0</v>
      </c>
      <c r="C14" s="1">
        <v>17.0</v>
      </c>
      <c r="D14" s="1">
        <v>20.0</v>
      </c>
      <c r="E14" s="1">
        <v>24.0</v>
      </c>
      <c r="F14" s="1">
        <v>30.0</v>
      </c>
      <c r="G14" s="1">
        <v>33.0</v>
      </c>
      <c r="H14" s="1">
        <v>29.0</v>
      </c>
      <c r="I14" s="1">
        <v>62.0</v>
      </c>
      <c r="J14" s="1">
        <v>28.0</v>
      </c>
      <c r="K14" s="1">
        <v>44.0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17.0</v>
      </c>
      <c r="D15" s="1">
        <v>20.0</v>
      </c>
      <c r="E15" s="1">
        <v>23.0</v>
      </c>
      <c r="F15" s="1">
        <v>27.0</v>
      </c>
      <c r="G15" s="1">
        <v>32.0</v>
      </c>
      <c r="H15" s="1">
        <v>29.0</v>
      </c>
      <c r="I15" s="1">
        <v>58.0</v>
      </c>
      <c r="J15" s="1">
        <v>26.0</v>
      </c>
      <c r="K15" s="1">
        <v>44.0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0.0</v>
      </c>
      <c r="C16" s="1">
        <v>16.0</v>
      </c>
      <c r="D16" s="1">
        <v>7.0</v>
      </c>
      <c r="E16" s="1">
        <v>2.0</v>
      </c>
      <c r="F16" s="1">
        <v>-82.0</v>
      </c>
      <c r="G16" s="1">
        <v>66.0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0.0</v>
      </c>
      <c r="C17" s="1">
        <v>0.0</v>
      </c>
      <c r="D17" s="1">
        <v>0.0</v>
      </c>
      <c r="E17" s="1">
        <v>0.0</v>
      </c>
      <c r="F17" s="1">
        <v>-1.0</v>
      </c>
      <c r="G17" s="1">
        <v>25.0</v>
      </c>
      <c r="H17" s="1">
        <v>-1.0</v>
      </c>
      <c r="I17" s="1">
        <v>-81.0</v>
      </c>
      <c r="J17" s="1">
        <v>-4.0</v>
      </c>
      <c r="K17" s="1">
        <v>-19.0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830.0</v>
      </c>
      <c r="C18" s="1">
        <v>267.0</v>
      </c>
      <c r="D18" s="1">
        <v>320.0</v>
      </c>
      <c r="E18" s="1">
        <v>315.0</v>
      </c>
      <c r="F18" s="1">
        <v>372.0</v>
      </c>
      <c r="G18" s="1">
        <v>391.0</v>
      </c>
      <c r="H18" s="1">
        <v>365.0</v>
      </c>
      <c r="I18" s="1">
        <v>371.0</v>
      </c>
      <c r="J18" s="1">
        <v>404.0</v>
      </c>
      <c r="K18" s="1">
        <v>578.0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0.0</v>
      </c>
      <c r="C19" s="1">
        <v>-1.0</v>
      </c>
      <c r="D19" s="1">
        <v>25.0</v>
      </c>
      <c r="E19" s="1">
        <v>1.0</v>
      </c>
      <c r="F19" s="1">
        <v>-3.0</v>
      </c>
      <c r="G19" s="1">
        <v>5.0</v>
      </c>
      <c r="H19" s="1">
        <v>3.0</v>
      </c>
      <c r="I19" s="1">
        <v>5.0</v>
      </c>
      <c r="J19" s="1">
        <v>-27.0</v>
      </c>
      <c r="K19" s="1">
        <v>-15.0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0.0</v>
      </c>
      <c r="C20" s="1">
        <v>0.0</v>
      </c>
      <c r="D20" s="1">
        <v>0.0</v>
      </c>
      <c r="E20" s="1">
        <v>0.0</v>
      </c>
      <c r="F20" s="1">
        <v>3.0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830.0</v>
      </c>
      <c r="C21" s="1">
        <v>266.0</v>
      </c>
      <c r="D21" s="1">
        <v>320.0</v>
      </c>
      <c r="E21" s="1">
        <v>316.0</v>
      </c>
      <c r="F21" s="1">
        <v>371.0</v>
      </c>
      <c r="G21" s="1">
        <v>397.0</v>
      </c>
      <c r="H21" s="1">
        <v>369.0</v>
      </c>
      <c r="I21" s="1">
        <v>376.0</v>
      </c>
      <c r="J21" s="1">
        <v>376.0</v>
      </c>
      <c r="K21" s="1">
        <v>562.0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257.0</v>
      </c>
      <c r="C22" s="1">
        <v>91.0</v>
      </c>
      <c r="D22" s="1">
        <v>110.0</v>
      </c>
      <c r="E22" s="1">
        <v>119.0</v>
      </c>
      <c r="F22" s="1">
        <v>83.0</v>
      </c>
      <c r="G22" s="1">
        <v>79.0</v>
      </c>
      <c r="H22" s="1">
        <v>75.0</v>
      </c>
      <c r="I22" s="1">
        <v>78.0</v>
      </c>
      <c r="J22" s="1">
        <v>77.0</v>
      </c>
      <c r="K22" s="1">
        <v>116.0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573.0</v>
      </c>
      <c r="C23" s="1">
        <v>175.0</v>
      </c>
      <c r="D23" s="1">
        <v>210.0</v>
      </c>
      <c r="E23" s="1">
        <v>197.0</v>
      </c>
      <c r="F23" s="1">
        <v>288.0</v>
      </c>
      <c r="G23" s="1">
        <v>317.0</v>
      </c>
      <c r="H23" s="1">
        <v>293.0</v>
      </c>
      <c r="I23" s="1">
        <v>298.0</v>
      </c>
      <c r="J23" s="1">
        <v>299.0</v>
      </c>
      <c r="K23" s="1">
        <v>446.0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573.0</v>
      </c>
      <c r="C24" s="1">
        <v>175.0</v>
      </c>
      <c r="D24" s="1">
        <v>210.0</v>
      </c>
      <c r="E24" s="1">
        <v>197.0</v>
      </c>
      <c r="F24" s="1">
        <v>288.0</v>
      </c>
      <c r="G24" s="1">
        <v>317.0</v>
      </c>
      <c r="H24" s="1">
        <v>293.0</v>
      </c>
      <c r="I24" s="1">
        <v>298.0</v>
      </c>
      <c r="J24" s="1">
        <v>299.0</v>
      </c>
      <c r="K24" s="1">
        <v>446.0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</v>
      </c>
      <c r="B25" s="1">
        <v>-405.0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168.0</v>
      </c>
      <c r="C26" s="1">
        <v>175.0</v>
      </c>
      <c r="D26" s="1">
        <v>210.0</v>
      </c>
      <c r="E26" s="1">
        <v>197.0</v>
      </c>
      <c r="F26" s="1">
        <v>288.0</v>
      </c>
      <c r="G26" s="1">
        <v>317.0</v>
      </c>
      <c r="H26" s="1">
        <v>293.0</v>
      </c>
      <c r="I26" s="1">
        <v>298.0</v>
      </c>
      <c r="J26" s="1">
        <v>299.0</v>
      </c>
      <c r="K26" s="1">
        <v>446.0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168.0</v>
      </c>
      <c r="C27" s="1">
        <v>175.0</v>
      </c>
      <c r="D27" s="1">
        <v>210.0</v>
      </c>
      <c r="E27" s="1">
        <v>197.0</v>
      </c>
      <c r="F27" s="1">
        <v>288.0</v>
      </c>
      <c r="G27" s="1">
        <v>317.0</v>
      </c>
      <c r="H27" s="1">
        <v>293.0</v>
      </c>
      <c r="I27" s="1">
        <v>298.0</v>
      </c>
      <c r="J27" s="1">
        <v>299.0</v>
      </c>
      <c r="K27" s="1">
        <v>446.0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168.0</v>
      </c>
      <c r="C28" s="1">
        <v>175.0</v>
      </c>
      <c r="D28" s="1">
        <v>210.0</v>
      </c>
      <c r="E28" s="1">
        <v>197.0</v>
      </c>
      <c r="F28" s="1">
        <v>288.0</v>
      </c>
      <c r="G28" s="1">
        <v>317.0</v>
      </c>
      <c r="H28" s="1">
        <v>293.0</v>
      </c>
      <c r="I28" s="1">
        <v>298.0</v>
      </c>
      <c r="J28" s="1">
        <v>299.0</v>
      </c>
      <c r="K28" s="1">
        <v>446.0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165</v>
      </c>
      <c r="C30" s="1" t="s">
        <v>166</v>
      </c>
      <c r="D30" s="1" t="s">
        <v>167</v>
      </c>
      <c r="E30" s="1" t="s">
        <v>168</v>
      </c>
      <c r="F30" s="1" t="s">
        <v>169</v>
      </c>
      <c r="G30" s="1" t="s">
        <v>170</v>
      </c>
      <c r="H30" s="1" t="s">
        <v>171</v>
      </c>
      <c r="I30" s="1" t="s">
        <v>172</v>
      </c>
      <c r="J30" s="1" t="s">
        <v>173</v>
      </c>
      <c r="K30" s="1" t="s">
        <v>174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 t="s">
        <v>165</v>
      </c>
      <c r="C31" s="1" t="s">
        <v>166</v>
      </c>
      <c r="D31" s="1" t="s">
        <v>167</v>
      </c>
      <c r="E31" s="1" t="s">
        <v>168</v>
      </c>
      <c r="F31" s="1" t="s">
        <v>169</v>
      </c>
      <c r="G31" s="1" t="s">
        <v>170</v>
      </c>
      <c r="H31" s="1" t="s">
        <v>171</v>
      </c>
      <c r="I31" s="1" t="s">
        <v>172</v>
      </c>
      <c r="J31" s="1" t="s">
        <v>173</v>
      </c>
      <c r="K31" s="1" t="s">
        <v>174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52.0</v>
      </c>
      <c r="C32" s="1">
        <v>52.0</v>
      </c>
      <c r="D32" s="1">
        <v>52.0</v>
      </c>
      <c r="E32" s="1">
        <v>52.0</v>
      </c>
      <c r="F32" s="1">
        <v>52.0</v>
      </c>
      <c r="G32" s="1">
        <v>52.0</v>
      </c>
      <c r="H32" s="1">
        <v>52.0</v>
      </c>
      <c r="I32" s="1">
        <v>52.0</v>
      </c>
      <c r="J32" s="1">
        <v>52.0</v>
      </c>
      <c r="K32" s="1">
        <v>46.0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 t="s">
        <v>178</v>
      </c>
      <c r="C33" s="1" t="s">
        <v>179</v>
      </c>
      <c r="D33" s="1" t="s">
        <v>180</v>
      </c>
      <c r="E33" s="1" t="s">
        <v>181</v>
      </c>
      <c r="F33" s="1" t="s">
        <v>169</v>
      </c>
      <c r="G33" s="1" t="s">
        <v>170</v>
      </c>
      <c r="H33" s="1" t="s">
        <v>171</v>
      </c>
      <c r="I33" s="1" t="s">
        <v>182</v>
      </c>
      <c r="J33" s="1" t="s">
        <v>173</v>
      </c>
      <c r="K33" s="1" t="s">
        <v>174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178</v>
      </c>
      <c r="C34" s="1" t="s">
        <v>179</v>
      </c>
      <c r="D34" s="1" t="s">
        <v>180</v>
      </c>
      <c r="E34" s="1" t="s">
        <v>181</v>
      </c>
      <c r="F34" s="1" t="s">
        <v>169</v>
      </c>
      <c r="G34" s="1" t="s">
        <v>170</v>
      </c>
      <c r="H34" s="1" t="s">
        <v>171</v>
      </c>
      <c r="I34" s="1" t="s">
        <v>182</v>
      </c>
      <c r="J34" s="1" t="s">
        <v>173</v>
      </c>
      <c r="K34" s="1" t="s">
        <v>174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52.0</v>
      </c>
      <c r="C35" s="1">
        <v>52.0</v>
      </c>
      <c r="D35" s="1">
        <v>52.0</v>
      </c>
      <c r="E35" s="1">
        <v>52.0</v>
      </c>
      <c r="F35" s="1">
        <v>52.0</v>
      </c>
      <c r="G35" s="1">
        <v>52.0</v>
      </c>
      <c r="H35" s="1">
        <v>52.0</v>
      </c>
      <c r="I35" s="1">
        <v>52.0</v>
      </c>
      <c r="J35" s="1">
        <v>52.0</v>
      </c>
      <c r="K35" s="1">
        <v>46.0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186</v>
      </c>
      <c r="C36" s="1" t="s">
        <v>187</v>
      </c>
      <c r="D36" s="1" t="s">
        <v>188</v>
      </c>
      <c r="E36" s="1" t="s">
        <v>181</v>
      </c>
      <c r="F36" s="1" t="s">
        <v>189</v>
      </c>
      <c r="G36" s="1" t="s">
        <v>190</v>
      </c>
      <c r="H36" s="1" t="s">
        <v>191</v>
      </c>
      <c r="I36" s="1" t="s">
        <v>189</v>
      </c>
      <c r="J36" s="1" t="s">
        <v>192</v>
      </c>
      <c r="K36" s="1" t="s">
        <v>193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 t="s">
        <v>195</v>
      </c>
      <c r="C37" s="1" t="s">
        <v>178</v>
      </c>
      <c r="D37" s="1" t="s">
        <v>196</v>
      </c>
      <c r="E37" s="1" t="s">
        <v>181</v>
      </c>
      <c r="F37" s="1" t="s">
        <v>189</v>
      </c>
      <c r="G37" s="1" t="s">
        <v>190</v>
      </c>
      <c r="H37" s="1" t="s">
        <v>191</v>
      </c>
      <c r="I37" s="1" t="s">
        <v>189</v>
      </c>
      <c r="J37" s="1" t="s">
        <v>192</v>
      </c>
      <c r="K37" s="1" t="s">
        <v>193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197</v>
      </c>
      <c r="B38" s="1" t="s">
        <v>198</v>
      </c>
      <c r="C38" s="1" t="s">
        <v>199</v>
      </c>
      <c r="D38" s="1" t="s">
        <v>200</v>
      </c>
      <c r="E38" s="1" t="s">
        <v>201</v>
      </c>
      <c r="F38" s="1" t="s">
        <v>202</v>
      </c>
      <c r="G38" s="1" t="s">
        <v>203</v>
      </c>
      <c r="H38" s="1" t="s">
        <v>204</v>
      </c>
      <c r="I38" s="1" t="s">
        <v>205</v>
      </c>
      <c r="J38" s="1" t="s">
        <v>206</v>
      </c>
      <c r="K38" s="1" t="s">
        <v>207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208</v>
      </c>
      <c r="B39" s="1" t="s">
        <v>209</v>
      </c>
      <c r="C39" s="1" t="s">
        <v>210</v>
      </c>
      <c r="D39" s="1" t="s">
        <v>211</v>
      </c>
      <c r="E39" s="1" t="s">
        <v>212</v>
      </c>
      <c r="F39" s="1" t="s">
        <v>213</v>
      </c>
      <c r="G39" s="1" t="s">
        <v>214</v>
      </c>
      <c r="H39" s="1" t="s">
        <v>215</v>
      </c>
      <c r="I39" s="1" t="s">
        <v>216</v>
      </c>
      <c r="J39" s="1" t="s">
        <v>217</v>
      </c>
      <c r="K39" s="1" t="s">
        <v>218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219</v>
      </c>
      <c r="B41" s="1">
        <v>846.0</v>
      </c>
      <c r="C41" s="1">
        <v>240.0</v>
      </c>
      <c r="D41" s="1">
        <v>308.0</v>
      </c>
      <c r="E41" s="1">
        <v>303.0</v>
      </c>
      <c r="F41" s="1">
        <v>359.0</v>
      </c>
      <c r="G41" s="1">
        <v>374.0</v>
      </c>
      <c r="H41" s="1">
        <v>359.0</v>
      </c>
      <c r="I41" s="1">
        <v>351.0</v>
      </c>
      <c r="J41" s="1">
        <v>428.0</v>
      </c>
      <c r="K41" s="1">
        <v>600.0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220</v>
      </c>
      <c r="B42" s="1">
        <v>830.0</v>
      </c>
      <c r="C42" s="1">
        <v>233.0</v>
      </c>
      <c r="D42" s="1">
        <v>292.0</v>
      </c>
      <c r="E42" s="1">
        <v>288.0</v>
      </c>
      <c r="F42" s="1">
        <v>346.0</v>
      </c>
      <c r="G42" s="1">
        <v>357.0</v>
      </c>
      <c r="H42" s="1">
        <v>338.0</v>
      </c>
      <c r="I42" s="1">
        <v>314.0</v>
      </c>
      <c r="J42" s="1">
        <v>382.0</v>
      </c>
      <c r="K42" s="1">
        <v>553.0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221</v>
      </c>
      <c r="B43" s="1">
        <v>830.0</v>
      </c>
      <c r="C43" s="1">
        <v>233.0</v>
      </c>
      <c r="D43" s="1">
        <v>292.0</v>
      </c>
      <c r="E43" s="1">
        <v>288.0</v>
      </c>
      <c r="F43" s="1">
        <v>346.0</v>
      </c>
      <c r="G43" s="1">
        <v>357.0</v>
      </c>
      <c r="H43" s="1">
        <v>338.0</v>
      </c>
      <c r="I43" s="1">
        <v>314.0</v>
      </c>
      <c r="J43" s="1">
        <v>382.0</v>
      </c>
      <c r="K43" s="1">
        <v>553.0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222</v>
      </c>
      <c r="B44" s="1">
        <v>854.0</v>
      </c>
      <c r="C44" s="1">
        <v>247.0</v>
      </c>
      <c r="D44" s="1">
        <v>322.0</v>
      </c>
      <c r="E44" s="1">
        <v>310.0</v>
      </c>
      <c r="F44" s="1">
        <v>366.0</v>
      </c>
      <c r="G44" s="1">
        <v>402.0</v>
      </c>
      <c r="H44" s="1">
        <v>372.0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223</v>
      </c>
      <c r="B45" s="1">
        <v>6120.0</v>
      </c>
      <c r="C45" s="1">
        <v>1510.0</v>
      </c>
      <c r="D45" s="1">
        <v>1600.0</v>
      </c>
      <c r="E45" s="1">
        <v>1690.0</v>
      </c>
      <c r="F45" s="1">
        <v>2380.0</v>
      </c>
      <c r="G45" s="1">
        <v>2480.0</v>
      </c>
      <c r="H45" s="1">
        <v>2540.0</v>
      </c>
      <c r="I45" s="1">
        <v>2630.0</v>
      </c>
      <c r="J45" s="1">
        <v>2840.0</v>
      </c>
      <c r="K45" s="1">
        <v>3270.0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 t="s">
        <v>225</v>
      </c>
      <c r="C46" s="1" t="s">
        <v>226</v>
      </c>
      <c r="D46" s="1" t="s">
        <v>227</v>
      </c>
      <c r="E46" s="1" t="s">
        <v>228</v>
      </c>
      <c r="F46" s="1" t="s">
        <v>229</v>
      </c>
      <c r="G46" s="1" t="s">
        <v>230</v>
      </c>
      <c r="H46" s="1" t="s">
        <v>231</v>
      </c>
      <c r="I46" s="1" t="s">
        <v>232</v>
      </c>
      <c r="J46" s="1" t="s">
        <v>233</v>
      </c>
      <c r="K46" s="1" t="s">
        <v>234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235</v>
      </c>
      <c r="B47" s="1">
        <v>253.0</v>
      </c>
      <c r="C47" s="1">
        <v>106.0</v>
      </c>
      <c r="D47" s="1">
        <v>110.0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236</v>
      </c>
      <c r="B48" s="1">
        <v>253.0</v>
      </c>
      <c r="C48" s="1">
        <v>106.0</v>
      </c>
      <c r="D48" s="1">
        <v>110.0</v>
      </c>
      <c r="E48" s="1">
        <v>81.0</v>
      </c>
      <c r="F48" s="1">
        <v>84.0</v>
      </c>
      <c r="G48" s="1">
        <v>76.0</v>
      </c>
      <c r="H48" s="1">
        <v>80.0</v>
      </c>
      <c r="I48" s="1">
        <v>80.0</v>
      </c>
      <c r="J48" s="1">
        <v>68.0</v>
      </c>
      <c r="K48" s="1">
        <v>117.0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237</v>
      </c>
      <c r="B49" s="1">
        <v>4.0</v>
      </c>
      <c r="C49" s="1">
        <v>-14.0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238</v>
      </c>
      <c r="B50" s="1">
        <v>4.0</v>
      </c>
      <c r="C50" s="1">
        <v>-14.0</v>
      </c>
      <c r="D50" s="1">
        <v>0.0</v>
      </c>
      <c r="E50" s="1">
        <v>37.0</v>
      </c>
      <c r="F50" s="1">
        <v>-1.0</v>
      </c>
      <c r="G50" s="1">
        <v>3.0</v>
      </c>
      <c r="H50" s="1">
        <v>-5.0</v>
      </c>
      <c r="I50" s="1">
        <v>-1.0</v>
      </c>
      <c r="J50" s="1">
        <v>9.0</v>
      </c>
      <c r="K50" s="1">
        <v>-1.0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239</v>
      </c>
      <c r="B51" s="1">
        <v>114.0</v>
      </c>
      <c r="C51" s="1">
        <v>167.0</v>
      </c>
      <c r="D51" s="1">
        <v>200.0</v>
      </c>
      <c r="E51" s="1">
        <v>197.0</v>
      </c>
      <c r="F51" s="1">
        <v>232.0</v>
      </c>
      <c r="G51" s="1">
        <v>244.0</v>
      </c>
      <c r="H51" s="1">
        <v>228.0</v>
      </c>
      <c r="I51" s="1">
        <v>232.0</v>
      </c>
      <c r="J51" s="1">
        <v>253.0</v>
      </c>
      <c r="K51" s="1">
        <v>361.0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240</v>
      </c>
      <c r="B52" s="1">
        <v>0.0</v>
      </c>
      <c r="C52" s="1">
        <v>0.0</v>
      </c>
      <c r="D52" s="1">
        <v>0.0</v>
      </c>
      <c r="E52" s="1">
        <v>60.0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241</v>
      </c>
      <c r="B53" s="1">
        <v>0.0</v>
      </c>
      <c r="C53" s="1">
        <v>0.0</v>
      </c>
      <c r="D53" s="1">
        <v>1.0</v>
      </c>
      <c r="E53" s="1">
        <v>3.0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242</v>
      </c>
      <c r="B54" s="1">
        <v>3.0</v>
      </c>
      <c r="C54" s="1">
        <v>9.0</v>
      </c>
      <c r="D54" s="1">
        <v>2.0</v>
      </c>
      <c r="E54" s="1">
        <v>3.0</v>
      </c>
      <c r="F54" s="1">
        <v>-1.0</v>
      </c>
      <c r="G54" s="1">
        <v>-1.0</v>
      </c>
      <c r="H54" s="1">
        <v>1.0</v>
      </c>
      <c r="I54" s="1">
        <v>4.0</v>
      </c>
      <c r="J54" s="1">
        <v>-6.0</v>
      </c>
      <c r="K54" s="1">
        <v>-32.0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244</v>
      </c>
      <c r="B56" s="1">
        <v>7.0</v>
      </c>
      <c r="C56" s="1">
        <v>9.0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245</v>
      </c>
      <c r="B57" s="1">
        <v>8.0</v>
      </c>
      <c r="C57" s="1">
        <v>6.0</v>
      </c>
      <c r="D57" s="1">
        <v>14.0</v>
      </c>
      <c r="E57" s="1">
        <v>6.0</v>
      </c>
      <c r="F57" s="1">
        <v>6.0</v>
      </c>
      <c r="G57" s="1">
        <v>27.0</v>
      </c>
      <c r="H57" s="1">
        <v>13.0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246</v>
      </c>
      <c r="B58" s="1">
        <v>0.0</v>
      </c>
      <c r="C58" s="1">
        <v>0.0</v>
      </c>
      <c r="D58" s="1">
        <v>0.0</v>
      </c>
      <c r="E58" s="1">
        <v>1.0</v>
      </c>
      <c r="F58" s="1">
        <v>1.0</v>
      </c>
      <c r="G58" s="1">
        <v>1.0</v>
      </c>
      <c r="H58" s="1">
        <v>66.0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247</v>
      </c>
      <c r="B59" s="1">
        <v>0.0</v>
      </c>
      <c r="C59" s="1">
        <v>0.0</v>
      </c>
      <c r="D59" s="1">
        <v>0.0</v>
      </c>
      <c r="E59" s="1">
        <v>4.0</v>
      </c>
      <c r="F59" s="1">
        <v>5.0</v>
      </c>
      <c r="G59" s="1">
        <v>26.0</v>
      </c>
      <c r="H59" s="1">
        <v>12.0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248</v>
      </c>
      <c r="B60" s="1">
        <v>15.0</v>
      </c>
      <c r="C60" s="1">
        <v>15.0</v>
      </c>
      <c r="D60" s="1">
        <v>9.0</v>
      </c>
      <c r="E60" s="1">
        <v>11.0</v>
      </c>
      <c r="F60" s="1">
        <v>8.0</v>
      </c>
      <c r="G60" s="1">
        <v>9.0</v>
      </c>
      <c r="H60" s="1">
        <v>13.0</v>
      </c>
      <c r="I60" s="1">
        <v>4.0</v>
      </c>
      <c r="J60" s="1">
        <v>5.0</v>
      </c>
      <c r="K60" s="1">
        <v>12.0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249</v>
      </c>
      <c r="B61" s="1">
        <v>15.0</v>
      </c>
      <c r="C61" s="1">
        <v>15.0</v>
      </c>
      <c r="D61" s="1">
        <v>9.0</v>
      </c>
      <c r="E61" s="1">
        <v>11.0</v>
      </c>
      <c r="F61" s="1">
        <v>8.0</v>
      </c>
      <c r="G61" s="1">
        <v>9.0</v>
      </c>
      <c r="H61" s="1">
        <v>13.0</v>
      </c>
      <c r="I61" s="1">
        <v>4.0</v>
      </c>
      <c r="J61" s="1">
        <v>5.0</v>
      </c>
      <c r="K61" s="1">
        <v>12.0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251</v>
      </c>
      <c r="B3" s="1" t="s">
        <v>252</v>
      </c>
      <c r="C3" s="1" t="s">
        <v>253</v>
      </c>
      <c r="D3" s="1" t="s">
        <v>254</v>
      </c>
      <c r="E3" s="1" t="s">
        <v>255</v>
      </c>
      <c r="F3" s="1" t="s">
        <v>256</v>
      </c>
      <c r="G3" s="1" t="s">
        <v>257</v>
      </c>
      <c r="H3" s="1" t="s">
        <v>258</v>
      </c>
      <c r="I3" s="1">
        <v>9.0</v>
      </c>
      <c r="J3" s="1" t="s">
        <v>259</v>
      </c>
      <c r="K3" s="1" t="s">
        <v>260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261</v>
      </c>
      <c r="B4" s="1" t="s">
        <v>262</v>
      </c>
      <c r="C4" s="1" t="s">
        <v>263</v>
      </c>
      <c r="D4" s="1" t="s">
        <v>264</v>
      </c>
      <c r="E4" s="1" t="s">
        <v>265</v>
      </c>
      <c r="F4" s="1" t="s">
        <v>266</v>
      </c>
      <c r="G4" s="1" t="s">
        <v>267</v>
      </c>
      <c r="H4" s="1" t="s">
        <v>268</v>
      </c>
      <c r="I4" s="1" t="s">
        <v>269</v>
      </c>
      <c r="J4" s="1" t="s">
        <v>270</v>
      </c>
      <c r="K4" s="1" t="s">
        <v>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272</v>
      </c>
      <c r="B5" s="1" t="s">
        <v>273</v>
      </c>
      <c r="C5" s="1" t="s">
        <v>274</v>
      </c>
      <c r="D5" s="1" t="s">
        <v>275</v>
      </c>
      <c r="E5" s="1" t="s">
        <v>276</v>
      </c>
      <c r="F5" s="1" t="s">
        <v>277</v>
      </c>
      <c r="G5" s="1" t="s">
        <v>278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 t="s">
        <v>284</v>
      </c>
      <c r="C6" s="1" t="s">
        <v>285</v>
      </c>
      <c r="D6" s="1" t="s">
        <v>275</v>
      </c>
      <c r="E6" s="1" t="s">
        <v>276</v>
      </c>
      <c r="F6" s="1" t="s">
        <v>277</v>
      </c>
      <c r="G6" s="1" t="s">
        <v>278</v>
      </c>
      <c r="H6" s="1" t="s">
        <v>279</v>
      </c>
      <c r="I6" s="1" t="s">
        <v>280</v>
      </c>
      <c r="J6" s="1" t="s">
        <v>281</v>
      </c>
      <c r="K6" s="1" t="s">
        <v>282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287</v>
      </c>
      <c r="B8" s="1" t="s">
        <v>288</v>
      </c>
      <c r="C8" s="1" t="s">
        <v>289</v>
      </c>
      <c r="D8" s="1" t="s">
        <v>290</v>
      </c>
      <c r="E8" s="1" t="s">
        <v>291</v>
      </c>
      <c r="F8" s="1" t="s">
        <v>292</v>
      </c>
      <c r="G8" s="1" t="s">
        <v>293</v>
      </c>
      <c r="H8" s="1" t="s">
        <v>294</v>
      </c>
      <c r="I8" s="1" t="s">
        <v>295</v>
      </c>
      <c r="J8" s="1" t="s">
        <v>296</v>
      </c>
      <c r="K8" s="1" t="s">
        <v>297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298</v>
      </c>
      <c r="B9" s="1">
        <v>0.0</v>
      </c>
      <c r="C9" s="1">
        <v>0.0</v>
      </c>
      <c r="D9" s="1">
        <v>0.0</v>
      </c>
      <c r="E9" s="1">
        <v>0.0</v>
      </c>
      <c r="F9" s="1" t="s">
        <v>299</v>
      </c>
      <c r="G9" s="1">
        <v>0.0</v>
      </c>
      <c r="H9" s="1">
        <v>0.0</v>
      </c>
      <c r="I9" s="1" t="s">
        <v>300</v>
      </c>
      <c r="J9" s="1" t="s">
        <v>301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302</v>
      </c>
      <c r="B10" s="1" t="s">
        <v>303</v>
      </c>
      <c r="C10" s="1" t="s">
        <v>304</v>
      </c>
      <c r="D10" s="1" t="s">
        <v>305</v>
      </c>
      <c r="E10" s="1" t="s">
        <v>306</v>
      </c>
      <c r="F10" s="1" t="s">
        <v>307</v>
      </c>
      <c r="G10" s="1" t="s">
        <v>308</v>
      </c>
      <c r="H10" s="1" t="s">
        <v>309</v>
      </c>
      <c r="I10" s="1" t="s">
        <v>294</v>
      </c>
      <c r="J10" s="1" t="s">
        <v>310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288</v>
      </c>
      <c r="C11" s="1" t="s">
        <v>313</v>
      </c>
      <c r="D11" s="1" t="s">
        <v>314</v>
      </c>
      <c r="E11" s="1" t="s">
        <v>315</v>
      </c>
      <c r="F11" s="1" t="s">
        <v>316</v>
      </c>
      <c r="G11" s="1" t="s">
        <v>293</v>
      </c>
      <c r="H11" s="1" t="s">
        <v>294</v>
      </c>
      <c r="I11" s="1" t="s">
        <v>317</v>
      </c>
      <c r="J11" s="1" t="s">
        <v>318</v>
      </c>
      <c r="K11" s="1" t="s">
        <v>319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320</v>
      </c>
      <c r="B12" s="1" t="s">
        <v>288</v>
      </c>
      <c r="C12" s="1" t="s">
        <v>313</v>
      </c>
      <c r="D12" s="1" t="s">
        <v>314</v>
      </c>
      <c r="E12" s="1" t="s">
        <v>315</v>
      </c>
      <c r="F12" s="1" t="s">
        <v>316</v>
      </c>
      <c r="G12" s="1" t="s">
        <v>293</v>
      </c>
      <c r="H12" s="1" t="s">
        <v>294</v>
      </c>
      <c r="I12" s="1" t="s">
        <v>317</v>
      </c>
      <c r="J12" s="1" t="s">
        <v>318</v>
      </c>
      <c r="K12" s="1" t="s">
        <v>319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321</v>
      </c>
      <c r="B13" s="1" t="s">
        <v>322</v>
      </c>
      <c r="C13" s="1" t="s">
        <v>323</v>
      </c>
      <c r="D13" s="1" t="s">
        <v>324</v>
      </c>
      <c r="E13" s="1" t="s">
        <v>325</v>
      </c>
      <c r="F13" s="1" t="s">
        <v>326</v>
      </c>
      <c r="G13" s="1" t="s">
        <v>327</v>
      </c>
      <c r="H13" s="1" t="s">
        <v>328</v>
      </c>
      <c r="I13" s="1" t="s">
        <v>329</v>
      </c>
      <c r="J13" s="1" t="s">
        <v>330</v>
      </c>
      <c r="K13" s="1" t="s">
        <v>331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332</v>
      </c>
      <c r="B14" s="1" t="s">
        <v>333</v>
      </c>
      <c r="C14" s="1" t="s">
        <v>323</v>
      </c>
      <c r="D14" s="1" t="s">
        <v>324</v>
      </c>
      <c r="E14" s="1" t="s">
        <v>325</v>
      </c>
      <c r="F14" s="1" t="s">
        <v>326</v>
      </c>
      <c r="G14" s="1" t="s">
        <v>327</v>
      </c>
      <c r="H14" s="1" t="s">
        <v>328</v>
      </c>
      <c r="I14" s="1" t="s">
        <v>329</v>
      </c>
      <c r="J14" s="1" t="s">
        <v>330</v>
      </c>
      <c r="K14" s="1" t="s">
        <v>331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333</v>
      </c>
      <c r="C15" s="1" t="s">
        <v>323</v>
      </c>
      <c r="D15" s="1" t="s">
        <v>324</v>
      </c>
      <c r="E15" s="1" t="s">
        <v>325</v>
      </c>
      <c r="F15" s="1" t="s">
        <v>326</v>
      </c>
      <c r="G15" s="1" t="s">
        <v>327</v>
      </c>
      <c r="H15" s="1" t="s">
        <v>328</v>
      </c>
      <c r="I15" s="1" t="s">
        <v>329</v>
      </c>
      <c r="J15" s="1" t="s">
        <v>330</v>
      </c>
      <c r="K15" s="1" t="s">
        <v>331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335</v>
      </c>
      <c r="B16" s="1" t="s">
        <v>336</v>
      </c>
      <c r="C16" s="1" t="s">
        <v>337</v>
      </c>
      <c r="D16" s="1" t="s">
        <v>338</v>
      </c>
      <c r="E16" s="1" t="s">
        <v>339</v>
      </c>
      <c r="F16" s="1" t="s">
        <v>340</v>
      </c>
      <c r="G16" s="1" t="s">
        <v>341</v>
      </c>
      <c r="H16" s="1">
        <v>9.0</v>
      </c>
      <c r="I16" s="1" t="s">
        <v>342</v>
      </c>
      <c r="J16" s="1" t="s">
        <v>343</v>
      </c>
      <c r="K16" s="1" t="s">
        <v>344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345</v>
      </c>
      <c r="B17" s="1">
        <v>0.0</v>
      </c>
      <c r="C17" s="1">
        <v>0.0</v>
      </c>
      <c r="D17" s="1" t="s">
        <v>346</v>
      </c>
      <c r="E17" s="1" t="s">
        <v>347</v>
      </c>
      <c r="F17" s="1" t="s">
        <v>174</v>
      </c>
      <c r="G17" s="1" t="s">
        <v>348</v>
      </c>
      <c r="H17" s="1" t="s">
        <v>349</v>
      </c>
      <c r="I17" s="1" t="s">
        <v>350</v>
      </c>
      <c r="J17" s="1" t="s">
        <v>351</v>
      </c>
      <c r="K17" s="1" t="s">
        <v>352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353</v>
      </c>
      <c r="B18" s="1">
        <v>0.0</v>
      </c>
      <c r="C18" s="1">
        <v>0.0</v>
      </c>
      <c r="D18" s="1" t="s">
        <v>346</v>
      </c>
      <c r="E18" s="1" t="s">
        <v>354</v>
      </c>
      <c r="F18" s="1" t="s">
        <v>355</v>
      </c>
      <c r="G18" s="1" t="s">
        <v>356</v>
      </c>
      <c r="H18" s="1" t="s">
        <v>352</v>
      </c>
      <c r="I18" s="1" t="s">
        <v>357</v>
      </c>
      <c r="J18" s="1" t="s">
        <v>358</v>
      </c>
      <c r="K18" s="1" t="s">
        <v>352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 t="s">
        <v>360</v>
      </c>
      <c r="C20" s="1" t="s">
        <v>300</v>
      </c>
      <c r="D20" s="1" t="s">
        <v>361</v>
      </c>
      <c r="E20" s="1" t="s">
        <v>362</v>
      </c>
      <c r="F20" s="1" t="s">
        <v>363</v>
      </c>
      <c r="G20" s="1" t="s">
        <v>364</v>
      </c>
      <c r="H20" s="1" t="s">
        <v>365</v>
      </c>
      <c r="I20" s="1" t="s">
        <v>366</v>
      </c>
      <c r="J20" s="1" t="s">
        <v>367</v>
      </c>
      <c r="K20" s="1" t="s">
        <v>368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369</v>
      </c>
      <c r="B21" s="1">
        <v>0.0</v>
      </c>
      <c r="C21" s="1">
        <v>0.0</v>
      </c>
      <c r="D21" s="1" t="s">
        <v>370</v>
      </c>
      <c r="E21" s="1" t="s">
        <v>371</v>
      </c>
      <c r="F21" s="1" t="s">
        <v>372</v>
      </c>
      <c r="G21" s="1" t="s">
        <v>373</v>
      </c>
      <c r="H21" s="1" t="s">
        <v>374</v>
      </c>
      <c r="I21" s="1" t="s">
        <v>375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 t="s">
        <v>191</v>
      </c>
      <c r="C22" s="1" t="s">
        <v>379</v>
      </c>
      <c r="D22" s="1" t="s">
        <v>380</v>
      </c>
      <c r="E22" s="1" t="s">
        <v>381</v>
      </c>
      <c r="F22" s="1" t="s">
        <v>382</v>
      </c>
      <c r="G22" s="1" t="s">
        <v>383</v>
      </c>
      <c r="H22" s="1" t="s">
        <v>384</v>
      </c>
      <c r="I22" s="1" t="s">
        <v>385</v>
      </c>
      <c r="J22" s="1" t="s">
        <v>386</v>
      </c>
      <c r="K22" s="1" t="s">
        <v>387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1">
        <v>0.0</v>
      </c>
      <c r="C24" s="1" t="s">
        <v>390</v>
      </c>
      <c r="D24" s="1" t="s">
        <v>391</v>
      </c>
      <c r="E24" s="1" t="s">
        <v>392</v>
      </c>
      <c r="F24" s="1" t="s">
        <v>393</v>
      </c>
      <c r="G24" s="1" t="s">
        <v>253</v>
      </c>
      <c r="H24" s="1" t="s">
        <v>394</v>
      </c>
      <c r="I24" s="1" t="s">
        <v>366</v>
      </c>
      <c r="J24" s="1" t="s">
        <v>394</v>
      </c>
      <c r="K24" s="1" t="s">
        <v>364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395</v>
      </c>
      <c r="B25" s="1">
        <v>0.0</v>
      </c>
      <c r="C25" s="1" t="s">
        <v>396</v>
      </c>
      <c r="D25" s="1" t="s">
        <v>397</v>
      </c>
      <c r="E25" s="1" t="s">
        <v>398</v>
      </c>
      <c r="F25" s="1" t="s">
        <v>399</v>
      </c>
      <c r="G25" s="1" t="s">
        <v>400</v>
      </c>
      <c r="H25" s="1" t="s">
        <v>401</v>
      </c>
      <c r="I25" s="1" t="s">
        <v>402</v>
      </c>
      <c r="J25" s="1" t="s">
        <v>362</v>
      </c>
      <c r="K25" s="1" t="s">
        <v>366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403</v>
      </c>
      <c r="B26" s="1">
        <v>0.0</v>
      </c>
      <c r="C26" s="1" t="s">
        <v>404</v>
      </c>
      <c r="D26" s="1" t="s">
        <v>405</v>
      </c>
      <c r="E26" s="1" t="s">
        <v>406</v>
      </c>
      <c r="F26" s="1" t="s">
        <v>407</v>
      </c>
      <c r="G26" s="1" t="s">
        <v>408</v>
      </c>
      <c r="H26" s="1" t="s">
        <v>409</v>
      </c>
      <c r="I26" s="1" t="s">
        <v>410</v>
      </c>
      <c r="J26" s="1" t="s">
        <v>409</v>
      </c>
      <c r="K26" s="1" t="s">
        <v>405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411</v>
      </c>
      <c r="B27" s="1" t="s">
        <v>412</v>
      </c>
      <c r="C27" s="1" t="s">
        <v>413</v>
      </c>
      <c r="D27" s="1" t="s">
        <v>414</v>
      </c>
      <c r="E27" s="1" t="s">
        <v>415</v>
      </c>
      <c r="F27" s="1" t="s">
        <v>416</v>
      </c>
      <c r="G27" s="1" t="s">
        <v>417</v>
      </c>
      <c r="H27" s="1" t="s">
        <v>418</v>
      </c>
      <c r="I27" s="1" t="s">
        <v>419</v>
      </c>
      <c r="J27" s="1" t="s">
        <v>420</v>
      </c>
      <c r="K27" s="1" t="s">
        <v>421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422</v>
      </c>
      <c r="B28" s="1">
        <v>0.0</v>
      </c>
      <c r="C28" s="1">
        <v>0.0</v>
      </c>
      <c r="D28" s="1" t="s">
        <v>423</v>
      </c>
      <c r="E28" s="1" t="s">
        <v>424</v>
      </c>
      <c r="F28" s="1" t="s">
        <v>425</v>
      </c>
      <c r="G28" s="1" t="s">
        <v>426</v>
      </c>
      <c r="H28" s="1" t="s">
        <v>427</v>
      </c>
      <c r="I28" s="1" t="s">
        <v>428</v>
      </c>
      <c r="J28" s="1" t="s">
        <v>429</v>
      </c>
      <c r="K28" s="1" t="s">
        <v>429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431</v>
      </c>
      <c r="B30" s="1">
        <v>0.0</v>
      </c>
      <c r="C30" s="1">
        <v>0.0</v>
      </c>
      <c r="D30" s="1" t="s">
        <v>432</v>
      </c>
      <c r="E30" s="1" t="s">
        <v>433</v>
      </c>
      <c r="F30" s="1" t="s">
        <v>434</v>
      </c>
      <c r="G30" s="1" t="s">
        <v>435</v>
      </c>
      <c r="H30" s="1" t="s">
        <v>436</v>
      </c>
      <c r="I30" s="1" t="s">
        <v>437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438</v>
      </c>
      <c r="B31" s="1">
        <v>0.0</v>
      </c>
      <c r="C31" s="1">
        <v>0.0</v>
      </c>
      <c r="D31" s="1" t="s">
        <v>439</v>
      </c>
      <c r="E31" s="1" t="s">
        <v>440</v>
      </c>
      <c r="F31" s="1" t="s">
        <v>441</v>
      </c>
      <c r="G31" s="1" t="s">
        <v>442</v>
      </c>
      <c r="H31" s="1" t="s">
        <v>443</v>
      </c>
      <c r="I31" s="1" t="s">
        <v>444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445</v>
      </c>
      <c r="B32" s="1">
        <v>0.0</v>
      </c>
      <c r="C32" s="1">
        <v>0.0</v>
      </c>
      <c r="D32" s="1" t="s">
        <v>432</v>
      </c>
      <c r="E32" s="1" t="s">
        <v>433</v>
      </c>
      <c r="F32" s="1" t="s">
        <v>446</v>
      </c>
      <c r="G32" s="1" t="s">
        <v>447</v>
      </c>
      <c r="H32" s="1" t="s">
        <v>448</v>
      </c>
      <c r="I32" s="1" t="s">
        <v>358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449</v>
      </c>
      <c r="B33" s="1">
        <v>0.0</v>
      </c>
      <c r="C33" s="1">
        <v>0.0</v>
      </c>
      <c r="D33" s="1" t="s">
        <v>439</v>
      </c>
      <c r="E33" s="1" t="s">
        <v>440</v>
      </c>
      <c r="F33" s="1" t="s">
        <v>450</v>
      </c>
      <c r="G33" s="1" t="s">
        <v>451</v>
      </c>
      <c r="H33" s="1" t="s">
        <v>452</v>
      </c>
      <c r="I33" s="1" t="s">
        <v>453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454</v>
      </c>
      <c r="B34" s="1" t="s">
        <v>455</v>
      </c>
      <c r="C34" s="1" t="s">
        <v>456</v>
      </c>
      <c r="D34" s="1" t="s">
        <v>457</v>
      </c>
      <c r="E34" s="1" t="s">
        <v>458</v>
      </c>
      <c r="F34" s="1" t="s">
        <v>459</v>
      </c>
      <c r="G34" s="1" t="s">
        <v>460</v>
      </c>
      <c r="H34" s="1" t="s">
        <v>461</v>
      </c>
      <c r="I34" s="1" t="s">
        <v>462</v>
      </c>
      <c r="J34" s="1" t="s">
        <v>463</v>
      </c>
      <c r="K34" s="1" t="s">
        <v>464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465</v>
      </c>
      <c r="B35" s="1">
        <v>0.0</v>
      </c>
      <c r="C35" s="1">
        <v>0.0</v>
      </c>
      <c r="D35" s="1">
        <v>0.0</v>
      </c>
      <c r="E35" s="1" t="s">
        <v>466</v>
      </c>
      <c r="F35" s="1" t="s">
        <v>467</v>
      </c>
      <c r="G35" s="1" t="s">
        <v>468</v>
      </c>
      <c r="H35" s="1" t="s">
        <v>469</v>
      </c>
      <c r="I35" s="1">
        <v>76.0</v>
      </c>
      <c r="J35" s="1" t="s">
        <v>470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471</v>
      </c>
      <c r="B36" s="1">
        <v>0.0</v>
      </c>
      <c r="C36" s="1">
        <v>0.0</v>
      </c>
      <c r="D36" s="1">
        <v>0.0</v>
      </c>
      <c r="E36" s="1" t="s">
        <v>472</v>
      </c>
      <c r="F36" s="1" t="s">
        <v>473</v>
      </c>
      <c r="G36" s="1" t="s">
        <v>474</v>
      </c>
      <c r="H36" s="1" t="s">
        <v>475</v>
      </c>
      <c r="I36" s="1" t="s">
        <v>476</v>
      </c>
      <c r="J36" s="1" t="s">
        <v>477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478</v>
      </c>
      <c r="B37" s="1">
        <v>0.0</v>
      </c>
      <c r="C37" s="1">
        <v>0.0</v>
      </c>
      <c r="D37" s="1">
        <v>0.0</v>
      </c>
      <c r="E37" s="1" t="s">
        <v>479</v>
      </c>
      <c r="F37" s="1" t="s">
        <v>480</v>
      </c>
      <c r="G37" s="1" t="s">
        <v>481</v>
      </c>
      <c r="H37" s="1" t="s">
        <v>482</v>
      </c>
      <c r="I37" s="1" t="s">
        <v>483</v>
      </c>
      <c r="J37" s="1" t="s">
        <v>484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485</v>
      </c>
      <c r="B38" s="1">
        <v>0.0</v>
      </c>
      <c r="C38" s="1">
        <v>0.0</v>
      </c>
      <c r="D38" s="1" t="s">
        <v>486</v>
      </c>
      <c r="E38" s="1" t="s">
        <v>487</v>
      </c>
      <c r="F38" s="1" t="s">
        <v>488</v>
      </c>
      <c r="G38" s="1" t="s">
        <v>489</v>
      </c>
      <c r="H38" s="1" t="s">
        <v>489</v>
      </c>
      <c r="I38" s="1" t="s">
        <v>490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491</v>
      </c>
      <c r="B39" s="1" t="s">
        <v>492</v>
      </c>
      <c r="C39" s="1" t="s">
        <v>493</v>
      </c>
      <c r="D39" s="1" t="s">
        <v>494</v>
      </c>
      <c r="E39" s="1" t="s">
        <v>495</v>
      </c>
      <c r="F39" s="1" t="s">
        <v>496</v>
      </c>
      <c r="G39" s="1" t="s">
        <v>497</v>
      </c>
      <c r="H39" s="1" t="s">
        <v>498</v>
      </c>
      <c r="I39" s="1" t="s">
        <v>499</v>
      </c>
      <c r="J39" s="1" t="s">
        <v>500</v>
      </c>
      <c r="K39" s="1" t="s">
        <v>501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502</v>
      </c>
      <c r="B40" s="1">
        <v>0.0</v>
      </c>
      <c r="C40" s="1">
        <v>0.0</v>
      </c>
      <c r="D40" s="1" t="s">
        <v>503</v>
      </c>
      <c r="E40" s="1" t="s">
        <v>504</v>
      </c>
      <c r="F40" s="1" t="s">
        <v>505</v>
      </c>
      <c r="G40" s="1" t="s">
        <v>506</v>
      </c>
      <c r="H40" s="1" t="s">
        <v>507</v>
      </c>
      <c r="I40" s="1" t="s">
        <v>508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509</v>
      </c>
      <c r="B41" s="1" t="s">
        <v>510</v>
      </c>
      <c r="C41" s="1" t="s">
        <v>511</v>
      </c>
      <c r="D41" s="1" t="s">
        <v>512</v>
      </c>
      <c r="E41" s="1" t="s">
        <v>513</v>
      </c>
      <c r="F41" s="1" t="s">
        <v>514</v>
      </c>
      <c r="G41" s="1" t="s">
        <v>515</v>
      </c>
      <c r="H41" s="1" t="s">
        <v>516</v>
      </c>
      <c r="I41" s="1" t="s">
        <v>517</v>
      </c>
      <c r="J41" s="1" t="s">
        <v>518</v>
      </c>
      <c r="K41" s="1" t="s">
        <v>519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521</v>
      </c>
      <c r="B43" s="1" t="s">
        <v>522</v>
      </c>
      <c r="C43" s="1" t="s">
        <v>523</v>
      </c>
      <c r="D43" s="1" t="s">
        <v>524</v>
      </c>
      <c r="E43" s="1" t="s">
        <v>525</v>
      </c>
      <c r="F43" s="1" t="s">
        <v>526</v>
      </c>
      <c r="G43" s="1" t="s">
        <v>274</v>
      </c>
      <c r="H43" s="1" t="s">
        <v>527</v>
      </c>
      <c r="I43" s="1" t="s">
        <v>528</v>
      </c>
      <c r="J43" s="1" t="s">
        <v>529</v>
      </c>
      <c r="K43" s="1" t="s">
        <v>308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530</v>
      </c>
      <c r="B44" s="1" t="s">
        <v>531</v>
      </c>
      <c r="C44" s="1" t="s">
        <v>532</v>
      </c>
      <c r="D44" s="1" t="s">
        <v>533</v>
      </c>
      <c r="E44" s="1" t="s">
        <v>534</v>
      </c>
      <c r="F44" s="1" t="s">
        <v>535</v>
      </c>
      <c r="G44" s="1" t="s">
        <v>168</v>
      </c>
      <c r="H44" s="1" t="s">
        <v>536</v>
      </c>
      <c r="I44" s="1" t="s">
        <v>537</v>
      </c>
      <c r="J44" s="1" t="s">
        <v>538</v>
      </c>
      <c r="K44" s="1" t="s">
        <v>539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540</v>
      </c>
      <c r="B45" s="1" t="s">
        <v>541</v>
      </c>
      <c r="C45" s="1" t="s">
        <v>542</v>
      </c>
      <c r="D45" s="1" t="s">
        <v>543</v>
      </c>
      <c r="E45" s="1" t="s">
        <v>544</v>
      </c>
      <c r="F45" s="1" t="s">
        <v>545</v>
      </c>
      <c r="G45" s="1" t="s">
        <v>546</v>
      </c>
      <c r="H45" s="1" t="s">
        <v>547</v>
      </c>
      <c r="I45" s="1" t="s">
        <v>548</v>
      </c>
      <c r="J45" s="1" t="s">
        <v>549</v>
      </c>
      <c r="K45" s="1" t="s">
        <v>550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551</v>
      </c>
      <c r="B46" s="1" t="s">
        <v>531</v>
      </c>
      <c r="C46" s="1" t="s">
        <v>552</v>
      </c>
      <c r="D46" s="1" t="s">
        <v>553</v>
      </c>
      <c r="E46" s="1" t="s">
        <v>544</v>
      </c>
      <c r="F46" s="1" t="s">
        <v>554</v>
      </c>
      <c r="G46" s="1" t="s">
        <v>168</v>
      </c>
      <c r="H46" s="1" t="s">
        <v>536</v>
      </c>
      <c r="I46" s="1" t="s">
        <v>555</v>
      </c>
      <c r="J46" s="1" t="s">
        <v>556</v>
      </c>
      <c r="K46" s="1" t="s">
        <v>557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558</v>
      </c>
      <c r="B47" s="1" t="s">
        <v>531</v>
      </c>
      <c r="C47" s="1" t="s">
        <v>552</v>
      </c>
      <c r="D47" s="1" t="s">
        <v>553</v>
      </c>
      <c r="E47" s="1" t="s">
        <v>544</v>
      </c>
      <c r="F47" s="1" t="s">
        <v>554</v>
      </c>
      <c r="G47" s="1" t="s">
        <v>168</v>
      </c>
      <c r="H47" s="1" t="s">
        <v>536</v>
      </c>
      <c r="I47" s="1" t="s">
        <v>555</v>
      </c>
      <c r="J47" s="1" t="s">
        <v>556</v>
      </c>
      <c r="K47" s="1" t="s">
        <v>557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559</v>
      </c>
      <c r="B48" s="1" t="s">
        <v>560</v>
      </c>
      <c r="C48" s="1" t="s">
        <v>561</v>
      </c>
      <c r="D48" s="1" t="s">
        <v>562</v>
      </c>
      <c r="E48" s="1" t="s">
        <v>563</v>
      </c>
      <c r="F48" s="1" t="s">
        <v>564</v>
      </c>
      <c r="G48" s="1" t="s">
        <v>565</v>
      </c>
      <c r="H48" s="1" t="s">
        <v>566</v>
      </c>
      <c r="I48" s="1" t="s">
        <v>567</v>
      </c>
      <c r="J48" s="1" t="s">
        <v>568</v>
      </c>
      <c r="K48" s="1" t="s">
        <v>569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570</v>
      </c>
      <c r="B49" s="1" t="s">
        <v>571</v>
      </c>
      <c r="C49" s="1" t="s">
        <v>572</v>
      </c>
      <c r="D49" s="1" t="s">
        <v>562</v>
      </c>
      <c r="E49" s="1" t="s">
        <v>563</v>
      </c>
      <c r="F49" s="1" t="s">
        <v>564</v>
      </c>
      <c r="G49" s="1" t="s">
        <v>565</v>
      </c>
      <c r="H49" s="1" t="s">
        <v>566</v>
      </c>
      <c r="I49" s="1" t="s">
        <v>567</v>
      </c>
      <c r="J49" s="1" t="s">
        <v>568</v>
      </c>
      <c r="K49" s="1" t="s">
        <v>569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573</v>
      </c>
      <c r="B50" s="1" t="s">
        <v>574</v>
      </c>
      <c r="C50" s="1" t="s">
        <v>575</v>
      </c>
      <c r="D50" s="1" t="s">
        <v>576</v>
      </c>
      <c r="E50" s="1" t="s">
        <v>577</v>
      </c>
      <c r="F50" s="1" t="s">
        <v>578</v>
      </c>
      <c r="G50" s="1" t="s">
        <v>579</v>
      </c>
      <c r="H50" s="1" t="s">
        <v>580</v>
      </c>
      <c r="I50" s="1" t="s">
        <v>581</v>
      </c>
      <c r="J50" s="1" t="s">
        <v>582</v>
      </c>
      <c r="K50" s="1" t="s">
        <v>583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584</v>
      </c>
      <c r="B51" s="1" t="s">
        <v>585</v>
      </c>
      <c r="C51" s="1" t="s">
        <v>586</v>
      </c>
      <c r="D51" s="1" t="s">
        <v>587</v>
      </c>
      <c r="E51" s="1" t="s">
        <v>588</v>
      </c>
      <c r="F51" s="1" t="s">
        <v>589</v>
      </c>
      <c r="G51" s="1" t="s">
        <v>590</v>
      </c>
      <c r="H51" s="1" t="s">
        <v>566</v>
      </c>
      <c r="I51" s="1" t="s">
        <v>400</v>
      </c>
      <c r="J51" s="1" t="s">
        <v>490</v>
      </c>
      <c r="K51" s="1" t="s">
        <v>569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591</v>
      </c>
      <c r="B52" s="1" t="s">
        <v>592</v>
      </c>
      <c r="C52" s="1" t="s">
        <v>593</v>
      </c>
      <c r="D52" s="1" t="s">
        <v>594</v>
      </c>
      <c r="E52" s="1" t="s">
        <v>595</v>
      </c>
      <c r="F52" s="1" t="s">
        <v>596</v>
      </c>
      <c r="G52" s="1" t="s">
        <v>597</v>
      </c>
      <c r="H52" s="1" t="s">
        <v>598</v>
      </c>
      <c r="I52" s="1" t="s">
        <v>599</v>
      </c>
      <c r="J52" s="1" t="s">
        <v>600</v>
      </c>
      <c r="K52" s="1" t="s">
        <v>601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602</v>
      </c>
      <c r="B53" s="1">
        <v>0.0</v>
      </c>
      <c r="C53" s="1">
        <v>0.0</v>
      </c>
      <c r="D53" s="1" t="s">
        <v>603</v>
      </c>
      <c r="E53" s="1" t="s">
        <v>604</v>
      </c>
      <c r="F53" s="1" t="s">
        <v>605</v>
      </c>
      <c r="G53" s="1" t="s">
        <v>606</v>
      </c>
      <c r="H53" s="1" t="s">
        <v>607</v>
      </c>
      <c r="I53" s="1" t="s">
        <v>608</v>
      </c>
      <c r="J53" s="1" t="s">
        <v>609</v>
      </c>
      <c r="K53" s="1" t="s">
        <v>610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611</v>
      </c>
      <c r="B54" s="1" t="s">
        <v>612</v>
      </c>
      <c r="C54" s="1" t="s">
        <v>613</v>
      </c>
      <c r="D54" s="1" t="s">
        <v>614</v>
      </c>
      <c r="E54" s="1" t="s">
        <v>615</v>
      </c>
      <c r="F54" s="1" t="s">
        <v>616</v>
      </c>
      <c r="G54" s="1" t="s">
        <v>617</v>
      </c>
      <c r="H54" s="1">
        <v>5.0</v>
      </c>
      <c r="I54" s="1" t="s">
        <v>618</v>
      </c>
      <c r="J54" s="1" t="s">
        <v>619</v>
      </c>
      <c r="K54" s="1" t="s">
        <v>620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621</v>
      </c>
      <c r="B55" s="1" t="s">
        <v>622</v>
      </c>
      <c r="C55" s="1" t="s">
        <v>623</v>
      </c>
      <c r="D55" s="1" t="s">
        <v>624</v>
      </c>
      <c r="E55" s="1" t="s">
        <v>625</v>
      </c>
      <c r="F55" s="1" t="s">
        <v>626</v>
      </c>
      <c r="G55" s="1" t="s">
        <v>627</v>
      </c>
      <c r="H55" s="1" t="s">
        <v>207</v>
      </c>
      <c r="I55" s="1">
        <v>13.0</v>
      </c>
      <c r="J55" s="1" t="s">
        <v>628</v>
      </c>
      <c r="K55" s="1" t="s">
        <v>629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630</v>
      </c>
      <c r="B56" s="1" t="s">
        <v>622</v>
      </c>
      <c r="C56" s="1" t="s">
        <v>631</v>
      </c>
      <c r="D56" s="1" t="s">
        <v>624</v>
      </c>
      <c r="E56" s="1" t="s">
        <v>625</v>
      </c>
      <c r="F56" s="1" t="s">
        <v>626</v>
      </c>
      <c r="G56" s="1" t="s">
        <v>627</v>
      </c>
      <c r="H56" s="1" t="s">
        <v>207</v>
      </c>
      <c r="I56" s="1">
        <v>13.0</v>
      </c>
      <c r="J56" s="1" t="s">
        <v>628</v>
      </c>
      <c r="K56" s="1" t="s">
        <v>629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632</v>
      </c>
      <c r="B57" s="1" t="s">
        <v>633</v>
      </c>
      <c r="C57" s="1" t="s">
        <v>634</v>
      </c>
      <c r="D57" s="1">
        <v>17.0</v>
      </c>
      <c r="E57" s="1" t="s">
        <v>635</v>
      </c>
      <c r="F57" s="1" t="s">
        <v>636</v>
      </c>
      <c r="G57" s="1" t="s">
        <v>637</v>
      </c>
      <c r="H57" s="1" t="s">
        <v>638</v>
      </c>
      <c r="I57" s="1" t="s">
        <v>639</v>
      </c>
      <c r="J57" s="1" t="s">
        <v>640</v>
      </c>
      <c r="K57" s="1" t="s">
        <v>641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642</v>
      </c>
      <c r="B58" s="1" t="s">
        <v>643</v>
      </c>
      <c r="C58" s="1" t="s">
        <v>644</v>
      </c>
      <c r="D58" s="1" t="s">
        <v>645</v>
      </c>
      <c r="E58" s="1" t="s">
        <v>646</v>
      </c>
      <c r="F58" s="1" t="s">
        <v>647</v>
      </c>
      <c r="G58" s="1" t="s">
        <v>648</v>
      </c>
      <c r="H58" s="1" t="s">
        <v>649</v>
      </c>
      <c r="I58" s="1" t="s">
        <v>650</v>
      </c>
      <c r="J58" s="1" t="s">
        <v>651</v>
      </c>
      <c r="K58" s="1" t="s">
        <v>652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653</v>
      </c>
      <c r="B59" s="1">
        <v>0.0</v>
      </c>
      <c r="C59" s="1">
        <v>0.0</v>
      </c>
      <c r="D59" s="1">
        <v>0.0</v>
      </c>
      <c r="E59" s="1" t="s">
        <v>654</v>
      </c>
      <c r="F59" s="1" t="s">
        <v>655</v>
      </c>
      <c r="G59" s="1" t="s">
        <v>656</v>
      </c>
      <c r="H59" s="1" t="s">
        <v>657</v>
      </c>
      <c r="I59" s="1" t="s">
        <v>658</v>
      </c>
      <c r="J59" s="1" t="s">
        <v>659</v>
      </c>
      <c r="K59" s="1" t="s">
        <v>660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661</v>
      </c>
      <c r="B60" s="1">
        <v>0.0</v>
      </c>
      <c r="C60" s="1">
        <v>0.0</v>
      </c>
      <c r="D60" s="1">
        <v>0.0</v>
      </c>
      <c r="E60" s="1" t="s">
        <v>662</v>
      </c>
      <c r="F60" s="1" t="s">
        <v>663</v>
      </c>
      <c r="G60" s="1" t="s">
        <v>664</v>
      </c>
      <c r="H60" s="1" t="s">
        <v>665</v>
      </c>
      <c r="I60" s="1" t="s">
        <v>666</v>
      </c>
      <c r="J60" s="1" t="s">
        <v>667</v>
      </c>
      <c r="K60" s="1" t="s">
        <v>668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669</v>
      </c>
      <c r="B61" s="1" t="s">
        <v>670</v>
      </c>
      <c r="C61" s="1" t="s">
        <v>671</v>
      </c>
      <c r="D61" s="1" t="s">
        <v>670</v>
      </c>
      <c r="E61" s="1" t="s">
        <v>671</v>
      </c>
      <c r="F61" s="1" t="s">
        <v>354</v>
      </c>
      <c r="G61" s="1" t="s">
        <v>672</v>
      </c>
      <c r="H61" s="1" t="s">
        <v>671</v>
      </c>
      <c r="I61" s="1" t="s">
        <v>673</v>
      </c>
      <c r="J61" s="1" t="s">
        <v>347</v>
      </c>
      <c r="K61" s="1" t="s">
        <v>670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675</v>
      </c>
      <c r="B63" s="1" t="s">
        <v>382</v>
      </c>
      <c r="C63" s="1">
        <v>-51.0</v>
      </c>
      <c r="D63" s="1" t="s">
        <v>676</v>
      </c>
      <c r="E63" s="1" t="s">
        <v>677</v>
      </c>
      <c r="F63" s="1" t="s">
        <v>678</v>
      </c>
      <c r="G63" s="1" t="s">
        <v>679</v>
      </c>
      <c r="H63" s="1" t="s">
        <v>201</v>
      </c>
      <c r="I63" s="1" t="s">
        <v>680</v>
      </c>
      <c r="J63" s="1" t="s">
        <v>681</v>
      </c>
      <c r="K63" s="1" t="s">
        <v>682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683</v>
      </c>
      <c r="B64" s="1" t="s">
        <v>684</v>
      </c>
      <c r="C64" s="1" t="s">
        <v>685</v>
      </c>
      <c r="D64" s="1" t="s">
        <v>686</v>
      </c>
      <c r="E64" s="1" t="s">
        <v>687</v>
      </c>
      <c r="F64" s="1" t="s">
        <v>688</v>
      </c>
      <c r="G64" s="1" t="s">
        <v>689</v>
      </c>
      <c r="H64" s="1" t="s">
        <v>690</v>
      </c>
      <c r="I64" s="1" t="s">
        <v>691</v>
      </c>
      <c r="J64" s="1" t="s">
        <v>692</v>
      </c>
      <c r="K64" s="1" t="s">
        <v>693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694</v>
      </c>
      <c r="B65" s="1" t="s">
        <v>695</v>
      </c>
      <c r="C65" s="1" t="s">
        <v>696</v>
      </c>
      <c r="D65" s="1" t="s">
        <v>697</v>
      </c>
      <c r="E65" s="1" t="s">
        <v>698</v>
      </c>
      <c r="F65" s="1" t="s">
        <v>699</v>
      </c>
      <c r="G65" s="1" t="s">
        <v>700</v>
      </c>
      <c r="H65" s="1" t="s">
        <v>701</v>
      </c>
      <c r="I65" s="1" t="s">
        <v>702</v>
      </c>
      <c r="J65" s="1" t="s">
        <v>703</v>
      </c>
      <c r="K65" s="1" t="s">
        <v>704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705</v>
      </c>
      <c r="B66" s="1" t="s">
        <v>684</v>
      </c>
      <c r="C66" s="1" t="s">
        <v>706</v>
      </c>
      <c r="D66" s="1" t="s">
        <v>707</v>
      </c>
      <c r="E66" s="1" t="s">
        <v>708</v>
      </c>
      <c r="F66" s="1" t="s">
        <v>709</v>
      </c>
      <c r="G66" s="1" t="s">
        <v>689</v>
      </c>
      <c r="H66" s="1" t="s">
        <v>690</v>
      </c>
      <c r="I66" s="1" t="s">
        <v>710</v>
      </c>
      <c r="J66" s="1" t="s">
        <v>711</v>
      </c>
      <c r="K66" s="1" t="s">
        <v>712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713</v>
      </c>
      <c r="B67" s="1" t="s">
        <v>684</v>
      </c>
      <c r="C67" s="1" t="s">
        <v>706</v>
      </c>
      <c r="D67" s="1" t="s">
        <v>707</v>
      </c>
      <c r="E67" s="1" t="s">
        <v>708</v>
      </c>
      <c r="F67" s="1" t="s">
        <v>709</v>
      </c>
      <c r="G67" s="1" t="s">
        <v>689</v>
      </c>
      <c r="H67" s="1" t="s">
        <v>690</v>
      </c>
      <c r="I67" s="1" t="s">
        <v>710</v>
      </c>
      <c r="J67" s="1" t="s">
        <v>711</v>
      </c>
      <c r="K67" s="1" t="s">
        <v>712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714</v>
      </c>
      <c r="B68" s="1" t="s">
        <v>715</v>
      </c>
      <c r="C68" s="1" t="s">
        <v>716</v>
      </c>
      <c r="D68" s="1" t="s">
        <v>717</v>
      </c>
      <c r="E68" s="1" t="s">
        <v>718</v>
      </c>
      <c r="F68" s="1" t="s">
        <v>315</v>
      </c>
      <c r="G68" s="1" t="s">
        <v>719</v>
      </c>
      <c r="H68" s="1" t="s">
        <v>720</v>
      </c>
      <c r="I68" s="1" t="s">
        <v>721</v>
      </c>
      <c r="J68" s="1" t="s">
        <v>722</v>
      </c>
      <c r="K68" s="1" t="s">
        <v>723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724</v>
      </c>
      <c r="B69" s="1" t="s">
        <v>725</v>
      </c>
      <c r="C69" s="1" t="s">
        <v>726</v>
      </c>
      <c r="D69" s="1" t="s">
        <v>727</v>
      </c>
      <c r="E69" s="1" t="s">
        <v>718</v>
      </c>
      <c r="F69" s="1" t="s">
        <v>315</v>
      </c>
      <c r="G69" s="1" t="s">
        <v>719</v>
      </c>
      <c r="H69" s="1" t="s">
        <v>720</v>
      </c>
      <c r="I69" s="1" t="s">
        <v>721</v>
      </c>
      <c r="J69" s="1" t="s">
        <v>722</v>
      </c>
      <c r="K69" s="1" t="s">
        <v>723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728</v>
      </c>
      <c r="B70" s="1" t="s">
        <v>729</v>
      </c>
      <c r="C70" s="1" t="s">
        <v>730</v>
      </c>
      <c r="D70" s="1" t="s">
        <v>731</v>
      </c>
      <c r="E70" s="1" t="s">
        <v>732</v>
      </c>
      <c r="F70" s="1" t="s">
        <v>733</v>
      </c>
      <c r="G70" s="1" t="s">
        <v>734</v>
      </c>
      <c r="H70" s="1" t="s">
        <v>735</v>
      </c>
      <c r="I70" s="1" t="s">
        <v>736</v>
      </c>
      <c r="J70" s="1" t="s">
        <v>384</v>
      </c>
      <c r="K70" s="1" t="s">
        <v>737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738</v>
      </c>
      <c r="B71" s="1" t="s">
        <v>739</v>
      </c>
      <c r="C71" s="1" t="s">
        <v>572</v>
      </c>
      <c r="D71" s="1" t="s">
        <v>740</v>
      </c>
      <c r="E71" s="1" t="s">
        <v>741</v>
      </c>
      <c r="F71" s="1" t="s">
        <v>742</v>
      </c>
      <c r="G71" s="1" t="s">
        <v>743</v>
      </c>
      <c r="H71" s="1" t="s">
        <v>744</v>
      </c>
      <c r="I71" s="1" t="s">
        <v>745</v>
      </c>
      <c r="J71" s="1" t="s">
        <v>746</v>
      </c>
      <c r="K71" s="1" t="s">
        <v>723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747</v>
      </c>
      <c r="B72" s="1" t="s">
        <v>748</v>
      </c>
      <c r="C72" s="1" t="s">
        <v>749</v>
      </c>
      <c r="D72" s="1" t="s">
        <v>750</v>
      </c>
      <c r="E72" s="1" t="s">
        <v>174</v>
      </c>
      <c r="F72" s="1" t="s">
        <v>751</v>
      </c>
      <c r="G72" s="1" t="s">
        <v>752</v>
      </c>
      <c r="H72" s="1" t="s">
        <v>753</v>
      </c>
      <c r="I72" s="1" t="s">
        <v>754</v>
      </c>
      <c r="J72" s="1" t="s">
        <v>201</v>
      </c>
      <c r="K72" s="1" t="s">
        <v>755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756</v>
      </c>
      <c r="B73" s="1">
        <v>0.0</v>
      </c>
      <c r="C73" s="1">
        <v>0.0</v>
      </c>
      <c r="D73" s="1">
        <v>0.0</v>
      </c>
      <c r="E73" s="1" t="s">
        <v>757</v>
      </c>
      <c r="F73" s="1" t="s">
        <v>758</v>
      </c>
      <c r="G73" s="1" t="s">
        <v>759</v>
      </c>
      <c r="H73" s="1" t="s">
        <v>760</v>
      </c>
      <c r="I73" s="1" t="s">
        <v>761</v>
      </c>
      <c r="J73" s="1" t="s">
        <v>762</v>
      </c>
      <c r="K73" s="1" t="s">
        <v>763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764</v>
      </c>
      <c r="B74" s="1" t="s">
        <v>347</v>
      </c>
      <c r="C74" s="1" t="s">
        <v>765</v>
      </c>
      <c r="D74" s="1" t="s">
        <v>766</v>
      </c>
      <c r="E74" s="1" t="s">
        <v>767</v>
      </c>
      <c r="F74" s="1" t="s">
        <v>768</v>
      </c>
      <c r="G74" s="1" t="s">
        <v>769</v>
      </c>
      <c r="H74" s="1" t="s">
        <v>770</v>
      </c>
      <c r="I74" s="1" t="s">
        <v>771</v>
      </c>
      <c r="J74" s="1" t="s">
        <v>772</v>
      </c>
      <c r="K74" s="1">
        <v>5.0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773</v>
      </c>
      <c r="B75" s="1" t="s">
        <v>774</v>
      </c>
      <c r="C75" s="1" t="s">
        <v>513</v>
      </c>
      <c r="D75" s="1" t="s">
        <v>775</v>
      </c>
      <c r="E75" s="1" t="s">
        <v>776</v>
      </c>
      <c r="F75" s="1" t="s">
        <v>777</v>
      </c>
      <c r="G75" s="1" t="s">
        <v>778</v>
      </c>
      <c r="H75" s="1" t="s">
        <v>779</v>
      </c>
      <c r="I75" s="1" t="s">
        <v>780</v>
      </c>
      <c r="J75" s="1" t="s">
        <v>609</v>
      </c>
      <c r="K75" s="1" t="s">
        <v>781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782</v>
      </c>
      <c r="B76" s="1" t="s">
        <v>774</v>
      </c>
      <c r="C76" s="1" t="s">
        <v>527</v>
      </c>
      <c r="D76" s="1" t="s">
        <v>775</v>
      </c>
      <c r="E76" s="1" t="s">
        <v>776</v>
      </c>
      <c r="F76" s="1" t="s">
        <v>777</v>
      </c>
      <c r="G76" s="1" t="s">
        <v>778</v>
      </c>
      <c r="H76" s="1" t="s">
        <v>779</v>
      </c>
      <c r="I76" s="1" t="s">
        <v>780</v>
      </c>
      <c r="J76" s="1" t="s">
        <v>609</v>
      </c>
      <c r="K76" s="1" t="s">
        <v>781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783</v>
      </c>
      <c r="B77" s="1" t="s">
        <v>784</v>
      </c>
      <c r="C77" s="1" t="s">
        <v>785</v>
      </c>
      <c r="D77" s="1" t="s">
        <v>786</v>
      </c>
      <c r="E77" s="1" t="s">
        <v>787</v>
      </c>
      <c r="F77" s="1" t="s">
        <v>788</v>
      </c>
      <c r="G77" s="1" t="s">
        <v>789</v>
      </c>
      <c r="H77" s="1" t="s">
        <v>790</v>
      </c>
      <c r="I77" s="1" t="s">
        <v>791</v>
      </c>
      <c r="J77" s="1" t="s">
        <v>792</v>
      </c>
      <c r="K77" s="1" t="s">
        <v>793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794</v>
      </c>
      <c r="B78" s="1" t="s">
        <v>795</v>
      </c>
      <c r="C78" s="1" t="s">
        <v>560</v>
      </c>
      <c r="D78" s="1" t="s">
        <v>796</v>
      </c>
      <c r="E78" s="1" t="s">
        <v>797</v>
      </c>
      <c r="F78" s="1" t="s">
        <v>798</v>
      </c>
      <c r="G78" s="1" t="s">
        <v>799</v>
      </c>
      <c r="H78" s="1" t="s">
        <v>800</v>
      </c>
      <c r="I78" s="1" t="s">
        <v>801</v>
      </c>
      <c r="J78" s="1" t="s">
        <v>802</v>
      </c>
      <c r="K78" s="1" t="s">
        <v>803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804</v>
      </c>
      <c r="B79" s="1">
        <v>0.0</v>
      </c>
      <c r="C79" s="1">
        <v>0.0</v>
      </c>
      <c r="D79" s="1">
        <v>0.0</v>
      </c>
      <c r="E79" s="1">
        <v>0.0</v>
      </c>
      <c r="F79" s="1" t="s">
        <v>805</v>
      </c>
      <c r="G79" s="1" t="s">
        <v>806</v>
      </c>
      <c r="H79" s="1" t="s">
        <v>807</v>
      </c>
      <c r="I79" s="1" t="s">
        <v>808</v>
      </c>
      <c r="J79" s="1" t="s">
        <v>809</v>
      </c>
      <c r="K79" s="1" t="s">
        <v>810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811</v>
      </c>
      <c r="B80" s="1">
        <v>0.0</v>
      </c>
      <c r="C80" s="1">
        <v>0.0</v>
      </c>
      <c r="D80" s="1">
        <v>0.0</v>
      </c>
      <c r="E80" s="1">
        <v>0.0</v>
      </c>
      <c r="F80" s="1" t="s">
        <v>812</v>
      </c>
      <c r="G80" s="1" t="s">
        <v>813</v>
      </c>
      <c r="H80" s="1" t="s">
        <v>814</v>
      </c>
      <c r="I80" s="1" t="s">
        <v>815</v>
      </c>
      <c r="J80" s="1" t="s">
        <v>816</v>
      </c>
      <c r="K80" s="1" t="s">
        <v>817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818</v>
      </c>
      <c r="B81" s="1" t="s">
        <v>819</v>
      </c>
      <c r="C81" s="1" t="s">
        <v>819</v>
      </c>
      <c r="D81" s="1" t="s">
        <v>819</v>
      </c>
      <c r="E81" s="1" t="s">
        <v>819</v>
      </c>
      <c r="F81" s="1" t="s">
        <v>820</v>
      </c>
      <c r="G81" s="1" t="s">
        <v>671</v>
      </c>
      <c r="H81" s="1" t="s">
        <v>376</v>
      </c>
      <c r="I81" s="1" t="s">
        <v>347</v>
      </c>
      <c r="J81" s="1" t="s">
        <v>347</v>
      </c>
      <c r="K81" s="1" t="s">
        <v>819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821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822</v>
      </c>
      <c r="B83" s="1" t="s">
        <v>823</v>
      </c>
      <c r="C83" s="1" t="s">
        <v>824</v>
      </c>
      <c r="D83" s="1" t="s">
        <v>825</v>
      </c>
      <c r="E83" s="1" t="s">
        <v>826</v>
      </c>
      <c r="F83" s="1" t="s">
        <v>827</v>
      </c>
      <c r="G83" s="1" t="s">
        <v>828</v>
      </c>
      <c r="H83" s="1" t="s">
        <v>292</v>
      </c>
      <c r="I83" s="1" t="s">
        <v>829</v>
      </c>
      <c r="J83" s="1" t="s">
        <v>830</v>
      </c>
      <c r="K83" s="1" t="s">
        <v>831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832</v>
      </c>
      <c r="B84" s="1" t="s">
        <v>833</v>
      </c>
      <c r="C84" s="1" t="s">
        <v>834</v>
      </c>
      <c r="D84" s="1" t="s">
        <v>835</v>
      </c>
      <c r="E84" s="1" t="s">
        <v>836</v>
      </c>
      <c r="F84" s="1" t="s">
        <v>837</v>
      </c>
      <c r="G84" s="1" t="s">
        <v>351</v>
      </c>
      <c r="H84" s="1" t="s">
        <v>838</v>
      </c>
      <c r="I84" s="1" t="s">
        <v>839</v>
      </c>
      <c r="J84" s="1" t="s">
        <v>840</v>
      </c>
      <c r="K84" s="1" t="s">
        <v>841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842</v>
      </c>
      <c r="B85" s="1" t="s">
        <v>843</v>
      </c>
      <c r="C85" s="1" t="s">
        <v>844</v>
      </c>
      <c r="D85" s="1" t="s">
        <v>845</v>
      </c>
      <c r="E85" s="1" t="s">
        <v>846</v>
      </c>
      <c r="F85" s="1" t="s">
        <v>847</v>
      </c>
      <c r="G85" s="1" t="s">
        <v>848</v>
      </c>
      <c r="H85" s="1" t="s">
        <v>171</v>
      </c>
      <c r="I85" s="1" t="s">
        <v>849</v>
      </c>
      <c r="J85" s="1" t="s">
        <v>850</v>
      </c>
      <c r="K85" s="1" t="s">
        <v>851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852</v>
      </c>
      <c r="B86" s="1" t="s">
        <v>833</v>
      </c>
      <c r="C86" s="1" t="s">
        <v>853</v>
      </c>
      <c r="D86" s="1" t="s">
        <v>786</v>
      </c>
      <c r="E86" s="1" t="s">
        <v>854</v>
      </c>
      <c r="F86" s="1" t="s">
        <v>309</v>
      </c>
      <c r="G86" s="1" t="s">
        <v>855</v>
      </c>
      <c r="H86" s="1" t="s">
        <v>838</v>
      </c>
      <c r="I86" s="1" t="s">
        <v>856</v>
      </c>
      <c r="J86" s="1" t="s">
        <v>857</v>
      </c>
      <c r="K86" s="1" t="s">
        <v>858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859</v>
      </c>
      <c r="B87" s="1" t="s">
        <v>833</v>
      </c>
      <c r="C87" s="1" t="s">
        <v>853</v>
      </c>
      <c r="D87" s="1" t="s">
        <v>786</v>
      </c>
      <c r="E87" s="1" t="s">
        <v>854</v>
      </c>
      <c r="F87" s="1" t="s">
        <v>309</v>
      </c>
      <c r="G87" s="1" t="s">
        <v>855</v>
      </c>
      <c r="H87" s="1" t="s">
        <v>838</v>
      </c>
      <c r="I87" s="1" t="s">
        <v>856</v>
      </c>
      <c r="J87" s="1" t="s">
        <v>857</v>
      </c>
      <c r="K87" s="1" t="s">
        <v>858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860</v>
      </c>
      <c r="B88" s="1" t="s">
        <v>861</v>
      </c>
      <c r="C88" s="1" t="s">
        <v>862</v>
      </c>
      <c r="D88" s="1" t="s">
        <v>863</v>
      </c>
      <c r="E88" s="1" t="s">
        <v>864</v>
      </c>
      <c r="F88" s="1" t="s">
        <v>865</v>
      </c>
      <c r="G88" s="1" t="s">
        <v>866</v>
      </c>
      <c r="H88" s="1" t="s">
        <v>867</v>
      </c>
      <c r="I88" s="1" t="s">
        <v>868</v>
      </c>
      <c r="J88" s="1" t="s">
        <v>869</v>
      </c>
      <c r="K88" s="1">
        <v>15.0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870</v>
      </c>
      <c r="B89" s="1" t="s">
        <v>871</v>
      </c>
      <c r="C89" s="1" t="s">
        <v>200</v>
      </c>
      <c r="D89" s="1" t="s">
        <v>872</v>
      </c>
      <c r="E89" s="1" t="s">
        <v>771</v>
      </c>
      <c r="F89" s="1" t="s">
        <v>865</v>
      </c>
      <c r="G89" s="1" t="s">
        <v>866</v>
      </c>
      <c r="H89" s="1" t="s">
        <v>867</v>
      </c>
      <c r="I89" s="1" t="s">
        <v>868</v>
      </c>
      <c r="J89" s="1" t="s">
        <v>869</v>
      </c>
      <c r="K89" s="1">
        <v>15.0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873</v>
      </c>
      <c r="B90" s="1" t="s">
        <v>856</v>
      </c>
      <c r="C90" s="1" t="s">
        <v>874</v>
      </c>
      <c r="D90" s="1" t="s">
        <v>875</v>
      </c>
      <c r="E90" s="1" t="s">
        <v>876</v>
      </c>
      <c r="F90" s="1" t="s">
        <v>323</v>
      </c>
      <c r="G90" s="1" t="s">
        <v>848</v>
      </c>
      <c r="H90" s="1" t="s">
        <v>791</v>
      </c>
      <c r="I90" s="1" t="s">
        <v>877</v>
      </c>
      <c r="J90" s="1" t="s">
        <v>878</v>
      </c>
      <c r="K90" s="1" t="s">
        <v>879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880</v>
      </c>
      <c r="B91" s="1" t="s">
        <v>881</v>
      </c>
      <c r="C91" s="1" t="s">
        <v>203</v>
      </c>
      <c r="D91" s="1" t="s">
        <v>882</v>
      </c>
      <c r="E91" s="1" t="s">
        <v>883</v>
      </c>
      <c r="F91" s="1" t="s">
        <v>884</v>
      </c>
      <c r="G91" s="1" t="s">
        <v>646</v>
      </c>
      <c r="H91" s="1" t="s">
        <v>885</v>
      </c>
      <c r="I91" s="1" t="s">
        <v>361</v>
      </c>
      <c r="J91" s="1" t="s">
        <v>869</v>
      </c>
      <c r="K91" s="1" t="s">
        <v>886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887</v>
      </c>
      <c r="B92" s="1" t="s">
        <v>888</v>
      </c>
      <c r="C92" s="1" t="s">
        <v>889</v>
      </c>
      <c r="D92" s="1" t="s">
        <v>890</v>
      </c>
      <c r="E92" s="1" t="s">
        <v>891</v>
      </c>
      <c r="F92" s="1" t="s">
        <v>892</v>
      </c>
      <c r="G92" s="1" t="s">
        <v>670</v>
      </c>
      <c r="H92" s="1" t="s">
        <v>171</v>
      </c>
      <c r="I92" s="1" t="s">
        <v>186</v>
      </c>
      <c r="J92" s="1">
        <v>4.0</v>
      </c>
      <c r="K92" s="1" t="s">
        <v>375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893</v>
      </c>
      <c r="B93" s="1">
        <v>0.0</v>
      </c>
      <c r="C93" s="1">
        <v>0.0</v>
      </c>
      <c r="D93" s="1">
        <v>0.0</v>
      </c>
      <c r="E93" s="1">
        <v>0.0</v>
      </c>
      <c r="F93" s="1" t="s">
        <v>894</v>
      </c>
      <c r="G93" s="1" t="s">
        <v>895</v>
      </c>
      <c r="H93" s="1" t="s">
        <v>896</v>
      </c>
      <c r="I93" s="1" t="s">
        <v>897</v>
      </c>
      <c r="J93" s="1" t="s">
        <v>898</v>
      </c>
      <c r="K93" s="1" t="s">
        <v>899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900</v>
      </c>
      <c r="B94" s="1" t="s">
        <v>901</v>
      </c>
      <c r="C94" s="1">
        <v>-55.0</v>
      </c>
      <c r="D94" s="1" t="s">
        <v>902</v>
      </c>
      <c r="E94" s="1" t="s">
        <v>903</v>
      </c>
      <c r="F94" s="1" t="s">
        <v>904</v>
      </c>
      <c r="G94" s="1" t="s">
        <v>882</v>
      </c>
      <c r="H94" s="1" t="s">
        <v>905</v>
      </c>
      <c r="I94" s="1" t="s">
        <v>906</v>
      </c>
      <c r="J94" s="1" t="s">
        <v>907</v>
      </c>
      <c r="K94" s="1" t="s">
        <v>908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909</v>
      </c>
      <c r="B95" s="1" t="s">
        <v>910</v>
      </c>
      <c r="C95" s="1" t="s">
        <v>911</v>
      </c>
      <c r="D95" s="1" t="s">
        <v>912</v>
      </c>
      <c r="E95" s="1" t="s">
        <v>913</v>
      </c>
      <c r="F95" s="1" t="s">
        <v>687</v>
      </c>
      <c r="G95" s="1" t="s">
        <v>914</v>
      </c>
      <c r="H95" s="1" t="s">
        <v>915</v>
      </c>
      <c r="I95" s="1" t="s">
        <v>916</v>
      </c>
      <c r="J95" s="1" t="s">
        <v>917</v>
      </c>
      <c r="K95" s="1" t="s">
        <v>918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919</v>
      </c>
      <c r="B96" s="1" t="s">
        <v>910</v>
      </c>
      <c r="C96" s="1" t="s">
        <v>920</v>
      </c>
      <c r="D96" s="1" t="s">
        <v>912</v>
      </c>
      <c r="E96" s="1" t="s">
        <v>913</v>
      </c>
      <c r="F96" s="1" t="s">
        <v>687</v>
      </c>
      <c r="G96" s="1" t="s">
        <v>914</v>
      </c>
      <c r="H96" s="1" t="s">
        <v>915</v>
      </c>
      <c r="I96" s="1" t="s">
        <v>916</v>
      </c>
      <c r="J96" s="1" t="s">
        <v>917</v>
      </c>
      <c r="K96" s="1" t="s">
        <v>918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921</v>
      </c>
      <c r="B97" s="1" t="s">
        <v>922</v>
      </c>
      <c r="C97" s="1" t="s">
        <v>923</v>
      </c>
      <c r="D97" s="1" t="s">
        <v>924</v>
      </c>
      <c r="E97" s="1" t="s">
        <v>925</v>
      </c>
      <c r="F97" s="1" t="s">
        <v>926</v>
      </c>
      <c r="G97" s="1" t="s">
        <v>927</v>
      </c>
      <c r="H97" s="1" t="s">
        <v>928</v>
      </c>
      <c r="I97" s="1" t="s">
        <v>929</v>
      </c>
      <c r="J97" s="1" t="s">
        <v>930</v>
      </c>
      <c r="K97" s="1" t="s">
        <v>931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932</v>
      </c>
      <c r="B98" s="1" t="s">
        <v>933</v>
      </c>
      <c r="C98" s="1" t="s">
        <v>934</v>
      </c>
      <c r="D98" s="1" t="s">
        <v>935</v>
      </c>
      <c r="E98" s="1" t="s">
        <v>936</v>
      </c>
      <c r="F98" s="1" t="s">
        <v>937</v>
      </c>
      <c r="G98" s="1" t="s">
        <v>938</v>
      </c>
      <c r="H98" s="1" t="s">
        <v>939</v>
      </c>
      <c r="I98" s="1" t="s">
        <v>940</v>
      </c>
      <c r="J98" s="1">
        <v>-13.0</v>
      </c>
      <c r="K98" s="1" t="s">
        <v>941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942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943</v>
      </c>
      <c r="H99" s="1" t="s">
        <v>944</v>
      </c>
      <c r="I99" s="1" t="s">
        <v>945</v>
      </c>
      <c r="J99" s="1" t="s">
        <v>946</v>
      </c>
      <c r="K99" s="1" t="s">
        <v>673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947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948</v>
      </c>
      <c r="H100" s="1" t="s">
        <v>949</v>
      </c>
      <c r="I100" s="1" t="s">
        <v>950</v>
      </c>
      <c r="J100" s="1" t="s">
        <v>951</v>
      </c>
      <c r="K100" s="1" t="s">
        <v>952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953</v>
      </c>
      <c r="B101" s="1" t="s">
        <v>671</v>
      </c>
      <c r="C101" s="1" t="s">
        <v>954</v>
      </c>
      <c r="D101" s="1" t="s">
        <v>819</v>
      </c>
      <c r="E101" s="1" t="s">
        <v>954</v>
      </c>
      <c r="F101" s="1" t="s">
        <v>347</v>
      </c>
      <c r="G101" s="1" t="s">
        <v>671</v>
      </c>
      <c r="H101" s="1" t="s">
        <v>671</v>
      </c>
      <c r="I101" s="1" t="s">
        <v>954</v>
      </c>
      <c r="J101" s="1" t="s">
        <v>347</v>
      </c>
      <c r="K101" s="1" t="s">
        <v>671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955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956</v>
      </c>
      <c r="B103" s="1" t="s">
        <v>615</v>
      </c>
      <c r="C103" s="1" t="s">
        <v>957</v>
      </c>
      <c r="D103" s="1" t="s">
        <v>958</v>
      </c>
      <c r="E103" s="1" t="s">
        <v>959</v>
      </c>
      <c r="F103" s="1" t="s">
        <v>960</v>
      </c>
      <c r="G103" s="1" t="s">
        <v>961</v>
      </c>
      <c r="H103" s="1">
        <v>11.0</v>
      </c>
      <c r="I103" s="1" t="s">
        <v>962</v>
      </c>
      <c r="J103" s="1" t="s">
        <v>963</v>
      </c>
      <c r="K103" s="1" t="s">
        <v>444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964</v>
      </c>
      <c r="B104" s="1" t="s">
        <v>965</v>
      </c>
      <c r="C104" s="1" t="s">
        <v>966</v>
      </c>
      <c r="D104" s="1" t="s">
        <v>967</v>
      </c>
      <c r="E104" s="1" t="s">
        <v>968</v>
      </c>
      <c r="F104" s="1" t="s">
        <v>969</v>
      </c>
      <c r="G104" s="1" t="s">
        <v>970</v>
      </c>
      <c r="H104" s="1" t="s">
        <v>971</v>
      </c>
      <c r="I104" s="1" t="s">
        <v>972</v>
      </c>
      <c r="J104" s="1" t="s">
        <v>383</v>
      </c>
      <c r="K104" s="1" t="s">
        <v>973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974</v>
      </c>
      <c r="B105" s="1" t="s">
        <v>975</v>
      </c>
      <c r="C105" s="1" t="s">
        <v>976</v>
      </c>
      <c r="D105" s="1" t="s">
        <v>695</v>
      </c>
      <c r="E105" s="1" t="s">
        <v>977</v>
      </c>
      <c r="F105" s="1" t="s">
        <v>664</v>
      </c>
      <c r="G105" s="1" t="s">
        <v>978</v>
      </c>
      <c r="H105" s="1" t="s">
        <v>979</v>
      </c>
      <c r="I105" s="1" t="s">
        <v>980</v>
      </c>
      <c r="J105" s="1" t="s">
        <v>981</v>
      </c>
      <c r="K105" s="1" t="s">
        <v>982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983</v>
      </c>
      <c r="B106" s="1" t="s">
        <v>965</v>
      </c>
      <c r="C106" s="1" t="s">
        <v>984</v>
      </c>
      <c r="D106" s="1" t="s">
        <v>985</v>
      </c>
      <c r="E106" s="1" t="s">
        <v>986</v>
      </c>
      <c r="F106" s="1" t="s">
        <v>987</v>
      </c>
      <c r="G106" s="1" t="s">
        <v>970</v>
      </c>
      <c r="H106" s="1" t="s">
        <v>733</v>
      </c>
      <c r="I106" s="1" t="s">
        <v>988</v>
      </c>
      <c r="J106" s="1" t="s">
        <v>989</v>
      </c>
      <c r="K106" s="1" t="s">
        <v>990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991</v>
      </c>
      <c r="B107" s="1" t="s">
        <v>965</v>
      </c>
      <c r="C107" s="1" t="s">
        <v>984</v>
      </c>
      <c r="D107" s="1" t="s">
        <v>985</v>
      </c>
      <c r="E107" s="1" t="s">
        <v>986</v>
      </c>
      <c r="F107" s="1" t="s">
        <v>987</v>
      </c>
      <c r="G107" s="1" t="s">
        <v>970</v>
      </c>
      <c r="H107" s="1" t="s">
        <v>733</v>
      </c>
      <c r="I107" s="1" t="s">
        <v>988</v>
      </c>
      <c r="J107" s="1" t="s">
        <v>989</v>
      </c>
      <c r="K107" s="1" t="s">
        <v>990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992</v>
      </c>
      <c r="B108" s="1" t="s">
        <v>993</v>
      </c>
      <c r="C108" s="1" t="s">
        <v>994</v>
      </c>
      <c r="D108" s="1" t="s">
        <v>971</v>
      </c>
      <c r="E108" s="1" t="s">
        <v>995</v>
      </c>
      <c r="F108" s="1" t="s">
        <v>996</v>
      </c>
      <c r="G108" s="1" t="s">
        <v>997</v>
      </c>
      <c r="H108" s="1" t="s">
        <v>963</v>
      </c>
      <c r="I108" s="1" t="s">
        <v>376</v>
      </c>
      <c r="J108" s="1" t="s">
        <v>763</v>
      </c>
      <c r="K108" s="1" t="s">
        <v>998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999</v>
      </c>
      <c r="B109" s="1" t="s">
        <v>1000</v>
      </c>
      <c r="C109" s="1" t="s">
        <v>253</v>
      </c>
      <c r="D109" s="1" t="s">
        <v>1001</v>
      </c>
      <c r="E109" s="1" t="s">
        <v>1002</v>
      </c>
      <c r="F109" s="1" t="s">
        <v>1003</v>
      </c>
      <c r="G109" s="1" t="s">
        <v>1004</v>
      </c>
      <c r="H109" s="1" t="s">
        <v>963</v>
      </c>
      <c r="I109" s="1" t="s">
        <v>376</v>
      </c>
      <c r="J109" s="1" t="s">
        <v>763</v>
      </c>
      <c r="K109" s="1" t="s">
        <v>998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1005</v>
      </c>
      <c r="B110" s="1" t="s">
        <v>1006</v>
      </c>
      <c r="C110" s="1" t="s">
        <v>1007</v>
      </c>
      <c r="D110" s="1" t="s">
        <v>1008</v>
      </c>
      <c r="E110" s="1" t="s">
        <v>1009</v>
      </c>
      <c r="F110" s="1" t="s">
        <v>1010</v>
      </c>
      <c r="G110" s="1" t="s">
        <v>1011</v>
      </c>
      <c r="H110" s="1" t="s">
        <v>1012</v>
      </c>
      <c r="I110" s="1" t="s">
        <v>432</v>
      </c>
      <c r="J110" s="1" t="s">
        <v>729</v>
      </c>
      <c r="K110" s="1" t="s">
        <v>1013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1014</v>
      </c>
      <c r="B111" s="1" t="s">
        <v>1015</v>
      </c>
      <c r="C111" s="1" t="s">
        <v>1016</v>
      </c>
      <c r="D111" s="1" t="s">
        <v>1017</v>
      </c>
      <c r="E111" s="1" t="s">
        <v>1018</v>
      </c>
      <c r="F111" s="1" t="s">
        <v>1019</v>
      </c>
      <c r="G111" s="1" t="s">
        <v>1020</v>
      </c>
      <c r="H111" s="1" t="s">
        <v>1021</v>
      </c>
      <c r="I111" s="1" t="s">
        <v>673</v>
      </c>
      <c r="J111" s="1" t="s">
        <v>1022</v>
      </c>
      <c r="K111" s="1" t="s">
        <v>1023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1024</v>
      </c>
      <c r="B112" s="1" t="s">
        <v>952</v>
      </c>
      <c r="C112" s="1" t="s">
        <v>1025</v>
      </c>
      <c r="D112" s="1" t="s">
        <v>1026</v>
      </c>
      <c r="E112" s="1" t="s">
        <v>1027</v>
      </c>
      <c r="F112" s="1" t="s">
        <v>1028</v>
      </c>
      <c r="G112" s="1" t="s">
        <v>1029</v>
      </c>
      <c r="H112" s="1" t="s">
        <v>819</v>
      </c>
      <c r="I112" s="1" t="s">
        <v>1030</v>
      </c>
      <c r="J112" s="1" t="s">
        <v>1031</v>
      </c>
      <c r="K112" s="1" t="s">
        <v>1032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1034</v>
      </c>
      <c r="I113" s="1" t="s">
        <v>1035</v>
      </c>
      <c r="J113" s="1" t="s">
        <v>1036</v>
      </c>
      <c r="K113" s="1" t="s">
        <v>1037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1038</v>
      </c>
      <c r="B114" s="1" t="s">
        <v>1039</v>
      </c>
      <c r="C114" s="1" t="s">
        <v>1040</v>
      </c>
      <c r="D114" s="1" t="s">
        <v>1041</v>
      </c>
      <c r="E114" s="1" t="s">
        <v>1042</v>
      </c>
      <c r="F114" s="1" t="s">
        <v>1043</v>
      </c>
      <c r="G114" s="1" t="s">
        <v>1044</v>
      </c>
      <c r="H114" s="1" t="s">
        <v>1045</v>
      </c>
      <c r="I114" s="1" t="s">
        <v>1046</v>
      </c>
      <c r="J114" s="1" t="s">
        <v>1047</v>
      </c>
      <c r="K114" s="1" t="s">
        <v>1048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1049</v>
      </c>
      <c r="B115" s="1" t="s">
        <v>1050</v>
      </c>
      <c r="C115" s="1" t="s">
        <v>1051</v>
      </c>
      <c r="D115" s="1" t="s">
        <v>744</v>
      </c>
      <c r="E115" s="1" t="s">
        <v>525</v>
      </c>
      <c r="F115" s="1" t="s">
        <v>1052</v>
      </c>
      <c r="G115" s="1" t="s">
        <v>769</v>
      </c>
      <c r="H115" s="1" t="s">
        <v>1053</v>
      </c>
      <c r="I115" s="1" t="s">
        <v>1054</v>
      </c>
      <c r="J115" s="1" t="s">
        <v>1055</v>
      </c>
      <c r="K115" s="1" t="s">
        <v>916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1056</v>
      </c>
      <c r="B116" s="1" t="s">
        <v>1050</v>
      </c>
      <c r="C116" s="1" t="s">
        <v>1057</v>
      </c>
      <c r="D116" s="1" t="s">
        <v>744</v>
      </c>
      <c r="E116" s="1" t="s">
        <v>525</v>
      </c>
      <c r="F116" s="1" t="s">
        <v>1052</v>
      </c>
      <c r="G116" s="1" t="s">
        <v>769</v>
      </c>
      <c r="H116" s="1" t="s">
        <v>1053</v>
      </c>
      <c r="I116" s="1" t="s">
        <v>1054</v>
      </c>
      <c r="J116" s="1" t="s">
        <v>1055</v>
      </c>
      <c r="K116" s="1" t="s">
        <v>916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1058</v>
      </c>
      <c r="B117" s="1" t="s">
        <v>839</v>
      </c>
      <c r="C117" s="1" t="s">
        <v>1059</v>
      </c>
      <c r="D117" s="1" t="s">
        <v>1060</v>
      </c>
      <c r="E117" s="1" t="s">
        <v>1061</v>
      </c>
      <c r="F117" s="1" t="s">
        <v>1062</v>
      </c>
      <c r="G117" s="1" t="s">
        <v>1063</v>
      </c>
      <c r="H117" s="1" t="s">
        <v>1064</v>
      </c>
      <c r="I117" s="1" t="s">
        <v>1065</v>
      </c>
      <c r="J117" s="1" t="s">
        <v>324</v>
      </c>
      <c r="K117" s="1" t="s">
        <v>1066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1067</v>
      </c>
      <c r="B118" s="1" t="s">
        <v>1068</v>
      </c>
      <c r="C118" s="1" t="s">
        <v>1069</v>
      </c>
      <c r="D118" s="1" t="s">
        <v>1070</v>
      </c>
      <c r="E118" s="1" t="s">
        <v>1071</v>
      </c>
      <c r="F118" s="1" t="s">
        <v>1072</v>
      </c>
      <c r="G118" s="1" t="s">
        <v>269</v>
      </c>
      <c r="H118" s="1" t="s">
        <v>1073</v>
      </c>
      <c r="I118" s="1" t="s">
        <v>1074</v>
      </c>
      <c r="J118" s="1" t="s">
        <v>311</v>
      </c>
      <c r="K118" s="1" t="s">
        <v>1075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1076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 t="s">
        <v>1077</v>
      </c>
      <c r="J119" s="1" t="s">
        <v>1078</v>
      </c>
      <c r="K119" s="1" t="s">
        <v>1079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1080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>
        <v>0.0</v>
      </c>
      <c r="I120" s="1">
        <v>-8.0</v>
      </c>
      <c r="J120" s="1" t="s">
        <v>1078</v>
      </c>
      <c r="K120" s="1" t="s">
        <v>166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1081</v>
      </c>
      <c r="B121" s="1" t="s">
        <v>672</v>
      </c>
      <c r="C121" s="1" t="s">
        <v>347</v>
      </c>
      <c r="D121" s="1" t="s">
        <v>954</v>
      </c>
      <c r="E121" s="1" t="s">
        <v>819</v>
      </c>
      <c r="F121" s="1" t="s">
        <v>671</v>
      </c>
      <c r="G121" s="1" t="s">
        <v>954</v>
      </c>
      <c r="H121" s="1" t="s">
        <v>954</v>
      </c>
      <c r="I121" s="1" t="s">
        <v>671</v>
      </c>
      <c r="J121" s="1" t="s">
        <v>347</v>
      </c>
      <c r="K121" s="1" t="s">
        <v>819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1082</v>
      </c>
      <c r="C1" s="1" t="s">
        <v>1083</v>
      </c>
      <c r="D1" s="1" t="s">
        <v>1084</v>
      </c>
      <c r="E1" s="1" t="s">
        <v>1085</v>
      </c>
      <c r="F1" s="1" t="s">
        <v>1086</v>
      </c>
      <c r="G1" s="1" t="s">
        <v>1087</v>
      </c>
      <c r="H1" s="1" t="s">
        <v>1088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1089</v>
      </c>
      <c r="B2" s="1" t="s">
        <v>1090</v>
      </c>
      <c r="C2" s="1" t="s">
        <v>1091</v>
      </c>
      <c r="D2" s="1" t="s">
        <v>1092</v>
      </c>
      <c r="E2" s="1" t="s">
        <v>1093</v>
      </c>
      <c r="F2" s="1" t="s">
        <v>1094</v>
      </c>
      <c r="G2" s="1" t="s">
        <v>1095</v>
      </c>
      <c r="H2" s="1" t="s">
        <v>1095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1096</v>
      </c>
      <c r="B3" s="1" t="s">
        <v>1097</v>
      </c>
      <c r="C3" s="1" t="s">
        <v>1098</v>
      </c>
      <c r="D3" s="1" t="s">
        <v>1099</v>
      </c>
      <c r="E3" s="1" t="s">
        <v>1100</v>
      </c>
      <c r="F3" s="1" t="s">
        <v>1101</v>
      </c>
      <c r="G3" s="1" t="s">
        <v>1102</v>
      </c>
      <c r="H3" s="1" t="s">
        <v>1103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1104</v>
      </c>
      <c r="B4" s="1" t="s">
        <v>1090</v>
      </c>
      <c r="C4" s="1" t="s">
        <v>1091</v>
      </c>
      <c r="D4" s="1" t="s">
        <v>1092</v>
      </c>
      <c r="E4" s="1" t="s">
        <v>1093</v>
      </c>
      <c r="F4" s="1" t="s">
        <v>1094</v>
      </c>
      <c r="G4" s="1" t="s">
        <v>1095</v>
      </c>
      <c r="H4" s="1" t="s">
        <v>1095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1096</v>
      </c>
      <c r="B5" s="1" t="s">
        <v>1097</v>
      </c>
      <c r="C5" s="1" t="s">
        <v>1098</v>
      </c>
      <c r="D5" s="1" t="s">
        <v>1099</v>
      </c>
      <c r="E5" s="1" t="s">
        <v>1100</v>
      </c>
      <c r="F5" s="1" t="s">
        <v>1101</v>
      </c>
      <c r="G5" s="1" t="s">
        <v>1102</v>
      </c>
      <c r="H5" s="1" t="s">
        <v>1103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1105</v>
      </c>
      <c r="B6" s="1" t="s">
        <v>1106</v>
      </c>
      <c r="C6" s="1" t="s">
        <v>1107</v>
      </c>
      <c r="D6" s="1" t="s">
        <v>1108</v>
      </c>
      <c r="E6" s="1" t="s">
        <v>1109</v>
      </c>
      <c r="F6" s="1" t="s">
        <v>1110</v>
      </c>
      <c r="G6" s="1" t="s">
        <v>1111</v>
      </c>
      <c r="H6" s="1" t="s">
        <v>1112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1113</v>
      </c>
      <c r="B7" s="1" t="s">
        <v>1097</v>
      </c>
      <c r="C7" s="1" t="s">
        <v>1097</v>
      </c>
      <c r="D7" s="1" t="s">
        <v>1097</v>
      </c>
      <c r="E7" s="1" t="s">
        <v>1097</v>
      </c>
      <c r="F7" s="1" t="s">
        <v>1097</v>
      </c>
      <c r="G7" s="1" t="s">
        <v>1097</v>
      </c>
      <c r="H7" s="1" t="s">
        <v>1097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1114</v>
      </c>
      <c r="B8" s="1" t="s">
        <v>1097</v>
      </c>
      <c r="C8" s="1" t="s">
        <v>1115</v>
      </c>
      <c r="D8" s="1" t="s">
        <v>1116</v>
      </c>
      <c r="E8" s="1" t="s">
        <v>1117</v>
      </c>
      <c r="F8" s="1" t="s">
        <v>1118</v>
      </c>
      <c r="G8" s="1" t="s">
        <v>1119</v>
      </c>
      <c r="H8" s="1" t="s">
        <v>1120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1121</v>
      </c>
      <c r="B9" s="1" t="s">
        <v>1122</v>
      </c>
      <c r="C9" s="1" t="s">
        <v>1123</v>
      </c>
      <c r="D9" s="1" t="s">
        <v>1124</v>
      </c>
      <c r="E9" s="1" t="s">
        <v>1125</v>
      </c>
      <c r="F9" s="1" t="s">
        <v>1126</v>
      </c>
      <c r="G9" s="1" t="s">
        <v>1126</v>
      </c>
      <c r="H9" s="1" t="s">
        <v>1127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1128</v>
      </c>
      <c r="B10" s="1" t="s">
        <v>1129</v>
      </c>
      <c r="C10" s="1" t="s">
        <v>1129</v>
      </c>
      <c r="D10" s="1" t="s">
        <v>1129</v>
      </c>
      <c r="E10" s="1" t="s">
        <v>1129</v>
      </c>
      <c r="F10" s="1" t="s">
        <v>1129</v>
      </c>
      <c r="G10" s="1" t="s">
        <v>1126</v>
      </c>
      <c r="H10" s="1" t="s">
        <v>1127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1130</v>
      </c>
      <c r="B11" s="1" t="s">
        <v>1097</v>
      </c>
      <c r="C11" s="1" t="s">
        <v>1097</v>
      </c>
      <c r="D11" s="1" t="s">
        <v>1097</v>
      </c>
      <c r="E11" s="1" t="s">
        <v>1097</v>
      </c>
      <c r="F11" s="1" t="s">
        <v>1097</v>
      </c>
      <c r="G11" s="1" t="s">
        <v>1097</v>
      </c>
      <c r="H11" s="1" t="s">
        <v>1097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1131</v>
      </c>
      <c r="B12" s="1" t="s">
        <v>1097</v>
      </c>
      <c r="C12" s="1" t="s">
        <v>1097</v>
      </c>
      <c r="D12" s="1" t="s">
        <v>1097</v>
      </c>
      <c r="E12" s="1" t="s">
        <v>1097</v>
      </c>
      <c r="F12" s="1" t="s">
        <v>1097</v>
      </c>
      <c r="G12" s="1" t="s">
        <v>1097</v>
      </c>
      <c r="H12" s="1" t="s">
        <v>1097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1132</v>
      </c>
      <c r="B13" s="1" t="s">
        <v>1097</v>
      </c>
      <c r="C13" s="1" t="s">
        <v>1097</v>
      </c>
      <c r="D13" s="1" t="s">
        <v>1097</v>
      </c>
      <c r="E13" s="1" t="s">
        <v>1097</v>
      </c>
      <c r="F13" s="1" t="s">
        <v>1097</v>
      </c>
      <c r="G13" s="1" t="s">
        <v>1097</v>
      </c>
      <c r="H13" s="1" t="s">
        <v>1097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1133</v>
      </c>
      <c r="B14" s="1" t="s">
        <v>1097</v>
      </c>
      <c r="C14" s="1" t="s">
        <v>1097</v>
      </c>
      <c r="D14" s="1" t="s">
        <v>1097</v>
      </c>
      <c r="E14" s="1" t="s">
        <v>1097</v>
      </c>
      <c r="F14" s="1" t="s">
        <v>1097</v>
      </c>
      <c r="G14" s="1" t="s">
        <v>1097</v>
      </c>
      <c r="H14" s="1" t="s">
        <v>1097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1134</v>
      </c>
      <c r="B15" s="1" t="s">
        <v>1135</v>
      </c>
      <c r="C15" s="1" t="s">
        <v>1136</v>
      </c>
      <c r="D15" s="1" t="s">
        <v>1137</v>
      </c>
      <c r="E15" s="1" t="s">
        <v>206</v>
      </c>
      <c r="F15" s="1" t="s">
        <v>1138</v>
      </c>
      <c r="G15" s="1" t="s">
        <v>1139</v>
      </c>
      <c r="H15" s="1" t="s">
        <v>385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1140</v>
      </c>
      <c r="B16" s="1" t="s">
        <v>1141</v>
      </c>
      <c r="C16" s="1" t="s">
        <v>1142</v>
      </c>
      <c r="D16" s="1" t="s">
        <v>1143</v>
      </c>
      <c r="E16" s="1" t="s">
        <v>1144</v>
      </c>
      <c r="F16" s="1" t="s">
        <v>1145</v>
      </c>
      <c r="G16" s="1" t="s">
        <v>1146</v>
      </c>
      <c r="H16" s="1" t="s">
        <v>1147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1148</v>
      </c>
      <c r="B17" s="1" t="s">
        <v>170</v>
      </c>
      <c r="C17" s="1" t="s">
        <v>171</v>
      </c>
      <c r="D17" s="1" t="s">
        <v>182</v>
      </c>
      <c r="E17" s="1" t="s">
        <v>173</v>
      </c>
      <c r="F17" s="1" t="s">
        <v>1149</v>
      </c>
      <c r="G17" s="1" t="s">
        <v>1150</v>
      </c>
      <c r="H17" s="1" t="s">
        <v>1151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1152</v>
      </c>
      <c r="B18" s="1" t="s">
        <v>1153</v>
      </c>
      <c r="C18" s="1" t="s">
        <v>1154</v>
      </c>
      <c r="D18" s="1" t="s">
        <v>1155</v>
      </c>
      <c r="E18" s="1" t="s">
        <v>1156</v>
      </c>
      <c r="F18" s="1" t="s">
        <v>1157</v>
      </c>
      <c r="G18" s="1" t="s">
        <v>1158</v>
      </c>
      <c r="H18" s="1" t="s">
        <v>1159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1160</v>
      </c>
      <c r="B19" s="1" t="s">
        <v>1161</v>
      </c>
      <c r="C19" s="1" t="s">
        <v>1162</v>
      </c>
      <c r="D19" s="1" t="s">
        <v>1163</v>
      </c>
      <c r="E19" s="1" t="s">
        <v>1164</v>
      </c>
      <c r="F19" s="1" t="s">
        <v>1165</v>
      </c>
      <c r="G19" s="1" t="s">
        <v>1166</v>
      </c>
      <c r="H19" s="1" t="s">
        <v>1167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1" t="s">
        <v>1097</v>
      </c>
      <c r="C20" s="1" t="s">
        <v>1097</v>
      </c>
      <c r="D20" s="1" t="s">
        <v>1097</v>
      </c>
      <c r="E20" s="1" t="s">
        <v>1097</v>
      </c>
      <c r="F20" s="1" t="s">
        <v>1097</v>
      </c>
      <c r="G20" s="1" t="s">
        <v>1097</v>
      </c>
      <c r="H20" s="1" t="s">
        <v>1097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221</v>
      </c>
      <c r="B21" s="1" t="s">
        <v>1097</v>
      </c>
      <c r="C21" s="1" t="s">
        <v>1097</v>
      </c>
      <c r="D21" s="1" t="s">
        <v>1097</v>
      </c>
      <c r="E21" s="1" t="s">
        <v>1097</v>
      </c>
      <c r="F21" s="1" t="s">
        <v>1097</v>
      </c>
      <c r="G21" s="1" t="s">
        <v>1097</v>
      </c>
      <c r="H21" s="1" t="s">
        <v>1097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1168</v>
      </c>
      <c r="B22" s="1" t="s">
        <v>1169</v>
      </c>
      <c r="C22" s="1" t="s">
        <v>1170</v>
      </c>
      <c r="D22" s="1" t="s">
        <v>1171</v>
      </c>
      <c r="E22" s="1" t="s">
        <v>1172</v>
      </c>
      <c r="F22" s="1" t="s">
        <v>1173</v>
      </c>
      <c r="G22" s="1" t="s">
        <v>1174</v>
      </c>
      <c r="H22" s="1" t="s">
        <v>1175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1097</v>
      </c>
      <c r="C23" s="1" t="s">
        <v>1097</v>
      </c>
      <c r="D23" s="1" t="s">
        <v>1097</v>
      </c>
      <c r="E23" s="1" t="s">
        <v>1097</v>
      </c>
      <c r="F23" s="1" t="s">
        <v>1097</v>
      </c>
      <c r="G23" s="1" t="s">
        <v>1097</v>
      </c>
      <c r="H23" s="1" t="s">
        <v>1097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1176</v>
      </c>
      <c r="B24" s="1" t="s">
        <v>1177</v>
      </c>
      <c r="C24" s="1" t="s">
        <v>1178</v>
      </c>
      <c r="D24" s="1" t="s">
        <v>1179</v>
      </c>
      <c r="E24" s="1" t="s">
        <v>1180</v>
      </c>
      <c r="F24" s="1" t="s">
        <v>1181</v>
      </c>
      <c r="G24" s="1" t="s">
        <v>1182</v>
      </c>
      <c r="H24" s="1" t="s">
        <v>1182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1183</v>
      </c>
      <c r="B25" s="1" t="s">
        <v>1184</v>
      </c>
      <c r="C25" s="1" t="s">
        <v>1184</v>
      </c>
      <c r="D25" s="1" t="s">
        <v>1184</v>
      </c>
      <c r="E25" s="1" t="s">
        <v>1184</v>
      </c>
      <c r="F25" s="1" t="s">
        <v>1184</v>
      </c>
      <c r="G25" s="1" t="s">
        <v>1184</v>
      </c>
      <c r="H25" s="1" t="s">
        <v>1184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1185</v>
      </c>
      <c r="B26" s="1" t="s">
        <v>1186</v>
      </c>
      <c r="C26" s="1" t="s">
        <v>1187</v>
      </c>
      <c r="D26" s="1" t="s">
        <v>1188</v>
      </c>
      <c r="E26" s="1" t="s">
        <v>1189</v>
      </c>
      <c r="F26" s="1" t="s">
        <v>1190</v>
      </c>
      <c r="G26" s="1" t="s">
        <v>1097</v>
      </c>
      <c r="H26" s="1" t="s">
        <v>1097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1191</v>
      </c>
      <c r="B2" s="1" t="s">
        <v>1192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1193</v>
      </c>
      <c r="B3" s="1" t="s">
        <v>1194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1195</v>
      </c>
      <c r="B4" s="1" t="s">
        <v>1196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1197</v>
      </c>
      <c r="B5" s="1" t="s">
        <v>1198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1199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1200</v>
      </c>
      <c r="B7" s="1" t="s">
        <v>1201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1202</v>
      </c>
      <c r="B8" s="1" t="s">
        <v>1203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1204</v>
      </c>
      <c r="B9" s="4" t="s">
        <v>1205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1206</v>
      </c>
      <c r="B10" s="1" t="s">
        <v>1207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1208</v>
      </c>
      <c r="B11" s="1" t="s">
        <v>1209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1210</v>
      </c>
      <c r="B12" s="1" t="s">
        <v>1207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1211</v>
      </c>
      <c r="B13" s="1" t="s">
        <v>1212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1213</v>
      </c>
      <c r="B14" s="1" t="s">
        <v>1214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1215</v>
      </c>
      <c r="B15" s="1" t="s">
        <v>1212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1216</v>
      </c>
      <c r="B16" s="1" t="s">
        <v>1217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1218</v>
      </c>
      <c r="B17" s="1">
        <v>6481.0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1219</v>
      </c>
      <c r="B18" s="1" t="s">
        <v>1220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1221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1222</v>
      </c>
      <c r="B20" s="4" t="s">
        <v>1223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1224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1225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1226</v>
      </c>
      <c r="B23" s="1">
        <v>401.35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1227</v>
      </c>
      <c r="B24" s="1">
        <v>397.15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1228</v>
      </c>
      <c r="B25" s="1">
        <v>383.41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1229</v>
      </c>
      <c r="B26" s="1">
        <v>397.795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1230</v>
      </c>
      <c r="B27" s="1">
        <v>401.35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1231</v>
      </c>
      <c r="B28" s="1">
        <v>397.15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1232</v>
      </c>
      <c r="B29" s="1">
        <v>383.41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1233</v>
      </c>
      <c r="B30" s="1">
        <v>397.795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1234</v>
      </c>
      <c r="B31" s="1">
        <v>5.46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1235</v>
      </c>
      <c r="B32" s="1">
        <v>0.0139999995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1236</v>
      </c>
      <c r="B33" s="1">
        <v>1.736208E9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1237</v>
      </c>
      <c r="B34" s="1">
        <v>0.47709998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1238</v>
      </c>
      <c r="B35" s="1">
        <v>1.84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1239</v>
      </c>
      <c r="B36" s="1">
        <v>0.454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1240</v>
      </c>
      <c r="B37" s="1">
        <v>36.37757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1241</v>
      </c>
      <c r="B38" s="1">
        <v>27.21958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1242</v>
      </c>
      <c r="B39" s="1">
        <v>108660.0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1243</v>
      </c>
      <c r="B40" s="1">
        <v>108660.0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1244</v>
      </c>
      <c r="B41" s="1">
        <v>148022.0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1245</v>
      </c>
      <c r="B42" s="1">
        <v>87370.0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1246</v>
      </c>
      <c r="B43" s="1">
        <v>87370.0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1247</v>
      </c>
      <c r="B44" s="1">
        <v>387.54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1248</v>
      </c>
      <c r="B45" s="1">
        <v>391.36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1249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1250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1251</v>
      </c>
      <c r="B48" s="1">
        <v>2.035332096E10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1252</v>
      </c>
      <c r="B49" s="1">
        <v>333.8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1253</v>
      </c>
      <c r="B50" s="1">
        <v>547.0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1254</v>
      </c>
      <c r="B51" s="1">
        <v>5.517761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1255</v>
      </c>
      <c r="B52" s="1">
        <v>419.2336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1256</v>
      </c>
      <c r="B53" s="1">
        <v>426.78036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1257</v>
      </c>
      <c r="B54" s="1">
        <v>5.1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1258</v>
      </c>
      <c r="B55" s="1">
        <v>0.012707113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1259</v>
      </c>
      <c r="B56" s="1" t="s">
        <v>1260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1261</v>
      </c>
      <c r="B57" s="1">
        <v>2.0114972672E10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1262</v>
      </c>
      <c r="B58" s="1">
        <v>0.1516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1263</v>
      </c>
      <c r="B59" s="1">
        <v>2.5144106E7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1264</v>
      </c>
      <c r="B60" s="1">
        <v>4.61891E7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1265</v>
      </c>
      <c r="B61" s="1">
        <v>1019406.0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1266</v>
      </c>
      <c r="B62" s="1">
        <v>915529.0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1267</v>
      </c>
      <c r="B63" s="1">
        <v>1.7316288E9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1268</v>
      </c>
      <c r="B64" s="1">
        <v>1.734048E9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1269</v>
      </c>
      <c r="B65" s="1">
        <v>0.0195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1270</v>
      </c>
      <c r="B66" s="1">
        <v>0.45518002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1271</v>
      </c>
      <c r="B67" s="1">
        <v>0.36882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1272</v>
      </c>
      <c r="B68" s="1">
        <v>6.76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1273</v>
      </c>
      <c r="B69" s="1">
        <v>0.040700004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1274</v>
      </c>
      <c r="B70" s="1">
        <v>5.39167E7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1275</v>
      </c>
      <c r="B71" s="1">
        <v>37.253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1276</v>
      </c>
      <c r="B72" s="1">
        <v>10.448555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1277</v>
      </c>
      <c r="B73" s="1">
        <v>1.7039808E9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1278</v>
      </c>
      <c r="B74" s="1">
        <v>1.7356032E9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1279</v>
      </c>
      <c r="B75" s="1">
        <v>1.7276544E9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1280</v>
      </c>
      <c r="B76" s="1">
        <v>0.22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1281</v>
      </c>
      <c r="B77" s="1">
        <v>5.59212992E8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1282</v>
      </c>
      <c r="B78" s="1">
        <v>10.7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1283</v>
      </c>
      <c r="B79" s="1">
        <v>13.4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1284</v>
      </c>
      <c r="B80" s="1" t="s">
        <v>1285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1286</v>
      </c>
      <c r="B81" s="1">
        <v>8.319456E8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1287</v>
      </c>
      <c r="B82" s="1">
        <v>5.453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1288</v>
      </c>
      <c r="B83" s="1">
        <v>28.294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1289</v>
      </c>
      <c r="B84" s="1">
        <v>0.15347457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1290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1291</v>
      </c>
      <c r="B86" s="1">
        <v>1.365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1292</v>
      </c>
      <c r="B87" s="1">
        <v>1.736208E9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1293</v>
      </c>
      <c r="B88" s="1" t="s">
        <v>1294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1295</v>
      </c>
      <c r="B89" s="1" t="s">
        <v>1296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1297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1298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1299</v>
      </c>
      <c r="B92" s="1" t="s">
        <v>1300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1301</v>
      </c>
      <c r="B93" s="1" t="s">
        <v>1300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1302</v>
      </c>
      <c r="B94" s="1">
        <v>8.126406E8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1303</v>
      </c>
      <c r="B95" s="1" t="s">
        <v>1304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1305</v>
      </c>
      <c r="B96" s="1" t="s">
        <v>1306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1307</v>
      </c>
      <c r="B97" s="1" t="s">
        <v>1308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1309</v>
      </c>
      <c r="B98" s="1" t="s">
        <v>1310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1311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1312</v>
      </c>
      <c r="B100" s="1">
        <v>389.24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1313</v>
      </c>
      <c r="B101" s="1" t="s">
        <v>1314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1315</v>
      </c>
      <c r="B102" s="1">
        <v>2.46240992E8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1316</v>
      </c>
      <c r="B103" s="1">
        <v>4.709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1317</v>
      </c>
      <c r="B104" s="1">
        <v>7.1091872E8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1318</v>
      </c>
      <c r="B105" s="1">
        <v>7905000.0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1319</v>
      </c>
      <c r="B106" s="1">
        <v>1.231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1320</v>
      </c>
      <c r="B107" s="1">
        <v>1.36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1321</v>
      </c>
      <c r="B108" s="1">
        <v>3.688691968E9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1322</v>
      </c>
      <c r="B109" s="1">
        <v>0.406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1323</v>
      </c>
      <c r="B110" s="1">
        <v>79.861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1324</v>
      </c>
      <c r="B111" s="1">
        <v>0.15749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1325</v>
      </c>
      <c r="B112" s="1">
        <v>0.31418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1326</v>
      </c>
      <c r="B113" s="1">
        <v>3.4927936E8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1327</v>
      </c>
      <c r="B114" s="1">
        <v>5.66227008E8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1328</v>
      </c>
      <c r="B115" s="1">
        <v>0.22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1329</v>
      </c>
      <c r="B116" s="1">
        <v>0.164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1330</v>
      </c>
      <c r="B117" s="1">
        <v>0.17247999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1331</v>
      </c>
      <c r="B118" s="1">
        <v>0.19273001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1332</v>
      </c>
      <c r="B119" s="1">
        <v>0.18504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1333</v>
      </c>
      <c r="B120" s="1" t="s">
        <v>1260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1334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0.0</v>
      </c>
      <c r="C3" s="1">
        <v>0.0</v>
      </c>
      <c r="D3" s="1">
        <v>176.0</v>
      </c>
      <c r="E3" s="1">
        <v>123.0</v>
      </c>
      <c r="F3" s="1">
        <v>232.0</v>
      </c>
      <c r="G3" s="1">
        <v>171.0</v>
      </c>
      <c r="H3" s="1">
        <v>210.0</v>
      </c>
      <c r="I3" s="1">
        <v>115.0</v>
      </c>
      <c r="J3" s="1">
        <v>194.0</v>
      </c>
      <c r="K3" s="1">
        <v>271.0</v>
      </c>
      <c r="L3" s="1">
        <f>IF(K3*FORECAST(L2,B3:K3,B2:K2)&gt;0,FORECAST(L2,B3:K3,B2:K2),K3)*$X$1</f>
        <v>272.2666667</v>
      </c>
      <c r="M3" s="1">
        <f>IF(L3*FORECAST(M2,B3:L3,B2:L2)&gt;0,FORECAST(M2,B3:L3,B2:L2),L3)*$X$1</f>
        <v>294.6424242</v>
      </c>
      <c r="N3" s="1">
        <f>IF(M3*FORECAST(N2,B3:M3,B2:M2)&gt;0,FORECAST(N2,B3:M3,B2:M2),M3)*$X$1</f>
        <v>317.0181818</v>
      </c>
      <c r="O3" s="1">
        <f>IF(N3*FORECAST(O2,B3:N3,B2:N2)&gt;0,FORECAST(O2,B3:N3,B2:N2),N3)*$X$1</f>
        <v>339.3939394</v>
      </c>
      <c r="P3" s="1">
        <f>IF(O3*FORECAST(P2,B3:O3,B2:O2)&gt;0,FORECAST(P2,B3:O3,B2:O2),O3)*$X$1</f>
        <v>361.769697</v>
      </c>
      <c r="Q3" s="1">
        <f>IF(P3*FORECAST(Q2,B3:P3,B2:P2)&gt;0,FORECAST(Q2,B3:P3,B2:P2),P3)*$X$1</f>
        <v>384.1454545</v>
      </c>
      <c r="R3" s="1">
        <f>IF(Q3*FORECAST(R2,B3:Q3,B2:Q2)&gt;0,FORECAST(R2,B3:Q3,B2:Q2),Q3)*$X$1</f>
        <v>406.5212121</v>
      </c>
      <c r="S3" s="5">
        <f>IF(R3*FORECAST(S2,B3:R3,B2:R2)&gt;0,FORECAST(S2,B3:R3,B2:R2),R3)*$X$1</f>
        <v>428.8969697</v>
      </c>
      <c r="T3" s="5">
        <f>IF(S3*FORECAST(T2,B3:S3,B2:S2)&gt;0,FORECAST(T2,B3:S3,B2:S2),S3)*$X$1</f>
        <v>451.2727273</v>
      </c>
      <c r="U3" s="5">
        <f>IF(T3*FORECAST(U2,B3:T3,B2:T2)&gt;0,FORECAST(U2,B3:T3,B2:T2),T3)*$X$1</f>
        <v>473.6484848</v>
      </c>
      <c r="V3" s="5">
        <f>IF(U3*FORECAST(V2,B3:U3,B2:U2)&gt;0,FORECAST(V2,B3:U3,B2:U2),U3)*$X$1</f>
        <v>496.0242424</v>
      </c>
      <c r="W3" s="5">
        <f>IF(V3*FORECAST(W2,B3:V3,B2:V2)&gt;0,FORECAST(W2,B3:V3,B2:V2),V3)*$X$1</f>
        <v>518.4</v>
      </c>
      <c r="X3" s="2"/>
      <c r="Y3" s="2"/>
      <c r="Z3" s="2"/>
    </row>
    <row r="4">
      <c r="A4" s="3" t="s">
        <v>124</v>
      </c>
      <c r="B4" s="1">
        <v>-3740.0</v>
      </c>
      <c r="C4" s="1">
        <v>-245.0</v>
      </c>
      <c r="D4" s="1">
        <v>-220.0</v>
      </c>
      <c r="E4" s="1">
        <v>-212.0</v>
      </c>
      <c r="F4" s="1">
        <v>-569.0</v>
      </c>
      <c r="G4" s="1">
        <v>-252.0</v>
      </c>
      <c r="H4" s="1">
        <v>-68.0</v>
      </c>
      <c r="I4" s="1">
        <v>-128.0</v>
      </c>
      <c r="J4" s="1">
        <v>-166.0</v>
      </c>
      <c r="K4" s="1">
        <v>-226.0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1335</v>
      </c>
      <c r="B5" s="1">
        <v>52.0</v>
      </c>
      <c r="C5" s="1">
        <v>52.0</v>
      </c>
      <c r="D5" s="1">
        <v>52.0</v>
      </c>
      <c r="E5" s="1">
        <v>52.0</v>
      </c>
      <c r="F5" s="1">
        <v>52.0</v>
      </c>
      <c r="G5" s="1">
        <v>52.0</v>
      </c>
      <c r="H5" s="1">
        <v>52.0</v>
      </c>
      <c r="I5" s="1">
        <v>52.0</v>
      </c>
      <c r="J5" s="1">
        <v>52.0</v>
      </c>
      <c r="K5" s="1">
        <v>46.0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1336</v>
      </c>
      <c r="L7" s="1">
        <f>IF(W3*FORECAST(W2,B3:W3,B2:W2)&gt;0,FORECAST(W2,B3:W3,B2:W2),V3)*$X$1 * (1+0.02)/(0.0744-0.02)</f>
        <v>9720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1337</v>
      </c>
      <c r="L8" s="6">
        <f t="array" ref="L8">NPV(0.0744,M3:W3)</f>
        <v>2866.068098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1338</v>
      </c>
      <c r="L9" s="6">
        <f t="array" ref="L9">NPV(0.0744,M16:W16)</f>
        <v>4414.080698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1339</v>
      </c>
      <c r="L10" s="6">
        <f>L8 + L9</f>
        <v>7280.148797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-226.0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1340</v>
      </c>
      <c r="L12" s="6">
        <f>L10 - L11</f>
        <v>7506.148797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1341</v>
      </c>
      <c r="L13" s="1">
        <v>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163.1771478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9720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573.0</v>
      </c>
      <c r="C3" s="1">
        <v>175.0</v>
      </c>
      <c r="D3" s="1">
        <v>210.0</v>
      </c>
      <c r="E3" s="1">
        <v>197.0</v>
      </c>
      <c r="F3" s="1">
        <v>288.0</v>
      </c>
      <c r="G3" s="1">
        <v>317.0</v>
      </c>
      <c r="H3" s="1">
        <v>293.0</v>
      </c>
      <c r="I3" s="1">
        <v>298.0</v>
      </c>
      <c r="J3" s="1">
        <v>299.0</v>
      </c>
      <c r="K3" s="1">
        <v>446.0</v>
      </c>
      <c r="L3" s="1">
        <f>IF(K3*FORECAST(L2,B3:K3,B2:K2)&gt;0,FORECAST(L2,B3:K3,B2:K2),K3)*$X$1</f>
        <v>325.6666667</v>
      </c>
      <c r="M3" s="1">
        <f>IF(L3*FORECAST(M2,B3:L3,B2:L2)&gt;0,FORECAST(M2,B3:L3,B2:L2),L3)*$X$1</f>
        <v>328.5878788</v>
      </c>
      <c r="N3" s="1">
        <f>IF(M3*FORECAST(N2,B3:M3,B2:M2)&gt;0,FORECAST(N2,B3:M3,B2:M2),M3)*$X$1</f>
        <v>331.5090909</v>
      </c>
      <c r="O3" s="1">
        <f>IF(N3*FORECAST(O2,B3:N3,B2:N2)&gt;0,FORECAST(O2,B3:N3,B2:N2),N3)*$X$1</f>
        <v>334.430303</v>
      </c>
      <c r="P3" s="1">
        <f>IF(O3*FORECAST(P2,B3:O3,B2:O2)&gt;0,FORECAST(P2,B3:O3,B2:O2),O3)*$X$1</f>
        <v>337.3515152</v>
      </c>
      <c r="Q3" s="1">
        <f>IF(P3*FORECAST(Q2,B3:P3,B2:P2)&gt;0,FORECAST(Q2,B3:P3,B2:P2),P3)*$X$1</f>
        <v>340.2727273</v>
      </c>
      <c r="R3" s="1">
        <f>IF(Q3*FORECAST(R2,B3:Q3,B2:Q2)&gt;0,FORECAST(R2,B3:Q3,B2:Q2),Q3)*$X$1</f>
        <v>343.1939394</v>
      </c>
      <c r="S3" s="5">
        <f>IF(R3*FORECAST(S2,B3:R3,B2:R2)&gt;0,FORECAST(S2,B3:R3,B2:R2),R3)*$X$1</f>
        <v>346.1151515</v>
      </c>
      <c r="T3" s="5">
        <f>IF(S3*FORECAST(T2,B3:S3,B2:S2)&gt;0,FORECAST(T2,B3:S3,B2:S2),S3)*$X$1</f>
        <v>349.0363636</v>
      </c>
      <c r="U3" s="5">
        <f>IF(T3*FORECAST(U2,B3:T3,B2:T2)&gt;0,FORECAST(U2,B3:T3,B2:T2),T3)*$X$1</f>
        <v>351.9575758</v>
      </c>
      <c r="V3" s="5">
        <f>IF(U3*FORECAST(V2,B3:U3,B2:U2)&gt;0,FORECAST(V2,B3:U3,B2:U2),U3)*$X$1</f>
        <v>354.8787879</v>
      </c>
      <c r="W3" s="5">
        <f>IF(V3*FORECAST(W2,B3:V3,B2:V2)&gt;0,FORECAST(W2,B3:V3,B2:V2),V3)*$X$1</f>
        <v>357.8</v>
      </c>
      <c r="X3" s="2"/>
      <c r="Y3" s="2"/>
      <c r="Z3" s="2"/>
    </row>
    <row r="4">
      <c r="A4" s="3" t="s">
        <v>124</v>
      </c>
      <c r="B4" s="1">
        <v>-3740.0</v>
      </c>
      <c r="C4" s="1">
        <v>-245.0</v>
      </c>
      <c r="D4" s="1">
        <v>-220.0</v>
      </c>
      <c r="E4" s="1">
        <v>-212.0</v>
      </c>
      <c r="F4" s="1">
        <v>-569.0</v>
      </c>
      <c r="G4" s="1">
        <v>-252.0</v>
      </c>
      <c r="H4" s="1">
        <v>-68.0</v>
      </c>
      <c r="I4" s="1">
        <v>-128.0</v>
      </c>
      <c r="J4" s="1">
        <v>-166.0</v>
      </c>
      <c r="K4" s="1">
        <v>-226.0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1335</v>
      </c>
      <c r="B5" s="1">
        <v>52.0</v>
      </c>
      <c r="C5" s="1">
        <v>52.0</v>
      </c>
      <c r="D5" s="1">
        <v>52.0</v>
      </c>
      <c r="E5" s="1">
        <v>52.0</v>
      </c>
      <c r="F5" s="1">
        <v>52.0</v>
      </c>
      <c r="G5" s="1">
        <v>52.0</v>
      </c>
      <c r="H5" s="1">
        <v>52.0</v>
      </c>
      <c r="I5" s="1">
        <v>52.0</v>
      </c>
      <c r="J5" s="1">
        <v>52.0</v>
      </c>
      <c r="K5" s="1">
        <v>46.0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1336</v>
      </c>
      <c r="L7" s="1">
        <f>IF(W3*FORECAST(W2,B3:W3,B2:W2)&gt;0,FORECAST(W2,B3:W3,B2:W2),V3)*$X$1 * (1+0.02)/(0.0744-0.02)</f>
        <v>6708.75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1337</v>
      </c>
      <c r="L8" s="6">
        <f t="array" ref="L8">NPV(0.0744,M3:W3)</f>
        <v>2502.808691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1338</v>
      </c>
      <c r="L9" s="6">
        <f t="array" ref="L9">NPV(0.0744,M16:W16)</f>
        <v>3046.601223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1339</v>
      </c>
      <c r="L10" s="6">
        <f>L8 + L9</f>
        <v>5549.409913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-226.0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1340</v>
      </c>
      <c r="L12" s="6">
        <f>L10 - L11</f>
        <v>5775.409913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1341</v>
      </c>
      <c r="L13" s="1">
        <v>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125.5523894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6708.75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