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<sst xmlns="http://schemas.openxmlformats.org/spreadsheetml/2006/main" count="772" uniqueCount="631">
  <si>
    <t>ticker</t>
  </si>
  <si>
    <t>ERAS</t>
  </si>
  <si>
    <t>nombre</t>
  </si>
  <si>
    <t>ERASCA INC</t>
  </si>
  <si>
    <t>empresa</t>
  </si>
  <si>
    <t>Biotechnology &amp; Medical Research</t>
  </si>
  <si>
    <t>Open</t>
  </si>
  <si>
    <t>Target Price</t>
  </si>
  <si>
    <t>Upside</t>
  </si>
  <si>
    <t>-1360.93%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</si>
  <si>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</si>
  <si>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</si>
  <si>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</si>
  <si>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</si>
  <si>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</si>
  <si>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</si>
  <si>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</si>
  <si>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</si>
  <si>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</si>
  <si>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</si>
  <si>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</si>
  <si>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</si>
  <si>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</si>
  <si>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</si>
  <si>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</si>
  <si>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</si>
  <si>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</si>
  <si>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</si>
  <si>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</si>
  <si>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</si>
  <si>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Sale (Purchase) of Intangible assets</t>
  </si>
  <si>
    <t>Investment in Marketable and Equity Securities, Total</t>
  </si>
  <si>
    <t>Cash from Investing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</si>
  <si>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</si>
  <si>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</si>
  <si>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</si>
  <si>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</si>
  <si>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</si>
  <si>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</si>
  <si>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</si>
  <si>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</si>
  <si>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</si>
  <si>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</si>
  <si>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</si>
  <si>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</si>
  <si>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</si>
  <si>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</si>
  <si>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Other Receivables</t>
  </si>
  <si>
    <t>Notes Receivable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</si>
  <si>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</si>
  <si>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</si>
  <si>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</si>
  <si>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</si>
  <si>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</si>
  <si>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</si>
  <si>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</si>
  <si>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</si>
  <si>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</si>
  <si>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</si>
  <si>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</si>
  <si>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</si>
  <si>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</si>
  <si>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</si>
  <si>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</si>
  <si>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Leases</t>
  </si>
  <si>
    <t>Other Non Current Liabilities</t>
  </si>
  <si>
    <t>Total Liabilities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</si>
  <si>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</si>
  <si>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</si>
  <si>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</si>
  <si>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</si>
  <si>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</si>
  <si>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</si>
  <si>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</si>
  <si>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</si>
  <si>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</si>
  <si>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</si>
  <si>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</si>
  <si>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</si>
  <si>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</si>
  <si>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-0.69</t>
  </si>
  <si>
    <t>-4.98</t>
  </si>
  <si>
    <t>3.76</t>
  </si>
  <si>
    <t>2.74</t>
  </si>
  <si>
    <t>2.1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</si>
  <si>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</si>
  <si>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</si>
  <si>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</si>
  <si>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</si>
  <si>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</si>
  <si>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</si>
  <si>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</si>
  <si>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</si>
  <si>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</si>
  <si>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</si>
  <si>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</si>
  <si>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</si>
  <si>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</si>
  <si>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</si>
  <si>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</si>
  <si>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</si>
  <si>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In Process R&amp;D Expenses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</si>
  <si>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</si>
  <si>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</si>
  <si>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</si>
  <si>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</si>
  <si>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</si>
  <si>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</si>
  <si>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</si>
  <si>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</si>
  <si>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-0.61</t>
  </si>
  <si>
    <t>-4.83</t>
  </si>
  <si>
    <t>-1.85</t>
  </si>
  <si>
    <t>-1.99</t>
  </si>
  <si>
    <t>-0.83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</si>
  <si>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</si>
  <si>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</si>
  <si>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</si>
  <si>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</si>
  <si>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</si>
  <si>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</si>
  <si>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-0.38</t>
  </si>
  <si>
    <t>-0.89</t>
  </si>
  <si>
    <t>-1.06</t>
  </si>
  <si>
    <t>-0.72</t>
  </si>
  <si>
    <t>-0.52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</si>
  <si>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</si>
  <si>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</si>
  <si>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</si>
  <si>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</si>
  <si>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</si>
  <si>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</si>
  <si>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</si>
  <si>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</si>
  <si>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</si>
  <si>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</si>
  <si>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</si>
  <si>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</si>
  <si>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</si>
  <si>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</si>
  <si>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</si>
  <si>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-19.27</t>
  </si>
  <si>
    <t>-17.89</t>
  </si>
  <si>
    <t>-19.44</t>
  </si>
  <si>
    <t>Return on Total Capital</t>
  </si>
  <si>
    <t>-28.33</t>
  </si>
  <si>
    <t>-20.55</t>
  </si>
  <si>
    <t>-19.3</t>
  </si>
  <si>
    <t>-21.07</t>
  </si>
  <si>
    <t>Return On Equity %</t>
  </si>
  <si>
    <t>-128.01</t>
  </si>
  <si>
    <t>-43.41</t>
  </si>
  <si>
    <t>-55.92</t>
  </si>
  <si>
    <t>-34.33</t>
  </si>
  <si>
    <t>Return on Common Equity</t>
  </si>
  <si>
    <t>159.36</t>
  </si>
  <si>
    <t>-71.68</t>
  </si>
  <si>
    <t>Short Term Liquidity</t>
  </si>
  <si>
    <t>Current Ratio</t>
  </si>
  <si>
    <t>18.59</t>
  </si>
  <si>
    <t>8.77</t>
  </si>
  <si>
    <t>15.92</t>
  </si>
  <si>
    <t>9.13</t>
  </si>
  <si>
    <t>12.26</t>
  </si>
  <si>
    <t>Quick Ratio</t>
  </si>
  <si>
    <t>18.32</t>
  </si>
  <si>
    <t>8.68</t>
  </si>
  <si>
    <t>15.71</t>
  </si>
  <si>
    <t>8.95</t>
  </si>
  <si>
    <t>11.98</t>
  </si>
  <si>
    <t>Operating Cash Flow to Current Liabilities</t>
  </si>
  <si>
    <t>-3.77</t>
  </si>
  <si>
    <t>-2.39</t>
  </si>
  <si>
    <t>-3.02</t>
  </si>
  <si>
    <t>-2.12</t>
  </si>
  <si>
    <t>-3.87</t>
  </si>
  <si>
    <t>Long Term Solvency</t>
  </si>
  <si>
    <t>Total Debt/Equity</t>
  </si>
  <si>
    <t>7.41</t>
  </si>
  <si>
    <t>4.12</t>
  </si>
  <si>
    <t>13.38</t>
  </si>
  <si>
    <t>17.64</t>
  </si>
  <si>
    <t>Total Debt / Total Capital</t>
  </si>
  <si>
    <t>6.9</t>
  </si>
  <si>
    <t>2.67</t>
  </si>
  <si>
    <t>3.95</t>
  </si>
  <si>
    <t>11.8</t>
  </si>
  <si>
    <t>14.99</t>
  </si>
  <si>
    <t>LT Debt/Equity</t>
  </si>
  <si>
    <t>5.95</t>
  </si>
  <si>
    <t>1.93</t>
  </si>
  <si>
    <t>4.05</t>
  </si>
  <si>
    <t>13.06</t>
  </si>
  <si>
    <t>16.38</t>
  </si>
  <si>
    <t>Long-Term Debt / Total Capital</t>
  </si>
  <si>
    <t>5.54</t>
  </si>
  <si>
    <t>1.88</t>
  </si>
  <si>
    <t>3.89</t>
  </si>
  <si>
    <t>11.52</t>
  </si>
  <si>
    <t>13.93</t>
  </si>
  <si>
    <t>Total Liabilities / Total Assets</t>
  </si>
  <si>
    <t>10.29</t>
  </si>
  <si>
    <t>12.65</t>
  </si>
  <si>
    <t>20.01</t>
  </si>
  <si>
    <t>19.89</t>
  </si>
  <si>
    <t>Total Debt / EBITDA</t>
  </si>
  <si>
    <t>-0.31</t>
  </si>
  <si>
    <t>-0.08</t>
  </si>
  <si>
    <t>-0.2</t>
  </si>
  <si>
    <t>-0.41</t>
  </si>
  <si>
    <t>-0.44</t>
  </si>
  <si>
    <t>Net Debt / EBITDA</t>
  </si>
  <si>
    <t>3.9</t>
  </si>
  <si>
    <t>3.24</t>
  </si>
  <si>
    <t>4.26</t>
  </si>
  <si>
    <t>2.82</t>
  </si>
  <si>
    <t>2.11</t>
  </si>
  <si>
    <t>Total Debt / (EBITDA - Capex)</t>
  </si>
  <si>
    <t>-0.29</t>
  </si>
  <si>
    <t>-0.18</t>
  </si>
  <si>
    <t>-0.37</t>
  </si>
  <si>
    <t>Net Debt / (EBITDA - Capex)</t>
  </si>
  <si>
    <t>3.71</t>
  </si>
  <si>
    <t>3.16</t>
  </si>
  <si>
    <t>3.8</t>
  </si>
  <si>
    <t>2.54</t>
  </si>
  <si>
    <t>2.08</t>
  </si>
  <si>
    <t>Growth Over Prior Year</t>
  </si>
  <si>
    <t>EBITDA, 1 Yr. Growth %</t>
  </si>
  <si>
    <t>184.71</t>
  </si>
  <si>
    <t>158.9</t>
  </si>
  <si>
    <t>49.21</t>
  </si>
  <si>
    <t>EBITA, 1 Yr. Growth %</t>
  </si>
  <si>
    <t>182.13</t>
  </si>
  <si>
    <t>157.39</t>
  </si>
  <si>
    <t>50.67</t>
  </si>
  <si>
    <t>-4.15</t>
  </si>
  <si>
    <t>EBIT, 1 Yr. Growth %</t>
  </si>
  <si>
    <t>Earnings From Cont. Operations, 1 Yr. Growth %</t>
  </si>
  <si>
    <t>744.35</t>
  </si>
  <si>
    <t>20.76</t>
  </si>
  <si>
    <t>97.78</t>
  </si>
  <si>
    <t>-48.5</t>
  </si>
  <si>
    <t>Net Income, 1 Yr. Growth %</t>
  </si>
  <si>
    <t>Normalized Net Income, 1 Yr. Growth %</t>
  </si>
  <si>
    <t>148.46</t>
  </si>
  <si>
    <t>274.11</t>
  </si>
  <si>
    <t>25.81</t>
  </si>
  <si>
    <t>-12.56</t>
  </si>
  <si>
    <t>Diluted EPS Before Extra, 1 Yr. Growth %</t>
  </si>
  <si>
    <t>695.78</t>
  </si>
  <si>
    <t>-61.68</t>
  </si>
  <si>
    <t>7.46</t>
  </si>
  <si>
    <t>-58.16</t>
  </si>
  <si>
    <t>Net Property, Plant and Equip., 1 Yr. Growth %</t>
  </si>
  <si>
    <t>-6.07</t>
  </si>
  <si>
    <t>718.03</t>
  </si>
  <si>
    <t>95.84</t>
  </si>
  <si>
    <t>-7.73</t>
  </si>
  <si>
    <t>Total Assets, 1 Yr. Growth %</t>
  </si>
  <si>
    <t>124.86</t>
  </si>
  <si>
    <t>301.69</t>
  </si>
  <si>
    <t>2.69</t>
  </si>
  <si>
    <t>-23.23</t>
  </si>
  <si>
    <t>Tangible Book Value, 1 Yr. Growth %</t>
  </si>
  <si>
    <t>737.87</t>
  </si>
  <si>
    <t>-500.52</t>
  </si>
  <si>
    <t>-9.79</t>
  </si>
  <si>
    <t>-23.11</t>
  </si>
  <si>
    <t>Common Equity, 1 Yr. Growth %</t>
  </si>
  <si>
    <t>Cash From Operations, 1 Yr. Growth %</t>
  </si>
  <si>
    <t>214.95</t>
  </si>
  <si>
    <t>143.53</t>
  </si>
  <si>
    <t>29.73</t>
  </si>
  <si>
    <t>-1.98</t>
  </si>
  <si>
    <t>Capital Expenditures, 1 Yr. Growth %</t>
  </si>
  <si>
    <t>58.63</t>
  </si>
  <si>
    <t>29.86</t>
  </si>
  <si>
    <t>-87.8</t>
  </si>
  <si>
    <t>Levered Free Cash Flow, 1 Yr. Growth %</t>
  </si>
  <si>
    <t>20.7</t>
  </si>
  <si>
    <t>8.85</t>
  </si>
  <si>
    <t>54.36</t>
  </si>
  <si>
    <t>Unlevered Free Cash Flow, 1 Yr. Growth %</t>
  </si>
  <si>
    <t>Compound Annual Growth Rate Over Two Years</t>
  </si>
  <si>
    <t>EBITDA, 2 Yr. CAGR %</t>
  </si>
  <si>
    <t>171.5</t>
  </si>
  <si>
    <t>96.55</t>
  </si>
  <si>
    <t>19.99</t>
  </si>
  <si>
    <t>EBITA, 2 Yr. CAGR %</t>
  </si>
  <si>
    <t>169.48</t>
  </si>
  <si>
    <t>96.92</t>
  </si>
  <si>
    <t>21.08</t>
  </si>
  <si>
    <t>EBIT, 2 Yr. CAGR %</t>
  </si>
  <si>
    <t>Earnings From Cont. Operations, 2 Yr. CAGR %</t>
  </si>
  <si>
    <t>219.32</t>
  </si>
  <si>
    <t>54.54</t>
  </si>
  <si>
    <t>0.92</t>
  </si>
  <si>
    <t>Net Income, 2 Yr. CAGR %</t>
  </si>
  <si>
    <t>Normalized Net Income, 2 Yr. CAGR %</t>
  </si>
  <si>
    <t>204.88</t>
  </si>
  <si>
    <t>116.95</t>
  </si>
  <si>
    <t>5.7</t>
  </si>
  <si>
    <t>Diluted EPS Before Extra, 2 Yr. CAGR %</t>
  </si>
  <si>
    <t>74.64</t>
  </si>
  <si>
    <t>-35.83</t>
  </si>
  <si>
    <t>-32.95</t>
  </si>
  <si>
    <t>Net Property, Plant and Equip., 2 Yr. CAGR %</t>
  </si>
  <si>
    <t>177.2</t>
  </si>
  <si>
    <t>300.25</t>
  </si>
  <si>
    <t>34.42</t>
  </si>
  <si>
    <t>Total Assets, 2 Yr. CAGR %</t>
  </si>
  <si>
    <t>200.54</t>
  </si>
  <si>
    <t>103.1</t>
  </si>
  <si>
    <t>-11.21</t>
  </si>
  <si>
    <t>Tangible Book Value, 2 Yr. CAGR %</t>
  </si>
  <si>
    <t>479.3</t>
  </si>
  <si>
    <t>90.09</t>
  </si>
  <si>
    <t>-16.71</t>
  </si>
  <si>
    <t>Common Equity, 2 Yr. CAGR %</t>
  </si>
  <si>
    <t>Cash From Operations, 2 Yr. CAGR %</t>
  </si>
  <si>
    <t>176.95</t>
  </si>
  <si>
    <t>77.74</t>
  </si>
  <si>
    <t>12.76</t>
  </si>
  <si>
    <t>Capital Expenditures, 2 Yr. CAGR %</t>
  </si>
  <si>
    <t>333.23</t>
  </si>
  <si>
    <t>291.99</t>
  </si>
  <si>
    <t>-60.2</t>
  </si>
  <si>
    <t>Levered Free Cash Flow, 2 Yr. CAGR %</t>
  </si>
  <si>
    <t>14.77</t>
  </si>
  <si>
    <t>30.95</t>
  </si>
  <si>
    <t>Unlevered Free Cash Flow, 2 Yr. CAGR %</t>
  </si>
  <si>
    <t>Compound Annual Growth Rate Over Three Years</t>
  </si>
  <si>
    <t>EBITDA, 3 Yr. CAGR %</t>
  </si>
  <si>
    <t>122.39</t>
  </si>
  <si>
    <t>55.05</t>
  </si>
  <si>
    <t>EBITA, 3 Yr. CAGR %</t>
  </si>
  <si>
    <t>55.68</t>
  </si>
  <si>
    <t>EBIT, 3 Yr. CAGR %</t>
  </si>
  <si>
    <t>Earnings From Cont. Operations, 3 Yr. CAGR %</t>
  </si>
  <si>
    <t>172.19</t>
  </si>
  <si>
    <t>7.14</t>
  </si>
  <si>
    <t>Net Income, 3 Yr. CAGR %</t>
  </si>
  <si>
    <t>Normalized Net Income, 3 Yr. CAGR %</t>
  </si>
  <si>
    <t>126.98</t>
  </si>
  <si>
    <t>61.09</t>
  </si>
  <si>
    <t>Diluted EPS Before Extra, 3 Yr. CAGR %</t>
  </si>
  <si>
    <t>48.54</t>
  </si>
  <si>
    <t>-44.36</t>
  </si>
  <si>
    <t>Net Property, Plant and Equip., 3 Yr. CAGR %</t>
  </si>
  <si>
    <t>146.88</t>
  </si>
  <si>
    <t>145.41</t>
  </si>
  <si>
    <t>Total Assets, 3 Yr. CAGR %</t>
  </si>
  <si>
    <t>110.11</t>
  </si>
  <si>
    <t>46.85</t>
  </si>
  <si>
    <t>Tangible Book Value, 3 Yr. CAGR %</t>
  </si>
  <si>
    <t>211.67</t>
  </si>
  <si>
    <t>40.58</t>
  </si>
  <si>
    <t>Common Equity, 3 Yr. CAGR %</t>
  </si>
  <si>
    <t>Cash From Operations, 3 Yr. CAGR %</t>
  </si>
  <si>
    <t>115.09</t>
  </si>
  <si>
    <t>45.76</t>
  </si>
  <si>
    <t>Capital Expenditures, 3 Yr. CAGR %</t>
  </si>
  <si>
    <t>189.94</t>
  </si>
  <si>
    <t>23.3</t>
  </si>
  <si>
    <t>Levered Free Cash Flow, 3 Yr. CAGR %</t>
  </si>
  <si>
    <t>27.55</t>
  </si>
  <si>
    <t>Unlevered Free Cash Flow, 3 Yr. CAGR %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</si>
  <si>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</si>
  <si>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</si>
  <si>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</si>
  <si>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</si>
  <si>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</si>
  <si>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</si>
  <si>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</si>
  <si>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1,889</t>
  </si>
  <si>
    <t>646.7</t>
  </si>
  <si>
    <t>320.7</t>
  </si>
  <si>
    <t>777.5</t>
  </si>
  <si>
    <t>-</t>
  </si>
  <si>
    <t>Change</t>
  </si>
  <si>
    <t>-65.76%</t>
  </si>
  <si>
    <t>-50.41%</t>
  </si>
  <si>
    <t>142.43%</t>
  </si>
  <si>
    <t>0%</t>
  </si>
  <si>
    <t>Enterprise Value (EV)
                                    1</t>
  </si>
  <si>
    <t>1,475</t>
  </si>
  <si>
    <t>211.1</t>
  </si>
  <si>
    <t>8.368</t>
  </si>
  <si>
    <t>556.4</t>
  </si>
  <si>
    <t>606.2</t>
  </si>
  <si>
    <t>458.6</t>
  </si>
  <si>
    <t>-85.68%</t>
  </si>
  <si>
    <t>-96.04%</t>
  </si>
  <si>
    <t>6,549.67%</t>
  </si>
  <si>
    <t>8.94%</t>
  </si>
  <si>
    <t>-24.34%</t>
  </si>
  <si>
    <t>P/E ratio</t>
  </si>
  <si>
    <t>-8.42x</t>
  </si>
  <si>
    <t>-2.17x</t>
  </si>
  <si>
    <t>-2.57x</t>
  </si>
  <si>
    <t>-3.63x</t>
  </si>
  <si>
    <t>-4.48x</t>
  </si>
  <si>
    <t>-4.07x</t>
  </si>
  <si>
    <t>PBR</t>
  </si>
  <si>
    <t>2.26x</t>
  </si>
  <si>
    <t>1.28x</t>
  </si>
  <si>
    <t>1.02x</t>
  </si>
  <si>
    <t>1.56x</t>
  </si>
  <si>
    <t>2.05x</t>
  </si>
  <si>
    <t>2.86x</t>
  </si>
  <si>
    <t>PEG</t>
  </si>
  <si>
    <t>0.1x</t>
  </si>
  <si>
    <t>-0.29x</t>
  </si>
  <si>
    <t>0x</t>
  </si>
  <si>
    <t>0.42x</t>
  </si>
  <si>
    <t>0.2x</t>
  </si>
  <si>
    <t>-0.4x</t>
  </si>
  <si>
    <t>Capitalization / Revenue</t>
  </si>
  <si>
    <t>815x</t>
  </si>
  <si>
    <t>EV / Revenue</t>
  </si>
  <si>
    <t>635x</t>
  </si>
  <si>
    <t>EV / EBITDA</t>
  </si>
  <si>
    <t>-11.9x</t>
  </si>
  <si>
    <t>-0.86x</t>
  </si>
  <si>
    <t>-0.06x</t>
  </si>
  <si>
    <t>-3.01x</t>
  </si>
  <si>
    <t>-3.05x</t>
  </si>
  <si>
    <t>-2.12x</t>
  </si>
  <si>
    <t>EV / EBIT</t>
  </si>
  <si>
    <t>-11.8x</t>
  </si>
  <si>
    <t>-0.85x</t>
  </si>
  <si>
    <t>-2.99x</t>
  </si>
  <si>
    <t>-3.22x</t>
  </si>
  <si>
    <t>-2.11x</t>
  </si>
  <si>
    <t>EV / FCF</t>
  </si>
  <si>
    <t>-15x</t>
  </si>
  <si>
    <t>-1.76x</t>
  </si>
  <si>
    <t>-0.07x</t>
  </si>
  <si>
    <t>-4.23x</t>
  </si>
  <si>
    <t>-4.51x</t>
  </si>
  <si>
    <t>-2.7x</t>
  </si>
  <si>
    <t>FCF Yield</t>
  </si>
  <si>
    <t>-6.68%</t>
  </si>
  <si>
    <t>-56.8%</t>
  </si>
  <si>
    <t>-1,470%</t>
  </si>
  <si>
    <t>-23.7%</t>
  </si>
  <si>
    <t>-22.2%</t>
  </si>
  <si>
    <t>-37%</t>
  </si>
  <si>
    <t>Dividend per Share
                                    2</t>
  </si>
  <si>
    <t>Rate of return</t>
  </si>
  <si>
    <t>EPS
                                    2</t>
  </si>
  <si>
    <t>-0.7582</t>
  </si>
  <si>
    <t>-0.6136</t>
  </si>
  <si>
    <t>-0.675</t>
  </si>
  <si>
    <t>Distribution rate</t>
  </si>
  <si>
    <t>Net sales
                                    1</t>
  </si>
  <si>
    <t>0.9541</t>
  </si>
  <si>
    <t>EBITDA
                                    1</t>
  </si>
  <si>
    <t>-124.1</t>
  </si>
  <si>
    <t>-244.8</t>
  </si>
  <si>
    <t>-137.8</t>
  </si>
  <si>
    <t>-184.8</t>
  </si>
  <si>
    <t>-198.7</t>
  </si>
  <si>
    <t>-216.4</t>
  </si>
  <si>
    <t>EBIT
                                    1</t>
  </si>
  <si>
    <t>-124.9</t>
  </si>
  <si>
    <t>-247.4</t>
  </si>
  <si>
    <t>-141.5</t>
  </si>
  <si>
    <t>-186.1</t>
  </si>
  <si>
    <t>-188.5</t>
  </si>
  <si>
    <t>-217.1</t>
  </si>
  <si>
    <t>Net income
                                    1</t>
  </si>
  <si>
    <t>-122.8</t>
  </si>
  <si>
    <t>-242.8</t>
  </si>
  <si>
    <t>-125</t>
  </si>
  <si>
    <t>-168.2</t>
  </si>
  <si>
    <t>-171</t>
  </si>
  <si>
    <t>-204.5</t>
  </si>
  <si>
    <t>Net Debt
                                    1</t>
  </si>
  <si>
    <t>-414.5</t>
  </si>
  <si>
    <t>-435.6</t>
  </si>
  <si>
    <t>-312.4</t>
  </si>
  <si>
    <t>-221.1</t>
  </si>
  <si>
    <t>-171.3</t>
  </si>
  <si>
    <t>-318.9</t>
  </si>
  <si>
    <t>Reference price
                                    2</t>
  </si>
  <si>
    <t>15.580</t>
  </si>
  <si>
    <t>4.310</t>
  </si>
  <si>
    <t>2.130</t>
  </si>
  <si>
    <t>2.750</t>
  </si>
  <si>
    <t>Nbr of stocks (in thousands)</t>
  </si>
  <si>
    <t>121,250</t>
  </si>
  <si>
    <t>150,054</t>
  </si>
  <si>
    <t>150,572</t>
  </si>
  <si>
    <t>282,727</t>
  </si>
  <si>
    <t>Announcement Date</t>
  </si>
  <si>
    <t>3/24/22</t>
  </si>
  <si>
    <t>3/23/23</t>
  </si>
  <si>
    <t>3/27/24</t>
  </si>
  <si>
    <t>address1</t>
  </si>
  <si>
    <t>3115 Merryfield Row</t>
  </si>
  <si>
    <t>address2</t>
  </si>
  <si>
    <t>Suite 300</t>
  </si>
  <si>
    <t>city</t>
  </si>
  <si>
    <t>San Diego</t>
  </si>
  <si>
    <t>state</t>
  </si>
  <si>
    <t>CA</t>
  </si>
  <si>
    <t>zip</t>
  </si>
  <si>
    <t>92121</t>
  </si>
  <si>
    <t>country</t>
  </si>
  <si>
    <t>phone</t>
  </si>
  <si>
    <t>858 465 6511</t>
  </si>
  <si>
    <t>website</t>
  </si>
  <si>
    <t>https://www.erasca.com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</si>
  <si>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</si>
  <si>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</si>
  <si>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</si>
  <si>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</si>
  <si>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</si>
  <si>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</si>
  <si>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</si>
  <si>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</si>
  <si>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</si>
  <si>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</si>
  <si>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</si>
  <si>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Erasca, Inc., a clinical-stage precision oncology company, focuses on discovering, developing, and commercializing therapies for patients with RAS/MAPK pathway-driven cancers. The company's lead product is naporafenib which is in phase 1b trial for patients with RAS Q16X solid tumors and plans to initiate a pivotal Phase 3 trial for patients with NRASm melanoma. It also develops ERAS-007, an oral inhibitor of ERK1/2 for the treatment of non-small cell lung and colorectal cancer, and advanced gastrointestinal malignancies; and ERAS-601, an oral SHP2 inhibitor for patients with advanced or metastatic solid tumors. In addition, it is developing ERAS-801, a central nervous system-penetrant EGFR inhibitor which is in phase 1 clinical trials for the treatment of patients with recurrent glioblastoma multiforme. The company entered into license agreement with Novartis to develop, manufacture, use, and commercialize naporafenib; Katmai Pharmaceuticals, Inc. to develop, manufacture, use, and commercialize ERAS-801 and certain other related compounds; and NiKang Therapeutics, Inc. to develop and commercialize ERAS-601 and certain other related compounds. Erasca, Inc. was incorporated in 2018 and is headquartered in San Diego, California.</t>
  </si>
  <si>
    <t>fullTimeEmployees</t>
  </si>
  <si>
    <t>companyOfficers</t>
  </si>
  <si>
    <t>[{'maxAge': 1, 'name': 'Dr. Jonathan E. Lim M.D.', 'age': 52, 'title': 'Co-Founder, Chairman &amp; CEO', 'yearBorn': 1972, 'fiscalYear': 2023, 'totalPay': 987696, 'exercisedValue': 0, 'unexercisedValue': 0}, {'maxAge': 1, 'name': 'Dr. David M. Chacko M.D.', 'age': 40, 'title': 'CFO &amp; Chief Business Officer', 'yearBorn': 1984, 'fiscalYear': 2023, 'totalPay': 666090, 'exercisedValue': 0, 'unexercisedValue': 948786}, {'maxAge': 1, 'name': 'Mr. Ebun S. Garner Esq., J.D.', 'age': 52, 'title': 'General Counsel &amp; Corporate Secretary', 'yearBorn': 1972, 'fiscalYear': 2023, 'totalPay': 607440, 'exercisedValue': 0, 'unexercisedValue': 0}, {'maxAge': 1, 'name': 'Dr. Michael D. Varney Ph.D.', 'age': 66, 'title': 'Chairman of Research &amp; Development, Scientific Advisory Board Member and Director', 'yearBorn': 1958, 'fiscalYear': 2023, 'totalPay': 86503, 'exercisedValue': 0, 'unexercisedValue': 0}, {'maxAge': 1, 'name': 'Dr. Nik  Chetwyn Ph.D.', 'title': 'Chief Operating Officer', 'fiscalYear': 2023, 'exercisedValue': 0, 'unexercisedValue': 0}, {'maxAge': 1, 'name': 'Dr. Lisa  Tesvich-Bonora Ph.D.', 'title': 'Chief People Officer', 'fiscalYear': 2023, 'exercisedValue': 0, 'unexercisedValue': 0}, {'maxAge': 1, 'name': 'Mr. Brian L. Baker CPA, M.S.', 'age': 57, 'title': 'Senior Vice President of Finance', 'yearBorn': 1967, 'fiscalYear': 2023, 'exercisedValue': 0, 'unexercisedValue': 0}, {'maxAge': 1, 'name': 'Ms. Chandra D. Lovejoy M.S.', 'age': 53, 'title': 'Chief Regulatory Affairs Officer', 'yearBorn': 1971, 'fiscalYear': 2023, 'exercisedValue': 0, 'unexercisedValue': 0}, {'maxAge': 1, 'name': 'Dr. Robert  Shoemaker Ph.D.', 'age': 43, 'title': 'Senior Vice President of Research', 'yearBorn': 1981, 'fiscalYear': 2023, 'exercisedValue': 0, 'unexercisedValue': 0}, {'maxAge': 1, 'name': 'Dr. Shannon R. Morris M.D., Ph.D.', 'age': 54, 'title': 'Chief Medical Officer', 'yearBorn': 1970,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</si>
  <si>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</si>
  <si>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</si>
  <si>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</si>
  <si>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</si>
  <si>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</si>
  <si>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</si>
  <si>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</si>
  <si>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</si>
  <si>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</si>
  <si>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</si>
  <si>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</si>
  <si>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</si>
  <si>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</si>
  <si>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</si>
  <si>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</si>
  <si>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</si>
  <si>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</si>
  <si>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</si>
  <si>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</si>
  <si>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</si>
  <si>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</si>
  <si>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</si>
  <si>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</si>
  <si>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</si>
  <si>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</si>
  <si>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</si>
  <si>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</si>
  <si>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</si>
  <si>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</si>
  <si>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</si>
  <si>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</si>
  <si>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</si>
  <si>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</si>
  <si>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</si>
  <si>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</si>
  <si>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</si>
  <si>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</si>
  <si>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</si>
  <si>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</si>
  <si>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</si>
  <si>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</si>
  <si>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</si>
  <si>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</si>
  <si>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</si>
  <si>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</si>
  <si>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</si>
  <si>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</si>
  <si>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</si>
  <si>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</si>
  <si>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</si>
  <si>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</si>
  <si>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</si>
  <si>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</si>
  <si>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</si>
  <si>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</si>
  <si>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</si>
  <si>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</si>
  <si>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</si>
  <si>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</si>
  <si>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</si>
  <si>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</si>
  <si>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</si>
  <si>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</si>
  <si>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</si>
  <si>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</si>
  <si>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</si>
  <si>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Erasca,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</si>
  <si>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</si>
  <si>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</si>
  <si>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</si>
  <si>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</si>
  <si>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</si>
  <si>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</si>
  <si>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</si>
  <si>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3eb26e05-0e9c-3836-891c-6af153666702</t>
  </si>
  <si>
    <t>messageBoardId</t>
  </si>
  <si>
    <t>finmb_595471999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</si>
  <si>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</si>
  <si>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</si>
  <si>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</si>
  <si>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</si>
  <si>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</si>
  <si>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</si>
  <si>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</si>
  <si>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</si>
  <si>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</si>
  <si>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</si>
  <si>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</si>
  <si>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</si>
  <si>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</si>
  <si>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</si>
  <si>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debtToEquity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</si>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</sst>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erasc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2.74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-34.54954488564877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7.77499264E8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1.652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-4.44308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-12.0</v>
      </c>
      <c r="C2" s="1">
        <v>-102.0</v>
      </c>
      <c r="D2" s="1">
        <v>-123.0</v>
      </c>
      <c r="E2" s="1">
        <v>-243.0</v>
      </c>
      <c r="F2" s="1">
        <v>-125.0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31.0</v>
      </c>
      <c r="C3" s="1">
        <v>54.0</v>
      </c>
      <c r="D3" s="1">
        <v>82.0</v>
      </c>
      <c r="E3" s="1">
        <v>2.0</v>
      </c>
      <c r="F3" s="1">
        <v>3.0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31.0</v>
      </c>
      <c r="C4" s="1">
        <v>54.0</v>
      </c>
      <c r="D4" s="1">
        <v>82.0</v>
      </c>
      <c r="E4" s="1">
        <v>2.0</v>
      </c>
      <c r="F4" s="1">
        <v>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-48.0</v>
      </c>
      <c r="C6" s="1">
        <v>-3.0</v>
      </c>
      <c r="D6" s="1">
        <v>10.0</v>
      </c>
      <c r="E6" s="1">
        <v>-99.0</v>
      </c>
      <c r="F6" s="1">
        <v>-6.0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71.0</v>
      </c>
      <c r="D7" s="1">
        <v>10.0</v>
      </c>
      <c r="E7" s="1">
        <v>102.0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12.0</v>
      </c>
      <c r="C8" s="1">
        <v>79.0</v>
      </c>
      <c r="D8" s="1">
        <v>8.0</v>
      </c>
      <c r="E8" s="1">
        <v>20.0</v>
      </c>
      <c r="F8" s="1">
        <v>26.0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-7.0</v>
      </c>
      <c r="D9" s="1">
        <v>15.0</v>
      </c>
      <c r="E9" s="1">
        <v>0.0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1.0</v>
      </c>
      <c r="C10" s="1">
        <v>-38.0</v>
      </c>
      <c r="D10" s="1">
        <v>1.0</v>
      </c>
      <c r="E10" s="1">
        <v>67.0</v>
      </c>
      <c r="F10" s="1">
        <v>-88.0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54.0</v>
      </c>
      <c r="C11" s="1">
        <v>3.0</v>
      </c>
      <c r="D11" s="1">
        <v>6.0</v>
      </c>
      <c r="E11" s="1">
        <v>15.0</v>
      </c>
      <c r="F11" s="1">
        <v>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-10.0</v>
      </c>
      <c r="C12" s="1">
        <v>-32.0</v>
      </c>
      <c r="D12" s="1">
        <v>-79.0</v>
      </c>
      <c r="E12" s="1">
        <v>-103.0</v>
      </c>
      <c r="F12" s="1">
        <v>-101.0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-59.0</v>
      </c>
      <c r="C13" s="1">
        <v>-94.0</v>
      </c>
      <c r="D13" s="1">
        <v>-11.0</v>
      </c>
      <c r="E13" s="1">
        <v>-14.0</v>
      </c>
      <c r="F13" s="1">
        <v>-1.0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-37.0</v>
      </c>
      <c r="D14" s="1">
        <v>-7.0</v>
      </c>
      <c r="E14" s="1">
        <v>-2.0</v>
      </c>
      <c r="F14" s="1">
        <v>-20.0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-20.0</v>
      </c>
      <c r="C15" s="1">
        <v>-32.0</v>
      </c>
      <c r="D15" s="1">
        <v>-45.0</v>
      </c>
      <c r="E15" s="1">
        <v>-54.0</v>
      </c>
      <c r="F15" s="1">
        <v>-69.0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-20.0</v>
      </c>
      <c r="C16" s="1">
        <v>-71.0</v>
      </c>
      <c r="D16" s="1">
        <v>-64.0</v>
      </c>
      <c r="E16" s="1">
        <v>-71.0</v>
      </c>
      <c r="F16" s="1">
        <v>-91.0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3.0</v>
      </c>
      <c r="D17" s="1">
        <v>319.0</v>
      </c>
      <c r="E17" s="1">
        <v>98.0</v>
      </c>
      <c r="F17" s="1">
        <v>1.0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16.0</v>
      </c>
      <c r="C18" s="1">
        <v>137.0</v>
      </c>
      <c r="D18" s="1">
        <v>119.0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55.0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16.0</v>
      </c>
      <c r="C20" s="1">
        <v>140.0</v>
      </c>
      <c r="D20" s="1">
        <v>439.0</v>
      </c>
      <c r="E20" s="1">
        <v>98.0</v>
      </c>
      <c r="F20" s="1">
        <v>1.0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-14.0</v>
      </c>
      <c r="C21" s="1">
        <v>36.0</v>
      </c>
      <c r="D21" s="1">
        <v>295.0</v>
      </c>
      <c r="E21" s="1">
        <v>-76.0</v>
      </c>
      <c r="F21" s="1">
        <v>-191.0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1.0</v>
      </c>
      <c r="C23" s="1">
        <v>6.0</v>
      </c>
      <c r="D23" s="1">
        <v>0.0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-50.0</v>
      </c>
      <c r="D24" s="1">
        <v>-61.0</v>
      </c>
      <c r="E24" s="1">
        <v>-66.0</v>
      </c>
      <c r="F24" s="1">
        <v>-105.0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-50.0</v>
      </c>
      <c r="D25" s="1">
        <v>-61.0</v>
      </c>
      <c r="E25" s="1">
        <v>-66.0</v>
      </c>
      <c r="F25" s="1">
        <v>-105.0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-10.0</v>
      </c>
      <c r="D26" s="1">
        <v>-9.0</v>
      </c>
      <c r="E26" s="1">
        <v>-18.0</v>
      </c>
      <c r="F26" s="1">
        <v>24.0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44</v>
      </c>
      <c r="B3" s="1">
        <v>29.0</v>
      </c>
      <c r="C3" s="1">
        <v>65.0</v>
      </c>
      <c r="D3" s="1">
        <v>360.0</v>
      </c>
      <c r="E3" s="1">
        <v>284.0</v>
      </c>
      <c r="F3" s="1">
        <v>93.0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45</v>
      </c>
      <c r="B4" s="1">
        <v>20.0</v>
      </c>
      <c r="C4" s="1">
        <v>53.0</v>
      </c>
      <c r="D4" s="1">
        <v>53.0</v>
      </c>
      <c r="E4" s="1">
        <v>151.0</v>
      </c>
      <c r="F4" s="1">
        <v>219.0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46</v>
      </c>
      <c r="B5" s="1">
        <v>50.0</v>
      </c>
      <c r="C5" s="1">
        <v>119.0</v>
      </c>
      <c r="D5" s="1">
        <v>414.0</v>
      </c>
      <c r="E5" s="1">
        <v>436.0</v>
      </c>
      <c r="F5" s="1">
        <v>312.0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47</v>
      </c>
      <c r="B6" s="1">
        <v>0.0</v>
      </c>
      <c r="C6" s="1">
        <v>0.0</v>
      </c>
      <c r="D6" s="1">
        <v>0.0</v>
      </c>
      <c r="E6" s="1">
        <v>0.0</v>
      </c>
      <c r="F6" s="1">
        <v>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48</v>
      </c>
      <c r="B7" s="1">
        <v>0.0</v>
      </c>
      <c r="C7" s="1">
        <v>0.0</v>
      </c>
      <c r="D7" s="1">
        <v>10.0</v>
      </c>
      <c r="E7" s="1">
        <v>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49</v>
      </c>
      <c r="B8" s="1">
        <v>0.0</v>
      </c>
      <c r="C8" s="1">
        <v>0.0</v>
      </c>
      <c r="D8" s="1">
        <v>10.0</v>
      </c>
      <c r="E8" s="1">
        <v>0.0</v>
      </c>
      <c r="F8" s="1">
        <v>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50</v>
      </c>
      <c r="B9" s="1">
        <v>75.0</v>
      </c>
      <c r="C9" s="1">
        <v>1.0</v>
      </c>
      <c r="D9" s="1">
        <v>5.0</v>
      </c>
      <c r="E9" s="1">
        <v>8.0</v>
      </c>
      <c r="F9" s="1">
        <v>7.0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51</v>
      </c>
      <c r="B10" s="1">
        <v>51.0</v>
      </c>
      <c r="C10" s="1">
        <v>120.0</v>
      </c>
      <c r="D10" s="1">
        <v>420.0</v>
      </c>
      <c r="E10" s="1">
        <v>444.0</v>
      </c>
      <c r="F10" s="1">
        <v>321.0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52</v>
      </c>
      <c r="B11" s="1">
        <v>4.0</v>
      </c>
      <c r="C11" s="1">
        <v>4.0</v>
      </c>
      <c r="D11" s="1">
        <v>35.0</v>
      </c>
      <c r="E11" s="1">
        <v>68.0</v>
      </c>
      <c r="F11" s="1">
        <v>67.0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53</v>
      </c>
      <c r="B12" s="1">
        <v>-37.0</v>
      </c>
      <c r="C12" s="1">
        <v>-90.0</v>
      </c>
      <c r="D12" s="1">
        <v>-1.0</v>
      </c>
      <c r="E12" s="1">
        <v>-3.0</v>
      </c>
      <c r="F12" s="1">
        <v>-7.0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54</v>
      </c>
      <c r="B13" s="1">
        <v>4.0</v>
      </c>
      <c r="C13" s="1">
        <v>4.0</v>
      </c>
      <c r="D13" s="1">
        <v>33.0</v>
      </c>
      <c r="E13" s="1">
        <v>65.0</v>
      </c>
      <c r="F13" s="1">
        <v>60.0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55</v>
      </c>
      <c r="B14" s="1">
        <v>0.0</v>
      </c>
      <c r="C14" s="1">
        <v>0.0</v>
      </c>
      <c r="D14" s="1">
        <v>44.0</v>
      </c>
      <c r="E14" s="1">
        <v>0.0</v>
      </c>
      <c r="F14" s="1">
        <v>11.0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56</v>
      </c>
      <c r="B15" s="1">
        <v>5.0</v>
      </c>
      <c r="C15" s="1">
        <v>76.0</v>
      </c>
      <c r="D15" s="1">
        <v>3.0</v>
      </c>
      <c r="E15" s="1">
        <v>5.0</v>
      </c>
      <c r="F15" s="1">
        <v>2.0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57</v>
      </c>
      <c r="B16" s="1">
        <v>55.0</v>
      </c>
      <c r="C16" s="1">
        <v>125.0</v>
      </c>
      <c r="D16" s="1">
        <v>501.0</v>
      </c>
      <c r="E16" s="1">
        <v>515.0</v>
      </c>
      <c r="F16" s="1">
        <v>395.0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58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59</v>
      </c>
      <c r="B18" s="1">
        <v>1.0</v>
      </c>
      <c r="C18" s="1">
        <v>87.0</v>
      </c>
      <c r="D18" s="1">
        <v>4.0</v>
      </c>
      <c r="E18" s="1">
        <v>23.0</v>
      </c>
      <c r="F18" s="1">
        <v>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60</v>
      </c>
      <c r="B19" s="1">
        <v>64.0</v>
      </c>
      <c r="C19" s="1">
        <v>9.0</v>
      </c>
      <c r="D19" s="1">
        <v>17.0</v>
      </c>
      <c r="E19" s="1">
        <v>22.0</v>
      </c>
      <c r="F19" s="1">
        <v>19.0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61</v>
      </c>
      <c r="B20" s="1">
        <v>72.0</v>
      </c>
      <c r="C20" s="1">
        <v>87.0</v>
      </c>
      <c r="D20" s="1">
        <v>28.0</v>
      </c>
      <c r="E20" s="1">
        <v>1.0</v>
      </c>
      <c r="F20" s="1">
        <v>3.0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62</v>
      </c>
      <c r="B21" s="1">
        <v>0.0</v>
      </c>
      <c r="C21" s="1">
        <v>2.0</v>
      </c>
      <c r="D21" s="1">
        <v>4.0</v>
      </c>
      <c r="E21" s="1">
        <v>2.0</v>
      </c>
      <c r="F21" s="1">
        <v>47.0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63</v>
      </c>
      <c r="B22" s="1">
        <v>2.0</v>
      </c>
      <c r="C22" s="1">
        <v>13.0</v>
      </c>
      <c r="D22" s="1">
        <v>26.0</v>
      </c>
      <c r="E22" s="1">
        <v>48.0</v>
      </c>
      <c r="F22" s="1">
        <v>26.0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64</v>
      </c>
      <c r="B23" s="1">
        <v>2.0</v>
      </c>
      <c r="C23" s="1">
        <v>2.0</v>
      </c>
      <c r="D23" s="1">
        <v>18.0</v>
      </c>
      <c r="E23" s="1">
        <v>53.0</v>
      </c>
      <c r="F23" s="1">
        <v>51.0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65</v>
      </c>
      <c r="B24" s="1">
        <v>0.0</v>
      </c>
      <c r="C24" s="1">
        <v>0.0</v>
      </c>
      <c r="D24" s="1">
        <v>0.0</v>
      </c>
      <c r="E24" s="1">
        <v>57.0</v>
      </c>
      <c r="F24" s="1">
        <v>56.0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66</v>
      </c>
      <c r="B25" s="1">
        <v>5.0</v>
      </c>
      <c r="C25" s="1">
        <v>15.0</v>
      </c>
      <c r="D25" s="1">
        <v>44.0</v>
      </c>
      <c r="E25" s="1">
        <v>103.0</v>
      </c>
      <c r="F25" s="1">
        <v>78.0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67</v>
      </c>
      <c r="B26" s="1">
        <v>63.0</v>
      </c>
      <c r="C26" s="1">
        <v>221.0</v>
      </c>
      <c r="D26" s="1">
        <v>0.0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68</v>
      </c>
      <c r="B27" s="1">
        <v>0.0</v>
      </c>
      <c r="C27" s="1">
        <v>1.0</v>
      </c>
      <c r="D27" s="1">
        <v>0.0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69</v>
      </c>
      <c r="B28" s="1">
        <v>63.0</v>
      </c>
      <c r="C28" s="1">
        <v>223.0</v>
      </c>
      <c r="D28" s="1">
        <v>0.0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70</v>
      </c>
      <c r="B29" s="1">
        <v>0.0</v>
      </c>
      <c r="C29" s="1">
        <v>0.0</v>
      </c>
      <c r="D29" s="1">
        <v>1.0</v>
      </c>
      <c r="E29" s="1">
        <v>1.0</v>
      </c>
      <c r="F29" s="1">
        <v>1.0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71</v>
      </c>
      <c r="B30" s="1">
        <v>12.0</v>
      </c>
      <c r="C30" s="1">
        <v>1.0</v>
      </c>
      <c r="D30" s="1">
        <v>695.0</v>
      </c>
      <c r="E30" s="1">
        <v>894.0</v>
      </c>
      <c r="F30" s="1">
        <v>923.0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72</v>
      </c>
      <c r="B31" s="1">
        <v>-13.0</v>
      </c>
      <c r="C31" s="1">
        <v>-115.0</v>
      </c>
      <c r="D31" s="1">
        <v>-238.0</v>
      </c>
      <c r="E31" s="1">
        <v>-481.0</v>
      </c>
      <c r="F31" s="1">
        <v>-606.0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73</v>
      </c>
      <c r="B32" s="1">
        <v>1.0</v>
      </c>
      <c r="C32" s="1">
        <v>0.0</v>
      </c>
      <c r="D32" s="1">
        <v>-16.0</v>
      </c>
      <c r="E32" s="1">
        <v>-1.0</v>
      </c>
      <c r="F32" s="1">
        <v>7.0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74</v>
      </c>
      <c r="B33" s="1">
        <v>-13.0</v>
      </c>
      <c r="C33" s="1">
        <v>-114.0</v>
      </c>
      <c r="D33" s="1">
        <v>457.0</v>
      </c>
      <c r="E33" s="1">
        <v>412.0</v>
      </c>
      <c r="F33" s="1">
        <v>317.0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75</v>
      </c>
      <c r="B34" s="1">
        <v>49.0</v>
      </c>
      <c r="C34" s="1">
        <v>109.0</v>
      </c>
      <c r="D34" s="1">
        <v>457.0</v>
      </c>
      <c r="E34" s="1">
        <v>412.0</v>
      </c>
      <c r="F34" s="1">
        <v>317.0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76</v>
      </c>
      <c r="B35" s="1">
        <v>55.0</v>
      </c>
      <c r="C35" s="1">
        <v>125.0</v>
      </c>
      <c r="D35" s="1">
        <v>501.0</v>
      </c>
      <c r="E35" s="1">
        <v>515.0</v>
      </c>
      <c r="F35" s="1">
        <v>395.0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38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77</v>
      </c>
      <c r="B37" s="1">
        <v>19.0</v>
      </c>
      <c r="C37" s="1">
        <v>22.0</v>
      </c>
      <c r="D37" s="1">
        <v>122.0</v>
      </c>
      <c r="E37" s="1">
        <v>151.0</v>
      </c>
      <c r="F37" s="1">
        <v>151.0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78</v>
      </c>
      <c r="B38" s="1">
        <v>19.0</v>
      </c>
      <c r="C38" s="1">
        <v>22.0</v>
      </c>
      <c r="D38" s="1">
        <v>121.0</v>
      </c>
      <c r="E38" s="1">
        <v>150.0</v>
      </c>
      <c r="F38" s="1">
        <v>151.0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79</v>
      </c>
      <c r="B39" s="1" t="s">
        <v>80</v>
      </c>
      <c r="C39" s="1" t="s">
        <v>81</v>
      </c>
      <c r="D39" s="1" t="s">
        <v>82</v>
      </c>
      <c r="E39" s="1" t="s">
        <v>83</v>
      </c>
      <c r="F39" s="1" t="s">
        <v>84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85</v>
      </c>
      <c r="B40" s="1">
        <v>-13.0</v>
      </c>
      <c r="C40" s="1">
        <v>-114.0</v>
      </c>
      <c r="D40" s="1">
        <v>457.0</v>
      </c>
      <c r="E40" s="1">
        <v>412.0</v>
      </c>
      <c r="F40" s="1">
        <v>317.0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86</v>
      </c>
      <c r="B41" s="1" t="s">
        <v>80</v>
      </c>
      <c r="C41" s="1" t="s">
        <v>81</v>
      </c>
      <c r="D41" s="1" t="s">
        <v>82</v>
      </c>
      <c r="E41" s="1" t="s">
        <v>83</v>
      </c>
      <c r="F41" s="1" t="s">
        <v>84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87</v>
      </c>
      <c r="B42" s="1">
        <v>3.0</v>
      </c>
      <c r="C42" s="1">
        <v>2.0</v>
      </c>
      <c r="D42" s="1">
        <v>18.0</v>
      </c>
      <c r="E42" s="1">
        <v>55.0</v>
      </c>
      <c r="F42" s="1">
        <v>55.0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88</v>
      </c>
      <c r="B43" s="1">
        <v>-46.0</v>
      </c>
      <c r="C43" s="1">
        <v>-116.0</v>
      </c>
      <c r="D43" s="1">
        <v>-396.0</v>
      </c>
      <c r="E43" s="1">
        <v>-381.0</v>
      </c>
      <c r="F43" s="1">
        <v>-266.0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89</v>
      </c>
      <c r="B44" s="1">
        <v>8.0</v>
      </c>
      <c r="C44" s="1">
        <v>10.0</v>
      </c>
      <c r="D44" s="1">
        <v>22.0</v>
      </c>
      <c r="E44" s="1">
        <v>61.0</v>
      </c>
      <c r="F44" s="1">
        <v>91.0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90</v>
      </c>
      <c r="B45" s="1">
        <v>0.0</v>
      </c>
      <c r="C45" s="1">
        <v>3.0</v>
      </c>
      <c r="D45" s="1">
        <v>3.0</v>
      </c>
      <c r="E45" s="1">
        <v>3.0</v>
      </c>
      <c r="F45" s="1">
        <v>3.0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91</v>
      </c>
      <c r="B46" s="1">
        <v>1.0</v>
      </c>
      <c r="C46" s="1">
        <v>1.0</v>
      </c>
      <c r="D46" s="1">
        <v>5.0</v>
      </c>
      <c r="E46" s="1">
        <v>10.0</v>
      </c>
      <c r="F46" s="1">
        <v>11.0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92</v>
      </c>
      <c r="B47" s="1">
        <v>0.0</v>
      </c>
      <c r="C47" s="1">
        <v>0.0</v>
      </c>
      <c r="D47" s="1">
        <v>123.0</v>
      </c>
      <c r="E47" s="1">
        <v>129.0</v>
      </c>
      <c r="F47" s="1">
        <v>126.0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93</v>
      </c>
      <c r="B2" s="1">
        <v>3.0</v>
      </c>
      <c r="C2" s="1">
        <v>7.0</v>
      </c>
      <c r="D2" s="1">
        <v>22.0</v>
      </c>
      <c r="E2" s="1">
        <v>32.0</v>
      </c>
      <c r="F2" s="1">
        <v>37.0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94</v>
      </c>
      <c r="B3" s="1">
        <v>9.0</v>
      </c>
      <c r="C3" s="1">
        <v>29.0</v>
      </c>
      <c r="D3" s="1">
        <v>73.0</v>
      </c>
      <c r="E3" s="1">
        <v>112.0</v>
      </c>
      <c r="F3" s="1">
        <v>104.0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95</v>
      </c>
      <c r="B4" s="1">
        <v>13.0</v>
      </c>
      <c r="C4" s="1">
        <v>37.0</v>
      </c>
      <c r="D4" s="1">
        <v>96.0</v>
      </c>
      <c r="E4" s="1">
        <v>145.0</v>
      </c>
      <c r="F4" s="1">
        <v>142.0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96</v>
      </c>
      <c r="B5" s="1">
        <v>-13.0</v>
      </c>
      <c r="C5" s="1">
        <v>-37.0</v>
      </c>
      <c r="D5" s="1">
        <v>-96.0</v>
      </c>
      <c r="E5" s="1">
        <v>-145.0</v>
      </c>
      <c r="F5" s="1">
        <v>-142.0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97</v>
      </c>
      <c r="B6" s="1">
        <v>1.0</v>
      </c>
      <c r="C6" s="1">
        <v>33.0</v>
      </c>
      <c r="D6" s="1">
        <v>19.0</v>
      </c>
      <c r="E6" s="1">
        <v>4.0</v>
      </c>
      <c r="F6" s="1">
        <v>16.0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98</v>
      </c>
      <c r="B7" s="1">
        <v>1.0</v>
      </c>
      <c r="C7" s="1">
        <v>33.0</v>
      </c>
      <c r="D7" s="1">
        <v>19.0</v>
      </c>
      <c r="E7" s="1">
        <v>4.0</v>
      </c>
      <c r="F7" s="1">
        <v>16.0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99</v>
      </c>
      <c r="B8" s="1">
        <v>-4.0</v>
      </c>
      <c r="C8" s="1">
        <v>7.0</v>
      </c>
      <c r="D8" s="1">
        <v>-15.0</v>
      </c>
      <c r="E8" s="1">
        <v>-25.0</v>
      </c>
      <c r="F8" s="1">
        <v>-22.0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100</v>
      </c>
      <c r="B9" s="1">
        <v>-12.0</v>
      </c>
      <c r="C9" s="1">
        <v>-29.0</v>
      </c>
      <c r="D9" s="1">
        <v>-112.0</v>
      </c>
      <c r="E9" s="1">
        <v>-141.0</v>
      </c>
      <c r="F9" s="1">
        <v>-125.0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101</v>
      </c>
      <c r="B10" s="1">
        <v>0.0</v>
      </c>
      <c r="C10" s="1">
        <v>-71.0</v>
      </c>
      <c r="D10" s="1">
        <v>-10.0</v>
      </c>
      <c r="E10" s="1">
        <v>-102.0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102</v>
      </c>
      <c r="B11" s="1">
        <v>-12.0</v>
      </c>
      <c r="C11" s="1">
        <v>-102.0</v>
      </c>
      <c r="D11" s="1">
        <v>-123.0</v>
      </c>
      <c r="E11" s="1">
        <v>-243.0</v>
      </c>
      <c r="F11" s="1">
        <v>-125.0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103</v>
      </c>
      <c r="B12" s="1">
        <v>-12.0</v>
      </c>
      <c r="C12" s="1">
        <v>-102.0</v>
      </c>
      <c r="D12" s="1">
        <v>-123.0</v>
      </c>
      <c r="E12" s="1">
        <v>-243.0</v>
      </c>
      <c r="F12" s="1">
        <v>-125.0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104</v>
      </c>
      <c r="B13" s="1">
        <v>-12.0</v>
      </c>
      <c r="C13" s="1">
        <v>-102.0</v>
      </c>
      <c r="D13" s="1">
        <v>-123.0</v>
      </c>
      <c r="E13" s="1">
        <v>-243.0</v>
      </c>
      <c r="F13" s="1">
        <v>-125.0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105</v>
      </c>
      <c r="B14" s="1">
        <v>-12.0</v>
      </c>
      <c r="C14" s="1">
        <v>-102.0</v>
      </c>
      <c r="D14" s="1">
        <v>-123.0</v>
      </c>
      <c r="E14" s="1">
        <v>-243.0</v>
      </c>
      <c r="F14" s="1">
        <v>-125.0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106</v>
      </c>
      <c r="B15" s="1">
        <v>-12.0</v>
      </c>
      <c r="C15" s="1">
        <v>-102.0</v>
      </c>
      <c r="D15" s="1">
        <v>-123.0</v>
      </c>
      <c r="E15" s="1">
        <v>-243.0</v>
      </c>
      <c r="F15" s="1">
        <v>-125.0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107</v>
      </c>
      <c r="B16" s="1">
        <v>-12.0</v>
      </c>
      <c r="C16" s="1">
        <v>-102.0</v>
      </c>
      <c r="D16" s="1">
        <v>-123.0</v>
      </c>
      <c r="E16" s="1">
        <v>-243.0</v>
      </c>
      <c r="F16" s="1">
        <v>-125.0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108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109</v>
      </c>
      <c r="B18" s="1" t="s">
        <v>110</v>
      </c>
      <c r="C18" s="1" t="s">
        <v>111</v>
      </c>
      <c r="D18" s="1" t="s">
        <v>112</v>
      </c>
      <c r="E18" s="1" t="s">
        <v>113</v>
      </c>
      <c r="F18" s="1" t="s">
        <v>114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115</v>
      </c>
      <c r="B19" s="1" t="s">
        <v>110</v>
      </c>
      <c r="C19" s="1" t="s">
        <v>111</v>
      </c>
      <c r="D19" s="1" t="s">
        <v>112</v>
      </c>
      <c r="E19" s="1" t="s">
        <v>113</v>
      </c>
      <c r="F19" s="1" t="s">
        <v>114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116</v>
      </c>
      <c r="B20" s="1">
        <v>19.0</v>
      </c>
      <c r="C20" s="1">
        <v>21.0</v>
      </c>
      <c r="D20" s="1">
        <v>66.0</v>
      </c>
      <c r="E20" s="1">
        <v>122.0</v>
      </c>
      <c r="F20" s="1">
        <v>150.0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117</v>
      </c>
      <c r="B21" s="1" t="s">
        <v>110</v>
      </c>
      <c r="C21" s="1" t="s">
        <v>111</v>
      </c>
      <c r="D21" s="1" t="s">
        <v>112</v>
      </c>
      <c r="E21" s="1" t="s">
        <v>113</v>
      </c>
      <c r="F21" s="1" t="s">
        <v>114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118</v>
      </c>
      <c r="B22" s="1" t="s">
        <v>110</v>
      </c>
      <c r="C22" s="1" t="s">
        <v>111</v>
      </c>
      <c r="D22" s="1" t="s">
        <v>112</v>
      </c>
      <c r="E22" s="1" t="s">
        <v>113</v>
      </c>
      <c r="F22" s="1" t="s">
        <v>114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119</v>
      </c>
      <c r="B23" s="1">
        <v>19.0</v>
      </c>
      <c r="C23" s="1">
        <v>21.0</v>
      </c>
      <c r="D23" s="1">
        <v>66.0</v>
      </c>
      <c r="E23" s="1">
        <v>122.0</v>
      </c>
      <c r="F23" s="1">
        <v>150.0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120</v>
      </c>
      <c r="B24" s="1" t="s">
        <v>121</v>
      </c>
      <c r="C24" s="1" t="s">
        <v>122</v>
      </c>
      <c r="D24" s="1" t="s">
        <v>123</v>
      </c>
      <c r="E24" s="1" t="s">
        <v>124</v>
      </c>
      <c r="F24" s="1" t="s">
        <v>125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126</v>
      </c>
      <c r="B25" s="1" t="s">
        <v>121</v>
      </c>
      <c r="C25" s="1" t="s">
        <v>122</v>
      </c>
      <c r="D25" s="1" t="s">
        <v>123</v>
      </c>
      <c r="E25" s="1" t="s">
        <v>124</v>
      </c>
      <c r="F25" s="1" t="s">
        <v>125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38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127</v>
      </c>
      <c r="B27" s="1">
        <v>-12.0</v>
      </c>
      <c r="C27" s="1">
        <v>-36.0</v>
      </c>
      <c r="D27" s="1">
        <v>-95.0</v>
      </c>
      <c r="E27" s="1">
        <v>-143.0</v>
      </c>
      <c r="F27" s="1">
        <v>-138.0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128</v>
      </c>
      <c r="B28" s="1">
        <v>-13.0</v>
      </c>
      <c r="C28" s="1">
        <v>-37.0</v>
      </c>
      <c r="D28" s="1">
        <v>-96.0</v>
      </c>
      <c r="E28" s="1">
        <v>-145.0</v>
      </c>
      <c r="F28" s="1">
        <v>-142.0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129</v>
      </c>
      <c r="B29" s="1">
        <v>-13.0</v>
      </c>
      <c r="C29" s="1">
        <v>-37.0</v>
      </c>
      <c r="D29" s="1">
        <v>-96.0</v>
      </c>
      <c r="E29" s="1">
        <v>-145.0</v>
      </c>
      <c r="F29" s="1">
        <v>-142.0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130</v>
      </c>
      <c r="B30" s="1">
        <v>-11.0</v>
      </c>
      <c r="C30" s="1">
        <v>-35.0</v>
      </c>
      <c r="D30" s="1">
        <v>-92.0</v>
      </c>
      <c r="E30" s="1">
        <v>-135.0</v>
      </c>
      <c r="F30" s="1">
        <v>-126.0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131</v>
      </c>
      <c r="B31" s="1">
        <v>-7.0</v>
      </c>
      <c r="C31" s="1">
        <v>-18.0</v>
      </c>
      <c r="D31" s="1">
        <v>-69.0</v>
      </c>
      <c r="E31" s="1">
        <v>-88.0</v>
      </c>
      <c r="F31" s="1">
        <v>-78.0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133</v>
      </c>
      <c r="B33" s="1">
        <v>3.0</v>
      </c>
      <c r="C33" s="1">
        <v>7.0</v>
      </c>
      <c r="D33" s="1">
        <v>22.0</v>
      </c>
      <c r="E33" s="1">
        <v>32.0</v>
      </c>
      <c r="F33" s="1">
        <v>37.0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134</v>
      </c>
      <c r="B34" s="1">
        <v>9.0</v>
      </c>
      <c r="C34" s="1">
        <v>101.0</v>
      </c>
      <c r="D34" s="1">
        <v>84.0</v>
      </c>
      <c r="E34" s="1">
        <v>214.0</v>
      </c>
      <c r="F34" s="1">
        <v>104.0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135</v>
      </c>
      <c r="B35" s="1">
        <v>1.0</v>
      </c>
      <c r="C35" s="1">
        <v>1.0</v>
      </c>
      <c r="D35" s="1">
        <v>2.0</v>
      </c>
      <c r="E35" s="1">
        <v>7.0</v>
      </c>
      <c r="F35" s="1">
        <v>11.0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136</v>
      </c>
      <c r="B36" s="1">
        <v>5.0</v>
      </c>
      <c r="C36" s="1">
        <v>34.0</v>
      </c>
      <c r="D36" s="1">
        <v>4.0</v>
      </c>
      <c r="E36" s="1">
        <v>11.0</v>
      </c>
      <c r="F36" s="1">
        <v>13.0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137</v>
      </c>
      <c r="B37" s="1">
        <v>6.0</v>
      </c>
      <c r="C37" s="1">
        <v>44.0</v>
      </c>
      <c r="D37" s="1">
        <v>3.0</v>
      </c>
      <c r="E37" s="1">
        <v>8.0</v>
      </c>
      <c r="F37" s="1">
        <v>12.0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138</v>
      </c>
      <c r="B38" s="1">
        <v>12.0</v>
      </c>
      <c r="C38" s="1">
        <v>79.0</v>
      </c>
      <c r="D38" s="1">
        <v>8.0</v>
      </c>
      <c r="E38" s="1">
        <v>20.0</v>
      </c>
      <c r="F38" s="1">
        <v>26.0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140</v>
      </c>
      <c r="B3" s="1">
        <v>0.0</v>
      </c>
      <c r="C3" s="1">
        <v>-26.0</v>
      </c>
      <c r="D3" s="1" t="s">
        <v>141</v>
      </c>
      <c r="E3" s="1" t="s">
        <v>142</v>
      </c>
      <c r="F3" s="1" t="s">
        <v>143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144</v>
      </c>
      <c r="B4" s="1">
        <v>0.0</v>
      </c>
      <c r="C4" s="1" t="s">
        <v>145</v>
      </c>
      <c r="D4" s="1" t="s">
        <v>146</v>
      </c>
      <c r="E4" s="1" t="s">
        <v>147</v>
      </c>
      <c r="F4" s="1" t="s">
        <v>148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149</v>
      </c>
      <c r="B5" s="1">
        <v>0.0</v>
      </c>
      <c r="C5" s="1" t="s">
        <v>150</v>
      </c>
      <c r="D5" s="1" t="s">
        <v>151</v>
      </c>
      <c r="E5" s="1" t="s">
        <v>152</v>
      </c>
      <c r="F5" s="1" t="s">
        <v>153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154</v>
      </c>
      <c r="B6" s="1">
        <v>0.0</v>
      </c>
      <c r="C6" s="1" t="s">
        <v>155</v>
      </c>
      <c r="D6" s="1" t="s">
        <v>156</v>
      </c>
      <c r="E6" s="1" t="s">
        <v>152</v>
      </c>
      <c r="F6" s="1" t="s">
        <v>153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158</v>
      </c>
      <c r="B8" s="1" t="s">
        <v>159</v>
      </c>
      <c r="C8" s="1" t="s">
        <v>160</v>
      </c>
      <c r="D8" s="1" t="s">
        <v>161</v>
      </c>
      <c r="E8" s="1" t="s">
        <v>162</v>
      </c>
      <c r="F8" s="1" t="s">
        <v>163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164</v>
      </c>
      <c r="B9" s="1" t="s">
        <v>165</v>
      </c>
      <c r="C9" s="1" t="s">
        <v>166</v>
      </c>
      <c r="D9" s="1" t="s">
        <v>167</v>
      </c>
      <c r="E9" s="1" t="s">
        <v>168</v>
      </c>
      <c r="F9" s="1" t="s">
        <v>169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170</v>
      </c>
      <c r="B10" s="1" t="s">
        <v>171</v>
      </c>
      <c r="C10" s="1" t="s">
        <v>172</v>
      </c>
      <c r="D10" s="1" t="s">
        <v>173</v>
      </c>
      <c r="E10" s="1" t="s">
        <v>174</v>
      </c>
      <c r="F10" s="1" t="s">
        <v>175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176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177</v>
      </c>
      <c r="B12" s="1" t="s">
        <v>178</v>
      </c>
      <c r="C12" s="1" t="s">
        <v>83</v>
      </c>
      <c r="D12" s="1" t="s">
        <v>179</v>
      </c>
      <c r="E12" s="1" t="s">
        <v>180</v>
      </c>
      <c r="F12" s="1" t="s">
        <v>181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182</v>
      </c>
      <c r="B13" s="1" t="s">
        <v>183</v>
      </c>
      <c r="C13" s="1" t="s">
        <v>184</v>
      </c>
      <c r="D13" s="1" t="s">
        <v>185</v>
      </c>
      <c r="E13" s="1" t="s">
        <v>186</v>
      </c>
      <c r="F13" s="1" t="s">
        <v>187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188</v>
      </c>
      <c r="B14" s="1" t="s">
        <v>189</v>
      </c>
      <c r="C14" s="1" t="s">
        <v>190</v>
      </c>
      <c r="D14" s="1" t="s">
        <v>191</v>
      </c>
      <c r="E14" s="1" t="s">
        <v>192</v>
      </c>
      <c r="F14" s="1" t="s">
        <v>193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194</v>
      </c>
      <c r="B15" s="1" t="s">
        <v>195</v>
      </c>
      <c r="C15" s="1" t="s">
        <v>196</v>
      </c>
      <c r="D15" s="1" t="s">
        <v>197</v>
      </c>
      <c r="E15" s="1" t="s">
        <v>198</v>
      </c>
      <c r="F15" s="1" t="s">
        <v>199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200</v>
      </c>
      <c r="B16" s="1" t="s">
        <v>201</v>
      </c>
      <c r="C16" s="1" t="s">
        <v>202</v>
      </c>
      <c r="D16" s="1" t="s">
        <v>168</v>
      </c>
      <c r="E16" s="1" t="s">
        <v>203</v>
      </c>
      <c r="F16" s="1" t="s">
        <v>204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205</v>
      </c>
      <c r="B17" s="1" t="s">
        <v>206</v>
      </c>
      <c r="C17" s="1" t="s">
        <v>207</v>
      </c>
      <c r="D17" s="1" t="s">
        <v>208</v>
      </c>
      <c r="E17" s="1" t="s">
        <v>209</v>
      </c>
      <c r="F17" s="1" t="s">
        <v>210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211</v>
      </c>
      <c r="B18" s="1" t="s">
        <v>212</v>
      </c>
      <c r="C18" s="1" t="s">
        <v>213</v>
      </c>
      <c r="D18" s="1" t="s">
        <v>214</v>
      </c>
      <c r="E18" s="1" t="s">
        <v>215</v>
      </c>
      <c r="F18" s="1" t="s">
        <v>216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217</v>
      </c>
      <c r="B19" s="1" t="s">
        <v>218</v>
      </c>
      <c r="C19" s="1" t="s">
        <v>207</v>
      </c>
      <c r="D19" s="1" t="s">
        <v>219</v>
      </c>
      <c r="E19" s="1" t="s">
        <v>220</v>
      </c>
      <c r="F19" s="1" t="s">
        <v>210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221</v>
      </c>
      <c r="B20" s="1" t="s">
        <v>222</v>
      </c>
      <c r="C20" s="1" t="s">
        <v>223</v>
      </c>
      <c r="D20" s="1" t="s">
        <v>224</v>
      </c>
      <c r="E20" s="1" t="s">
        <v>225</v>
      </c>
      <c r="F20" s="1" t="s">
        <v>226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227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228</v>
      </c>
      <c r="B22" s="1">
        <v>0.0</v>
      </c>
      <c r="C22" s="1" t="s">
        <v>229</v>
      </c>
      <c r="D22" s="1" t="s">
        <v>230</v>
      </c>
      <c r="E22" s="1" t="s">
        <v>231</v>
      </c>
      <c r="F22" s="1" t="s">
        <v>81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232</v>
      </c>
      <c r="B23" s="1">
        <v>0.0</v>
      </c>
      <c r="C23" s="1" t="s">
        <v>233</v>
      </c>
      <c r="D23" s="1" t="s">
        <v>234</v>
      </c>
      <c r="E23" s="1" t="s">
        <v>235</v>
      </c>
      <c r="F23" s="1" t="s">
        <v>236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237</v>
      </c>
      <c r="B24" s="1">
        <v>0.0</v>
      </c>
      <c r="C24" s="1" t="s">
        <v>233</v>
      </c>
      <c r="D24" s="1" t="s">
        <v>234</v>
      </c>
      <c r="E24" s="1" t="s">
        <v>235</v>
      </c>
      <c r="F24" s="1" t="s">
        <v>236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238</v>
      </c>
      <c r="B25" s="1">
        <v>0.0</v>
      </c>
      <c r="C25" s="1" t="s">
        <v>239</v>
      </c>
      <c r="D25" s="1" t="s">
        <v>240</v>
      </c>
      <c r="E25" s="1" t="s">
        <v>241</v>
      </c>
      <c r="F25" s="1" t="s">
        <v>242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243</v>
      </c>
      <c r="B26" s="1">
        <v>0.0</v>
      </c>
      <c r="C26" s="1" t="s">
        <v>239</v>
      </c>
      <c r="D26" s="1" t="s">
        <v>240</v>
      </c>
      <c r="E26" s="1" t="s">
        <v>241</v>
      </c>
      <c r="F26" s="1" t="s">
        <v>242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244</v>
      </c>
      <c r="B27" s="1">
        <v>0.0</v>
      </c>
      <c r="C27" s="1" t="s">
        <v>245</v>
      </c>
      <c r="D27" s="1" t="s">
        <v>246</v>
      </c>
      <c r="E27" s="1" t="s">
        <v>247</v>
      </c>
      <c r="F27" s="1" t="s">
        <v>248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249</v>
      </c>
      <c r="B28" s="1">
        <v>0.0</v>
      </c>
      <c r="C28" s="1" t="s">
        <v>250</v>
      </c>
      <c r="D28" s="1" t="s">
        <v>251</v>
      </c>
      <c r="E28" s="1" t="s">
        <v>252</v>
      </c>
      <c r="F28" s="1" t="s">
        <v>253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254</v>
      </c>
      <c r="B29" s="1">
        <v>0.0</v>
      </c>
      <c r="C29" s="1" t="s">
        <v>255</v>
      </c>
      <c r="D29" s="1" t="s">
        <v>256</v>
      </c>
      <c r="E29" s="1" t="s">
        <v>257</v>
      </c>
      <c r="F29" s="1" t="s">
        <v>258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259</v>
      </c>
      <c r="B30" s="1">
        <v>0.0</v>
      </c>
      <c r="C30" s="1" t="s">
        <v>260</v>
      </c>
      <c r="D30" s="1" t="s">
        <v>261</v>
      </c>
      <c r="E30" s="1" t="s">
        <v>262</v>
      </c>
      <c r="F30" s="1" t="s">
        <v>263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264</v>
      </c>
      <c r="B31" s="1">
        <v>0.0</v>
      </c>
      <c r="C31" s="1" t="s">
        <v>265</v>
      </c>
      <c r="D31" s="1" t="s">
        <v>266</v>
      </c>
      <c r="E31" s="1" t="s">
        <v>267</v>
      </c>
      <c r="F31" s="1" t="s">
        <v>268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269</v>
      </c>
      <c r="B32" s="1">
        <v>0.0</v>
      </c>
      <c r="C32" s="1" t="s">
        <v>265</v>
      </c>
      <c r="D32" s="1" t="s">
        <v>266</v>
      </c>
      <c r="E32" s="1" t="s">
        <v>267</v>
      </c>
      <c r="F32" s="1" t="s">
        <v>268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270</v>
      </c>
      <c r="B33" s="1">
        <v>0.0</v>
      </c>
      <c r="C33" s="1" t="s">
        <v>271</v>
      </c>
      <c r="D33" s="1" t="s">
        <v>272</v>
      </c>
      <c r="E33" s="1" t="s">
        <v>273</v>
      </c>
      <c r="F33" s="1" t="s">
        <v>274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275</v>
      </c>
      <c r="B34" s="1">
        <v>0.0</v>
      </c>
      <c r="C34" s="1" t="s">
        <v>276</v>
      </c>
      <c r="D34" s="1">
        <v>0.0</v>
      </c>
      <c r="E34" s="1" t="s">
        <v>277</v>
      </c>
      <c r="F34" s="1" t="s">
        <v>278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279</v>
      </c>
      <c r="B35" s="1">
        <v>0.0</v>
      </c>
      <c r="C35" s="1">
        <v>0.0</v>
      </c>
      <c r="D35" s="1" t="s">
        <v>280</v>
      </c>
      <c r="E35" s="1" t="s">
        <v>281</v>
      </c>
      <c r="F35" s="1" t="s">
        <v>282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283</v>
      </c>
      <c r="B36" s="1">
        <v>0.0</v>
      </c>
      <c r="C36" s="1">
        <v>0.0</v>
      </c>
      <c r="D36" s="1" t="s">
        <v>280</v>
      </c>
      <c r="E36" s="1" t="s">
        <v>281</v>
      </c>
      <c r="F36" s="1" t="s">
        <v>282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284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285</v>
      </c>
      <c r="B38" s="1">
        <v>0.0</v>
      </c>
      <c r="C38" s="1">
        <v>0.0</v>
      </c>
      <c r="D38" s="1" t="s">
        <v>286</v>
      </c>
      <c r="E38" s="1" t="s">
        <v>287</v>
      </c>
      <c r="F38" s="1" t="s">
        <v>288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289</v>
      </c>
      <c r="B39" s="1">
        <v>0.0</v>
      </c>
      <c r="C39" s="1">
        <v>0.0</v>
      </c>
      <c r="D39" s="1" t="s">
        <v>290</v>
      </c>
      <c r="E39" s="1" t="s">
        <v>291</v>
      </c>
      <c r="F39" s="1" t="s">
        <v>292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293</v>
      </c>
      <c r="B40" s="1">
        <v>0.0</v>
      </c>
      <c r="C40" s="1">
        <v>0.0</v>
      </c>
      <c r="D40" s="1" t="s">
        <v>290</v>
      </c>
      <c r="E40" s="1" t="s">
        <v>291</v>
      </c>
      <c r="F40" s="1" t="s">
        <v>292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294</v>
      </c>
      <c r="B41" s="1">
        <v>0.0</v>
      </c>
      <c r="C41" s="1">
        <v>0.0</v>
      </c>
      <c r="D41" s="1" t="s">
        <v>295</v>
      </c>
      <c r="E41" s="1" t="s">
        <v>296</v>
      </c>
      <c r="F41" s="1" t="s">
        <v>297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298</v>
      </c>
      <c r="B42" s="1">
        <v>0.0</v>
      </c>
      <c r="C42" s="1">
        <v>0.0</v>
      </c>
      <c r="D42" s="1" t="s">
        <v>295</v>
      </c>
      <c r="E42" s="1" t="s">
        <v>296</v>
      </c>
      <c r="F42" s="1" t="s">
        <v>297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299</v>
      </c>
      <c r="B43" s="1">
        <v>0.0</v>
      </c>
      <c r="C43" s="1">
        <v>0.0</v>
      </c>
      <c r="D43" s="1" t="s">
        <v>300</v>
      </c>
      <c r="E43" s="1" t="s">
        <v>301</v>
      </c>
      <c r="F43" s="1" t="s">
        <v>302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303</v>
      </c>
      <c r="B44" s="1">
        <v>0.0</v>
      </c>
      <c r="C44" s="1">
        <v>0.0</v>
      </c>
      <c r="D44" s="1" t="s">
        <v>304</v>
      </c>
      <c r="E44" s="1" t="s">
        <v>305</v>
      </c>
      <c r="F44" s="1" t="s">
        <v>306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307</v>
      </c>
      <c r="B45" s="1">
        <v>0.0</v>
      </c>
      <c r="C45" s="1">
        <v>0.0</v>
      </c>
      <c r="D45" s="1" t="s">
        <v>308</v>
      </c>
      <c r="E45" s="1" t="s">
        <v>309</v>
      </c>
      <c r="F45" s="1" t="s">
        <v>310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311</v>
      </c>
      <c r="B46" s="1">
        <v>0.0</v>
      </c>
      <c r="C46" s="1">
        <v>0.0</v>
      </c>
      <c r="D46" s="1" t="s">
        <v>312</v>
      </c>
      <c r="E46" s="1" t="s">
        <v>313</v>
      </c>
      <c r="F46" s="1" t="s">
        <v>314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315</v>
      </c>
      <c r="B47" s="1">
        <v>0.0</v>
      </c>
      <c r="C47" s="1">
        <v>0.0</v>
      </c>
      <c r="D47" s="1" t="s">
        <v>316</v>
      </c>
      <c r="E47" s="1" t="s">
        <v>317</v>
      </c>
      <c r="F47" s="1" t="s">
        <v>318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319</v>
      </c>
      <c r="B48" s="1">
        <v>0.0</v>
      </c>
      <c r="C48" s="1">
        <v>0.0</v>
      </c>
      <c r="D48" s="1" t="s">
        <v>316</v>
      </c>
      <c r="E48" s="1" t="s">
        <v>317</v>
      </c>
      <c r="F48" s="1" t="s">
        <v>318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320</v>
      </c>
      <c r="B49" s="1">
        <v>0.0</v>
      </c>
      <c r="C49" s="1">
        <v>0.0</v>
      </c>
      <c r="D49" s="1" t="s">
        <v>321</v>
      </c>
      <c r="E49" s="1" t="s">
        <v>322</v>
      </c>
      <c r="F49" s="1" t="s">
        <v>323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324</v>
      </c>
      <c r="B50" s="1">
        <v>0.0</v>
      </c>
      <c r="C50" s="1">
        <v>0.0</v>
      </c>
      <c r="D50" s="1" t="s">
        <v>325</v>
      </c>
      <c r="E50" s="1" t="s">
        <v>326</v>
      </c>
      <c r="F50" s="1" t="s">
        <v>327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328</v>
      </c>
      <c r="B51" s="1">
        <v>0.0</v>
      </c>
      <c r="C51" s="1">
        <v>0.0</v>
      </c>
      <c r="D51" s="1">
        <v>0.0</v>
      </c>
      <c r="E51" s="1" t="s">
        <v>329</v>
      </c>
      <c r="F51" s="1" t="s">
        <v>330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331</v>
      </c>
      <c r="B52" s="1">
        <v>0.0</v>
      </c>
      <c r="C52" s="1">
        <v>0.0</v>
      </c>
      <c r="D52" s="1">
        <v>0.0</v>
      </c>
      <c r="E52" s="1" t="s">
        <v>329</v>
      </c>
      <c r="F52" s="1" t="s">
        <v>330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332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333</v>
      </c>
      <c r="B54" s="1">
        <v>0.0</v>
      </c>
      <c r="C54" s="1">
        <v>0.0</v>
      </c>
      <c r="D54" s="1">
        <v>0.0</v>
      </c>
      <c r="E54" s="1" t="s">
        <v>334</v>
      </c>
      <c r="F54" s="1" t="s">
        <v>335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336</v>
      </c>
      <c r="B55" s="1">
        <v>0.0</v>
      </c>
      <c r="C55" s="1">
        <v>0.0</v>
      </c>
      <c r="D55" s="1">
        <v>0.0</v>
      </c>
      <c r="E55" s="1">
        <v>122.0</v>
      </c>
      <c r="F55" s="1" t="s">
        <v>337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338</v>
      </c>
      <c r="B56" s="1">
        <v>0.0</v>
      </c>
      <c r="C56" s="1">
        <v>0.0</v>
      </c>
      <c r="D56" s="1">
        <v>0.0</v>
      </c>
      <c r="E56" s="1">
        <v>122.0</v>
      </c>
      <c r="F56" s="1" t="s">
        <v>337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339</v>
      </c>
      <c r="B57" s="1">
        <v>0.0</v>
      </c>
      <c r="C57" s="1">
        <v>0.0</v>
      </c>
      <c r="D57" s="1">
        <v>0.0</v>
      </c>
      <c r="E57" s="1" t="s">
        <v>340</v>
      </c>
      <c r="F57" s="1" t="s">
        <v>341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342</v>
      </c>
      <c r="B58" s="1">
        <v>0.0</v>
      </c>
      <c r="C58" s="1">
        <v>0.0</v>
      </c>
      <c r="D58" s="1">
        <v>0.0</v>
      </c>
      <c r="E58" s="1" t="s">
        <v>340</v>
      </c>
      <c r="F58" s="1" t="s">
        <v>341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343</v>
      </c>
      <c r="B59" s="1">
        <v>0.0</v>
      </c>
      <c r="C59" s="1">
        <v>0.0</v>
      </c>
      <c r="D59" s="1">
        <v>0.0</v>
      </c>
      <c r="E59" s="1" t="s">
        <v>344</v>
      </c>
      <c r="F59" s="1" t="s">
        <v>345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346</v>
      </c>
      <c r="B60" s="1">
        <v>0.0</v>
      </c>
      <c r="C60" s="1">
        <v>0.0</v>
      </c>
      <c r="D60" s="1">
        <v>0.0</v>
      </c>
      <c r="E60" s="1" t="s">
        <v>347</v>
      </c>
      <c r="F60" s="1" t="s">
        <v>348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349</v>
      </c>
      <c r="B61" s="1">
        <v>0.0</v>
      </c>
      <c r="C61" s="1">
        <v>0.0</v>
      </c>
      <c r="D61" s="1">
        <v>0.0</v>
      </c>
      <c r="E61" s="1" t="s">
        <v>350</v>
      </c>
      <c r="F61" s="1" t="s">
        <v>351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352</v>
      </c>
      <c r="B62" s="1">
        <v>0.0</v>
      </c>
      <c r="C62" s="1">
        <v>0.0</v>
      </c>
      <c r="D62" s="1">
        <v>0.0</v>
      </c>
      <c r="E62" s="1" t="s">
        <v>353</v>
      </c>
      <c r="F62" s="1" t="s">
        <v>354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355</v>
      </c>
      <c r="B63" s="1">
        <v>0.0</v>
      </c>
      <c r="C63" s="1">
        <v>0.0</v>
      </c>
      <c r="D63" s="1">
        <v>0.0</v>
      </c>
      <c r="E63" s="1" t="s">
        <v>356</v>
      </c>
      <c r="F63" s="1" t="s">
        <v>357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358</v>
      </c>
      <c r="B64" s="1">
        <v>0.0</v>
      </c>
      <c r="C64" s="1">
        <v>0.0</v>
      </c>
      <c r="D64" s="1">
        <v>0.0</v>
      </c>
      <c r="E64" s="1" t="s">
        <v>356</v>
      </c>
      <c r="F64" s="1" t="s">
        <v>357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359</v>
      </c>
      <c r="B65" s="1">
        <v>0.0</v>
      </c>
      <c r="C65" s="1">
        <v>0.0</v>
      </c>
      <c r="D65" s="1">
        <v>0.0</v>
      </c>
      <c r="E65" s="1" t="s">
        <v>360</v>
      </c>
      <c r="F65" s="1" t="s">
        <v>361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362</v>
      </c>
      <c r="B66" s="1">
        <v>0.0</v>
      </c>
      <c r="C66" s="1">
        <v>0.0</v>
      </c>
      <c r="D66" s="1">
        <v>0.0</v>
      </c>
      <c r="E66" s="1" t="s">
        <v>363</v>
      </c>
      <c r="F66" s="1" t="s">
        <v>364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365</v>
      </c>
      <c r="B67" s="1">
        <v>0.0</v>
      </c>
      <c r="C67" s="1">
        <v>0.0</v>
      </c>
      <c r="D67" s="1">
        <v>0.0</v>
      </c>
      <c r="E67" s="1">
        <v>0.0</v>
      </c>
      <c r="F67" s="1" t="s">
        <v>366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367</v>
      </c>
      <c r="B68" s="1">
        <v>0.0</v>
      </c>
      <c r="C68" s="1">
        <v>0.0</v>
      </c>
      <c r="D68" s="1">
        <v>0.0</v>
      </c>
      <c r="E68" s="1">
        <v>0.0</v>
      </c>
      <c r="F68" s="1" t="s">
        <v>366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368</v>
      </c>
      <c r="C1" s="1" t="s">
        <v>369</v>
      </c>
      <c r="D1" s="1" t="s">
        <v>370</v>
      </c>
      <c r="E1" s="1" t="s">
        <v>371</v>
      </c>
      <c r="F1" s="1" t="s">
        <v>372</v>
      </c>
      <c r="G1" s="1" t="s">
        <v>373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374</v>
      </c>
      <c r="B2" s="1" t="s">
        <v>375</v>
      </c>
      <c r="C2" s="1" t="s">
        <v>376</v>
      </c>
      <c r="D2" s="1" t="s">
        <v>377</v>
      </c>
      <c r="E2" s="1" t="s">
        <v>378</v>
      </c>
      <c r="F2" s="1" t="s">
        <v>378</v>
      </c>
      <c r="G2" s="1" t="s">
        <v>379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380</v>
      </c>
      <c r="B3" s="1" t="s">
        <v>379</v>
      </c>
      <c r="C3" s="1" t="s">
        <v>381</v>
      </c>
      <c r="D3" s="1" t="s">
        <v>382</v>
      </c>
      <c r="E3" s="1" t="s">
        <v>383</v>
      </c>
      <c r="F3" s="1" t="s">
        <v>384</v>
      </c>
      <c r="G3" s="1" t="s">
        <v>379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385</v>
      </c>
      <c r="B4" s="1" t="s">
        <v>386</v>
      </c>
      <c r="C4" s="1" t="s">
        <v>387</v>
      </c>
      <c r="D4" s="1" t="s">
        <v>388</v>
      </c>
      <c r="E4" s="1" t="s">
        <v>389</v>
      </c>
      <c r="F4" s="1" t="s">
        <v>390</v>
      </c>
      <c r="G4" s="1" t="s">
        <v>391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380</v>
      </c>
      <c r="B5" s="1" t="s">
        <v>379</v>
      </c>
      <c r="C5" s="1" t="s">
        <v>392</v>
      </c>
      <c r="D5" s="1" t="s">
        <v>393</v>
      </c>
      <c r="E5" s="1" t="s">
        <v>394</v>
      </c>
      <c r="F5" s="1" t="s">
        <v>395</v>
      </c>
      <c r="G5" s="1" t="s">
        <v>396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397</v>
      </c>
      <c r="B6" s="1" t="s">
        <v>398</v>
      </c>
      <c r="C6" s="1" t="s">
        <v>399</v>
      </c>
      <c r="D6" s="1" t="s">
        <v>400</v>
      </c>
      <c r="E6" s="1" t="s">
        <v>401</v>
      </c>
      <c r="F6" s="1" t="s">
        <v>402</v>
      </c>
      <c r="G6" s="1" t="s">
        <v>403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404</v>
      </c>
      <c r="B7" s="1" t="s">
        <v>405</v>
      </c>
      <c r="C7" s="1" t="s">
        <v>406</v>
      </c>
      <c r="D7" s="1" t="s">
        <v>407</v>
      </c>
      <c r="E7" s="1" t="s">
        <v>408</v>
      </c>
      <c r="F7" s="1" t="s">
        <v>409</v>
      </c>
      <c r="G7" s="1" t="s">
        <v>410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411</v>
      </c>
      <c r="B8" s="1" t="s">
        <v>412</v>
      </c>
      <c r="C8" s="1" t="s">
        <v>413</v>
      </c>
      <c r="D8" s="1" t="s">
        <v>414</v>
      </c>
      <c r="E8" s="1" t="s">
        <v>415</v>
      </c>
      <c r="F8" s="1" t="s">
        <v>416</v>
      </c>
      <c r="G8" s="1" t="s">
        <v>417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418</v>
      </c>
      <c r="B9" s="1" t="s">
        <v>379</v>
      </c>
      <c r="C9" s="1" t="s">
        <v>379</v>
      </c>
      <c r="D9" s="1" t="s">
        <v>379</v>
      </c>
      <c r="E9" s="1" t="s">
        <v>379</v>
      </c>
      <c r="F9" s="1" t="s">
        <v>419</v>
      </c>
      <c r="G9" s="1" t="s">
        <v>379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420</v>
      </c>
      <c r="B10" s="1" t="s">
        <v>379</v>
      </c>
      <c r="C10" s="1" t="s">
        <v>379</v>
      </c>
      <c r="D10" s="1" t="s">
        <v>379</v>
      </c>
      <c r="E10" s="1" t="s">
        <v>379</v>
      </c>
      <c r="F10" s="1" t="s">
        <v>421</v>
      </c>
      <c r="G10" s="1" t="s">
        <v>379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422</v>
      </c>
      <c r="B11" s="1" t="s">
        <v>423</v>
      </c>
      <c r="C11" s="1" t="s">
        <v>424</v>
      </c>
      <c r="D11" s="1" t="s">
        <v>425</v>
      </c>
      <c r="E11" s="1" t="s">
        <v>426</v>
      </c>
      <c r="F11" s="1" t="s">
        <v>427</v>
      </c>
      <c r="G11" s="1" t="s">
        <v>428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429</v>
      </c>
      <c r="B12" s="1" t="s">
        <v>430</v>
      </c>
      <c r="C12" s="1" t="s">
        <v>431</v>
      </c>
      <c r="D12" s="1" t="s">
        <v>425</v>
      </c>
      <c r="E12" s="1" t="s">
        <v>432</v>
      </c>
      <c r="F12" s="1" t="s">
        <v>433</v>
      </c>
      <c r="G12" s="1" t="s">
        <v>434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435</v>
      </c>
      <c r="B13" s="1" t="s">
        <v>436</v>
      </c>
      <c r="C13" s="1" t="s">
        <v>437</v>
      </c>
      <c r="D13" s="1" t="s">
        <v>438</v>
      </c>
      <c r="E13" s="1" t="s">
        <v>439</v>
      </c>
      <c r="F13" s="1" t="s">
        <v>440</v>
      </c>
      <c r="G13" s="1" t="s">
        <v>441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442</v>
      </c>
      <c r="B14" s="1" t="s">
        <v>443</v>
      </c>
      <c r="C14" s="1" t="s">
        <v>444</v>
      </c>
      <c r="D14" s="1" t="s">
        <v>445</v>
      </c>
      <c r="E14" s="1" t="s">
        <v>446</v>
      </c>
      <c r="F14" s="1" t="s">
        <v>447</v>
      </c>
      <c r="G14" s="1" t="s">
        <v>448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449</v>
      </c>
      <c r="B15" s="1" t="s">
        <v>379</v>
      </c>
      <c r="C15" s="1" t="s">
        <v>379</v>
      </c>
      <c r="D15" s="1" t="s">
        <v>379</v>
      </c>
      <c r="E15" s="1" t="s">
        <v>379</v>
      </c>
      <c r="F15" s="1" t="s">
        <v>379</v>
      </c>
      <c r="G15" s="1" t="s">
        <v>379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450</v>
      </c>
      <c r="B16" s="1" t="s">
        <v>379</v>
      </c>
      <c r="C16" s="1" t="s">
        <v>379</v>
      </c>
      <c r="D16" s="1" t="s">
        <v>379</v>
      </c>
      <c r="E16" s="1" t="s">
        <v>379</v>
      </c>
      <c r="F16" s="1" t="s">
        <v>379</v>
      </c>
      <c r="G16" s="1" t="s">
        <v>379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451</v>
      </c>
      <c r="B17" s="1" t="s">
        <v>112</v>
      </c>
      <c r="C17" s="1" t="s">
        <v>113</v>
      </c>
      <c r="D17" s="1" t="s">
        <v>114</v>
      </c>
      <c r="E17" s="1" t="s">
        <v>452</v>
      </c>
      <c r="F17" s="1" t="s">
        <v>453</v>
      </c>
      <c r="G17" s="1" t="s">
        <v>454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455</v>
      </c>
      <c r="B18" s="1" t="s">
        <v>379</v>
      </c>
      <c r="C18" s="1" t="s">
        <v>379</v>
      </c>
      <c r="D18" s="1" t="s">
        <v>379</v>
      </c>
      <c r="E18" s="1" t="s">
        <v>379</v>
      </c>
      <c r="F18" s="1" t="s">
        <v>379</v>
      </c>
      <c r="G18" s="1" t="s">
        <v>379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456</v>
      </c>
      <c r="B19" s="1" t="s">
        <v>379</v>
      </c>
      <c r="C19" s="1" t="s">
        <v>379</v>
      </c>
      <c r="D19" s="1" t="s">
        <v>379</v>
      </c>
      <c r="E19" s="1" t="s">
        <v>379</v>
      </c>
      <c r="F19" s="1" t="s">
        <v>457</v>
      </c>
      <c r="G19" s="1" t="s">
        <v>379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458</v>
      </c>
      <c r="B20" s="1" t="s">
        <v>459</v>
      </c>
      <c r="C20" s="1" t="s">
        <v>460</v>
      </c>
      <c r="D20" s="1" t="s">
        <v>461</v>
      </c>
      <c r="E20" s="1" t="s">
        <v>462</v>
      </c>
      <c r="F20" s="1" t="s">
        <v>463</v>
      </c>
      <c r="G20" s="1" t="s">
        <v>464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465</v>
      </c>
      <c r="B21" s="1" t="s">
        <v>466</v>
      </c>
      <c r="C21" s="1" t="s">
        <v>467</v>
      </c>
      <c r="D21" s="1" t="s">
        <v>468</v>
      </c>
      <c r="E21" s="1" t="s">
        <v>469</v>
      </c>
      <c r="F21" s="1" t="s">
        <v>470</v>
      </c>
      <c r="G21" s="1" t="s">
        <v>471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472</v>
      </c>
      <c r="B22" s="1" t="s">
        <v>473</v>
      </c>
      <c r="C22" s="1" t="s">
        <v>474</v>
      </c>
      <c r="D22" s="1" t="s">
        <v>475</v>
      </c>
      <c r="E22" s="1" t="s">
        <v>476</v>
      </c>
      <c r="F22" s="1" t="s">
        <v>477</v>
      </c>
      <c r="G22" s="1" t="s">
        <v>478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479</v>
      </c>
      <c r="B23" s="1" t="s">
        <v>480</v>
      </c>
      <c r="C23" s="1" t="s">
        <v>481</v>
      </c>
      <c r="D23" s="1" t="s">
        <v>482</v>
      </c>
      <c r="E23" s="1" t="s">
        <v>483</v>
      </c>
      <c r="F23" s="1" t="s">
        <v>484</v>
      </c>
      <c r="G23" s="1" t="s">
        <v>485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486</v>
      </c>
      <c r="B24" s="1" t="s">
        <v>487</v>
      </c>
      <c r="C24" s="1" t="s">
        <v>488</v>
      </c>
      <c r="D24" s="1" t="s">
        <v>489</v>
      </c>
      <c r="E24" s="1" t="s">
        <v>490</v>
      </c>
      <c r="F24" s="1" t="s">
        <v>490</v>
      </c>
      <c r="G24" s="1" t="s">
        <v>490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491</v>
      </c>
      <c r="B25" s="1" t="s">
        <v>492</v>
      </c>
      <c r="C25" s="1" t="s">
        <v>493</v>
      </c>
      <c r="D25" s="1" t="s">
        <v>494</v>
      </c>
      <c r="E25" s="1" t="s">
        <v>495</v>
      </c>
      <c r="F25" s="1" t="s">
        <v>495</v>
      </c>
      <c r="G25" s="1" t="s">
        <v>379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496</v>
      </c>
      <c r="B26" s="1" t="s">
        <v>497</v>
      </c>
      <c r="C26" s="1" t="s">
        <v>498</v>
      </c>
      <c r="D26" s="1" t="s">
        <v>499</v>
      </c>
      <c r="E26" s="1" t="s">
        <v>379</v>
      </c>
      <c r="F26" s="1" t="s">
        <v>379</v>
      </c>
      <c r="G26" s="1" t="s">
        <v>379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500</v>
      </c>
      <c r="B2" s="1" t="s">
        <v>501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502</v>
      </c>
      <c r="B3" s="1" t="s">
        <v>503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504</v>
      </c>
      <c r="B4" s="1" t="s">
        <v>505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506</v>
      </c>
      <c r="B5" s="1" t="s">
        <v>507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508</v>
      </c>
      <c r="B6" s="1" t="s">
        <v>509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511</v>
      </c>
      <c r="B8" s="1" t="s">
        <v>512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513</v>
      </c>
      <c r="B9" s="4" t="s">
        <v>514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515</v>
      </c>
      <c r="B10" s="1" t="s">
        <v>516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517</v>
      </c>
      <c r="B11" s="1" t="s">
        <v>518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519</v>
      </c>
      <c r="B12" s="1" t="s">
        <v>516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520</v>
      </c>
      <c r="B13" s="1" t="s">
        <v>521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522</v>
      </c>
      <c r="B14" s="1" t="s">
        <v>523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524</v>
      </c>
      <c r="B15" s="1" t="s">
        <v>521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525</v>
      </c>
      <c r="B16" s="1" t="s">
        <v>526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527</v>
      </c>
      <c r="B17" s="1">
        <v>126.0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528</v>
      </c>
      <c r="B18" s="1" t="s">
        <v>529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530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531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532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533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534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535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536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537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538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539</v>
      </c>
      <c r="B28" s="1">
        <v>2.75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540</v>
      </c>
      <c r="B29" s="1">
        <v>2.74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541</v>
      </c>
      <c r="B30" s="1">
        <v>2.68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542</v>
      </c>
      <c r="B31" s="1">
        <v>2.79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543</v>
      </c>
      <c r="B32" s="1">
        <v>2.75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544</v>
      </c>
      <c r="B33" s="1">
        <v>2.74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545</v>
      </c>
      <c r="B34" s="1">
        <v>2.68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546</v>
      </c>
      <c r="B35" s="1">
        <v>2.79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547</v>
      </c>
      <c r="B36" s="1">
        <v>1.161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548</v>
      </c>
      <c r="B37" s="1">
        <v>-4.44308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549</v>
      </c>
      <c r="B38" s="1">
        <v>572012.0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550</v>
      </c>
      <c r="B39" s="1">
        <v>572012.0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551</v>
      </c>
      <c r="B40" s="1">
        <v>1402083.0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552</v>
      </c>
      <c r="B41" s="1">
        <v>900570.0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553</v>
      </c>
      <c r="B42" s="1">
        <v>900570.0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554</v>
      </c>
      <c r="B43" s="1">
        <v>2.72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555</v>
      </c>
      <c r="B44" s="1">
        <v>2.79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556</v>
      </c>
      <c r="B45" s="1">
        <v>200.0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557</v>
      </c>
      <c r="B46" s="1">
        <v>200.0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558</v>
      </c>
      <c r="B47" s="1">
        <v>7.77499264E8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559</v>
      </c>
      <c r="B48" s="1">
        <v>1.64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560</v>
      </c>
      <c r="B49" s="1">
        <v>3.45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561</v>
      </c>
      <c r="B50" s="1">
        <v>2.7734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562</v>
      </c>
      <c r="B51" s="1">
        <v>2.56415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563</v>
      </c>
      <c r="B52" s="1" t="s">
        <v>564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565</v>
      </c>
      <c r="B53" s="1">
        <v>4.22101984E8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566</v>
      </c>
      <c r="B54" s="1">
        <v>2.1594473E8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567</v>
      </c>
      <c r="B55" s="1">
        <v>2.82727008E8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568</v>
      </c>
      <c r="B56" s="1">
        <v>3.1561193E7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569</v>
      </c>
      <c r="B57" s="1">
        <v>3.2148765E7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570</v>
      </c>
      <c r="B58" s="1">
        <v>1.7316288E9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571</v>
      </c>
      <c r="B59" s="1">
        <v>1.734048E9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572</v>
      </c>
      <c r="B60" s="1">
        <v>0.1116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573</v>
      </c>
      <c r="B61" s="1">
        <v>0.12387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574</v>
      </c>
      <c r="B62" s="1">
        <v>0.87014997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575</v>
      </c>
      <c r="B63" s="1">
        <v>24.08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576</v>
      </c>
      <c r="B64" s="1">
        <v>0.1268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577</v>
      </c>
      <c r="B65" s="1">
        <v>2.82727008E8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578</v>
      </c>
      <c r="B66" s="1">
        <v>1.652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579</v>
      </c>
      <c r="B67" s="1">
        <v>1.664649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580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581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582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583</v>
      </c>
      <c r="B71" s="1">
        <v>-1.59119008E8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584</v>
      </c>
      <c r="B72" s="1">
        <v>-0.79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585</v>
      </c>
      <c r="B73" s="1">
        <v>-0.74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586</v>
      </c>
      <c r="B74" s="1">
        <v>-2.797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587</v>
      </c>
      <c r="B75" s="1">
        <v>0.4102564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588</v>
      </c>
      <c r="B76" s="1">
        <v>0.23806548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589</v>
      </c>
      <c r="B77" s="1" t="s">
        <v>590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591</v>
      </c>
      <c r="B78" s="1" t="s">
        <v>592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593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594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595</v>
      </c>
      <c r="B81" s="1" t="s">
        <v>596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597</v>
      </c>
      <c r="B82" s="1" t="s">
        <v>596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598</v>
      </c>
      <c r="B83" s="1">
        <v>1.6264422E9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599</v>
      </c>
      <c r="B84" s="1" t="s">
        <v>600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601</v>
      </c>
      <c r="B85" s="1" t="s">
        <v>602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603</v>
      </c>
      <c r="B86" s="1" t="s">
        <v>604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605</v>
      </c>
      <c r="B87" s="1" t="s">
        <v>606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607</v>
      </c>
      <c r="B88" s="1">
        <v>-1.8E7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608</v>
      </c>
      <c r="B89" s="1">
        <v>2.75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609</v>
      </c>
      <c r="B90" s="1">
        <v>7.0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610</v>
      </c>
      <c r="B91" s="1">
        <v>3.5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611</v>
      </c>
      <c r="B92" s="1">
        <v>5.0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612</v>
      </c>
      <c r="B93" s="1">
        <v>5.0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613</v>
      </c>
      <c r="B94" s="1">
        <v>1.5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614</v>
      </c>
      <c r="B95" s="1" t="s">
        <v>615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616</v>
      </c>
      <c r="B96" s="1">
        <v>7.0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617</v>
      </c>
      <c r="B97" s="1">
        <v>4.08412E8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618</v>
      </c>
      <c r="B98" s="1">
        <v>1.446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619</v>
      </c>
      <c r="B99" s="1">
        <v>-1.50906E8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620</v>
      </c>
      <c r="B100" s="1">
        <v>5.3968E7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621</v>
      </c>
      <c r="B101" s="1">
        <v>11.964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622</v>
      </c>
      <c r="B102" s="1" t="s">
        <v>564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623</v>
      </c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41</v>
      </c>
      <c r="B3" s="1">
        <v>0.0</v>
      </c>
      <c r="C3" s="1">
        <v>-50.0</v>
      </c>
      <c r="D3" s="1">
        <v>-61.0</v>
      </c>
      <c r="E3" s="1">
        <v>-66.0</v>
      </c>
      <c r="F3" s="1">
        <v>-105.0</v>
      </c>
      <c r="G3" s="1">
        <f>IF(F3*FORECAST(G2,B3:F3,B2:F2)&gt;0,FORECAST(G2,B3:F3,B2:F2),F3)*$X$1</f>
        <v>-124.2</v>
      </c>
      <c r="H3" s="1">
        <f>IF(G3*FORECAST(H2,B3:G3,B2:G2)&gt;0,FORECAST(H2,B3:G3,B2:G2),G3)*$X$1</f>
        <v>-146.8</v>
      </c>
      <c r="I3" s="1">
        <f>IF(H3*FORECAST(I2,B3:H3,B2:H2)&gt;0,FORECAST(I2,B3:H3,B2:H2),H3)*$X$1</f>
        <v>-169.4</v>
      </c>
      <c r="J3" s="1">
        <f>IF(I3*FORECAST(J2,B3:I3,B2:I2)&gt;0,FORECAST(J2,B3:I3,B2:I2),I3)*$X$1</f>
        <v>-192</v>
      </c>
      <c r="K3" s="1">
        <f>IF(J3*FORECAST(K2,B3:J3,B2:J2)&gt;0,FORECAST(K2,B3:J3,B2:J2),J3)*$X$1</f>
        <v>-214.6</v>
      </c>
      <c r="L3" s="1">
        <f>IF(K3*FORECAST(L2,B3:K3,B2:K2)&gt;0,FORECAST(L2,B3:K3,B2:K2),K3)*$X$1</f>
        <v>-237.2</v>
      </c>
      <c r="M3" s="1">
        <f>IF(L3*FORECAST(M2,B3:L3,B2:L2)&gt;0,FORECAST(M2,B3:L3,B2:L2),L3)*$X$1</f>
        <v>-259.8</v>
      </c>
      <c r="N3" s="5">
        <f>IF(M3*FORECAST(N2,B3:M3,B2:M2)&gt;0,FORECAST(N2,B3:M3,B2:M2),M3)*$X$1</f>
        <v>-282.4</v>
      </c>
      <c r="O3" s="5">
        <f>IF(N3*FORECAST(O2,B3:N3,B2:N2)&gt;0,FORECAST(O2,B3:N3,B2:N2),N3)*$X$1</f>
        <v>-305</v>
      </c>
      <c r="P3" s="5">
        <f>IF(O3*FORECAST(P2,B3:O3,B2:O2)&gt;0,FORECAST(P2,B3:O3,B2:O2),O3)*$X$1</f>
        <v>-327.6</v>
      </c>
      <c r="Q3" s="5">
        <f>IF(P3*FORECAST(Q2,B3:P3,B2:P2)&gt;0,FORECAST(Q2,B3:P3,B2:P2),P3)*$X$1</f>
        <v>-350.2</v>
      </c>
      <c r="R3" s="5">
        <f>IF(Q3*FORECAST(R2,B3:Q3,B2:Q2)&gt;0,FORECAST(R2,B3:Q3,B2:Q2),Q3)*$X$1</f>
        <v>-372.8</v>
      </c>
      <c r="S3" s="2"/>
      <c r="T3" s="2"/>
      <c r="U3" s="2"/>
      <c r="V3" s="2"/>
      <c r="W3" s="2"/>
      <c r="X3" s="2"/>
      <c r="Y3" s="2"/>
      <c r="Z3" s="2"/>
    </row>
    <row r="4">
      <c r="A4" s="3" t="s">
        <v>87</v>
      </c>
      <c r="B4" s="1">
        <v>-46.0</v>
      </c>
      <c r="C4" s="1">
        <v>-116.0</v>
      </c>
      <c r="D4" s="1">
        <v>-396.0</v>
      </c>
      <c r="E4" s="1">
        <v>-381.0</v>
      </c>
      <c r="F4" s="1">
        <v>-266.0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624</v>
      </c>
      <c r="B5" s="1">
        <v>19.0</v>
      </c>
      <c r="C5" s="1">
        <v>21.0</v>
      </c>
      <c r="D5" s="1">
        <v>66.0</v>
      </c>
      <c r="E5" s="1">
        <v>122.0</v>
      </c>
      <c r="F5" s="1">
        <v>150.0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625</v>
      </c>
      <c r="L7" s="1">
        <f>IF(R3*FORECAST(R2,B3:R3,B2:R2)&gt;0,FORECAST(R2,B3:R3,B2:R2),Q3)*$X$1 * (1+0.02)/(0.0874-0.02)</f>
        <v>-5641.780415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626</v>
      </c>
      <c r="L8" s="6">
        <f t="array" ref="L8">NPV(0.0874,H3:R3)</f>
        <v>-1661.281304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627</v>
      </c>
      <c r="L9" s="6">
        <f t="array" ref="L9">NPV(0.0874,H16:R16)</f>
        <v>-2244.572117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628</v>
      </c>
      <c r="L10" s="6">
        <f>L8 + L9</f>
        <v>-3905.85342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88</v>
      </c>
      <c r="L11" s="1">
        <v>-266.0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629</v>
      </c>
      <c r="L12" s="6">
        <f>L10 - L11</f>
        <v>-3639.85342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630</v>
      </c>
      <c r="L13" s="1">
        <v>150.0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-24.26568947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-5641.780415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-12.0</v>
      </c>
      <c r="C3" s="1">
        <v>-102.0</v>
      </c>
      <c r="D3" s="1">
        <v>-123.0</v>
      </c>
      <c r="E3" s="1">
        <v>-243.0</v>
      </c>
      <c r="F3" s="1">
        <v>-125.0</v>
      </c>
      <c r="G3" s="1">
        <f>IF(F3*FORECAST(G2,B3:F3,B2:F2)&gt;0,FORECAST(G2,B3:F3,B2:F2),F3)*$X$1</f>
        <v>-231.1</v>
      </c>
      <c r="H3" s="1">
        <f>IF(G3*FORECAST(H2,B3:G3,B2:G2)&gt;0,FORECAST(H2,B3:G3,B2:G2),G3)*$X$1</f>
        <v>-267.8</v>
      </c>
      <c r="I3" s="1">
        <f>IF(H3*FORECAST(I2,B3:H3,B2:H2)&gt;0,FORECAST(I2,B3:H3,B2:H2),H3)*$X$1</f>
        <v>-304.5</v>
      </c>
      <c r="J3" s="1">
        <f>IF(I3*FORECAST(J2,B3:I3,B2:I2)&gt;0,FORECAST(J2,B3:I3,B2:I2),I3)*$X$1</f>
        <v>-341.2</v>
      </c>
      <c r="K3" s="1">
        <f>IF(J3*FORECAST(K2,B3:J3,B2:J2)&gt;0,FORECAST(K2,B3:J3,B2:J2),J3)*$X$1</f>
        <v>-377.9</v>
      </c>
      <c r="L3" s="1">
        <f>IF(K3*FORECAST(L2,B3:K3,B2:K2)&gt;0,FORECAST(L2,B3:K3,B2:K2),K3)*$X$1</f>
        <v>-414.6</v>
      </c>
      <c r="M3" s="1">
        <f>IF(L3*FORECAST(M2,B3:L3,B2:L2)&gt;0,FORECAST(M2,B3:L3,B2:L2),L3)*$X$1</f>
        <v>-451.3</v>
      </c>
      <c r="N3" s="5">
        <f>IF(M3*FORECAST(N2,B3:M3,B2:M2)&gt;0,FORECAST(N2,B3:M3,B2:M2),M3)*$X$1</f>
        <v>-488</v>
      </c>
      <c r="O3" s="5">
        <f>IF(N3*FORECAST(O2,B3:N3,B2:N2)&gt;0,FORECAST(O2,B3:N3,B2:N2),N3)*$X$1</f>
        <v>-524.7</v>
      </c>
      <c r="P3" s="5">
        <f>IF(O3*FORECAST(P2,B3:O3,B2:O2)&gt;0,FORECAST(P2,B3:O3,B2:O2),O3)*$X$1</f>
        <v>-561.4</v>
      </c>
      <c r="Q3" s="5">
        <f>IF(P3*FORECAST(Q2,B3:P3,B2:P2)&gt;0,FORECAST(Q2,B3:P3,B2:P2),P3)*$X$1</f>
        <v>-598.1</v>
      </c>
      <c r="R3" s="5">
        <f>IF(Q3*FORECAST(R2,B3:Q3,B2:Q2)&gt;0,FORECAST(R2,B3:Q3,B2:Q2),Q3)*$X$1</f>
        <v>-634.8</v>
      </c>
      <c r="S3" s="2"/>
      <c r="T3" s="2"/>
      <c r="U3" s="2"/>
      <c r="V3" s="2"/>
      <c r="W3" s="2"/>
      <c r="X3" s="2"/>
      <c r="Y3" s="2"/>
      <c r="Z3" s="2"/>
    </row>
    <row r="4">
      <c r="A4" s="3" t="s">
        <v>87</v>
      </c>
      <c r="B4" s="1">
        <v>-46.0</v>
      </c>
      <c r="C4" s="1">
        <v>-116.0</v>
      </c>
      <c r="D4" s="1">
        <v>-396.0</v>
      </c>
      <c r="E4" s="1">
        <v>-381.0</v>
      </c>
      <c r="F4" s="1">
        <v>-266.0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624</v>
      </c>
      <c r="B5" s="1">
        <v>19.0</v>
      </c>
      <c r="C5" s="1">
        <v>21.0</v>
      </c>
      <c r="D5" s="1">
        <v>66.0</v>
      </c>
      <c r="E5" s="1">
        <v>122.0</v>
      </c>
      <c r="F5" s="1">
        <v>150.0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625</v>
      </c>
      <c r="L7" s="1">
        <f>IF(R3*FORECAST(R2,B3:R3,B2:R2)&gt;0,FORECAST(R2,B3:R3,B2:R2),Q3)*$X$1 * (1+0.02)/(0.0874-0.02)</f>
        <v>-9606.765579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626</v>
      </c>
      <c r="L8" s="6">
        <f t="array" ref="L8">NPV(0.0874,H3:R3)</f>
        <v>-2900.384275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627</v>
      </c>
      <c r="L9" s="6">
        <f t="array" ref="L9">NPV(0.0874,H16:R16)</f>
        <v>-3822.03428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628</v>
      </c>
      <c r="L10" s="6">
        <f>L8 + L9</f>
        <v>-6722.418556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88</v>
      </c>
      <c r="L11" s="1">
        <v>-266.0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629</v>
      </c>
      <c r="L12" s="6">
        <f>L10 - L11</f>
        <v>-6456.418556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630</v>
      </c>
      <c r="L13" s="1">
        <v>150.0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-43.04279037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-9606.765579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