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<sst xmlns="http://schemas.openxmlformats.org/spreadsheetml/2006/main" count="905" uniqueCount="786">
  <si>
    <t>ticker</t>
  </si>
  <si>
    <t>ENVX</t>
  </si>
  <si>
    <t>nombre</t>
  </si>
  <si>
    <t>ENOVIX CORPORATION</t>
  </si>
  <si>
    <t>empresa</t>
  </si>
  <si>
    <t>Electrical Components &amp; Equipment</t>
  </si>
  <si>
    <t>Open</t>
  </si>
  <si>
    <t>Target Price</t>
  </si>
  <si>
    <t>Upside</t>
  </si>
  <si>
    <t>-266.99%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</si>
  <si>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</si>
  <si>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</si>
  <si>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</si>
  <si>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</si>
  <si>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</si>
  <si>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</si>
  <si>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</si>
  <si>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</si>
  <si>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</si>
  <si>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</si>
  <si>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</si>
  <si>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</si>
  <si>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</si>
  <si>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</si>
  <si>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</si>
  <si>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</si>
  <si>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</si>
  <si>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</si>
  <si>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</si>
  <si>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</si>
  <si>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</si>
  <si>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</si>
  <si>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</si>
  <si>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</si>
  <si>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</si>
  <si>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</si>
  <si>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</si>
  <si>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</si>
  <si>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</si>
  <si>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</si>
  <si>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</si>
  <si>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</si>
  <si>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</si>
  <si>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</si>
  <si>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</si>
  <si>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</si>
  <si>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</si>
  <si>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</si>
  <si>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</si>
  <si>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</si>
  <si>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</si>
  <si>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</si>
  <si>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</si>
  <si>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</si>
  <si>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</si>
  <si>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</si>
  <si>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</si>
  <si>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</si>
  <si>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</si>
  <si>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</si>
  <si>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</si>
  <si>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</si>
  <si>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</si>
  <si>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</si>
  <si>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</si>
  <si>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</si>
  <si>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</si>
  <si>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</si>
  <si>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</si>
  <si>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</si>
  <si>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</si>
  <si>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</si>
  <si>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</si>
  <si>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</si>
  <si>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</si>
  <si>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</si>
  <si>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</si>
  <si>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</si>
  <si>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</si>
  <si>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</si>
  <si>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</si>
  <si>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</si>
  <si>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</si>
  <si>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</si>
  <si>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</si>
  <si>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</si>
  <si>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</si>
  <si>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</si>
  <si>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</si>
  <si>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</si>
  <si>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</si>
  <si>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</si>
  <si>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</si>
  <si>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</si>
  <si>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</si>
  <si>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</si>
  <si>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</si>
  <si>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</si>
  <si>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</si>
  <si>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</si>
  <si>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</si>
  <si>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</si>
  <si>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</si>
  <si>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</si>
  <si>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-2.2</t>
  </si>
  <si>
    <t>-1.76</t>
  </si>
  <si>
    <t>2.14</t>
  </si>
  <si>
    <t>2.26</t>
  </si>
  <si>
    <t>1.54</t>
  </si>
  <si>
    <t>Tangible Book Value</t>
  </si>
  <si>
    <t>Tangible Book Value Per Share</t>
  </si>
  <si>
    <t>1.22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</si>
  <si>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</si>
  <si>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</si>
  <si>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</si>
  <si>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</si>
  <si>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</si>
  <si>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</si>
  <si>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</si>
  <si>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</si>
  <si>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</si>
  <si>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</si>
  <si>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</si>
  <si>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</si>
  <si>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</si>
  <si>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</si>
  <si>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</si>
  <si>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</si>
  <si>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</si>
  <si>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</si>
  <si>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</si>
  <si>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</si>
  <si>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</si>
  <si>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</si>
  <si>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</si>
  <si>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</si>
  <si>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</si>
  <si>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</si>
  <si>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</si>
  <si>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</si>
  <si>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</si>
  <si>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</si>
  <si>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</si>
  <si>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</si>
  <si>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</si>
  <si>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</si>
  <si>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</si>
  <si>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</si>
  <si>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</si>
  <si>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</si>
  <si>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</si>
  <si>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-0.28</t>
  </si>
  <si>
    <t>-0.65</t>
  </si>
  <si>
    <t>-1.07</t>
  </si>
  <si>
    <t>-0.34</t>
  </si>
  <si>
    <t>-1.35</t>
  </si>
  <si>
    <t>Basic EPS - Continuing Operations</t>
  </si>
  <si>
    <t>Basic Weighted Average Shares Outstanding</t>
  </si>
  <si>
    <t>Net EPS - Diluted</t>
  </si>
  <si>
    <t>-0.82</t>
  </si>
  <si>
    <t>-1.38</t>
  </si>
  <si>
    <t>Diluted EPS - Continuing Operations</t>
  </si>
  <si>
    <t>Diluted Weighted Average Shares Outstanding</t>
  </si>
  <si>
    <t>Normalized Basic EPS</t>
  </si>
  <si>
    <t>-0.18</t>
  </si>
  <si>
    <t>-0.4</t>
  </si>
  <si>
    <t>-0.67</t>
  </si>
  <si>
    <t>-0.19</t>
  </si>
  <si>
    <t>-0.69</t>
  </si>
  <si>
    <t>Normalized Diluted EPS</t>
  </si>
  <si>
    <t>EBITDA</t>
  </si>
  <si>
    <t>EBITA</t>
  </si>
  <si>
    <t>EBIT</t>
  </si>
  <si>
    <t>EBITDAR</t>
  </si>
  <si>
    <t>Effective Tax Rate - (Ratio)</t>
  </si>
  <si>
    <t>0.29</t>
  </si>
  <si>
    <t>Current Foreign Taxes</t>
  </si>
  <si>
    <t>Total Current Taxes</t>
  </si>
  <si>
    <t>Deferred Foreign Taxes</t>
  </si>
  <si>
    <t>Total Deferred Taxes</t>
  </si>
  <si>
    <t>Normalized Net Income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</si>
  <si>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</si>
  <si>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</si>
  <si>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</si>
  <si>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</si>
  <si>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</si>
  <si>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</si>
  <si>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</si>
  <si>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</si>
  <si>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</si>
  <si>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</si>
  <si>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</si>
  <si>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</si>
  <si>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-36.05</t>
  </si>
  <si>
    <t>-15.87</t>
  </si>
  <si>
    <t>-17.2</t>
  </si>
  <si>
    <t>-23.71</t>
  </si>
  <si>
    <t>Return on Total Capital</t>
  </si>
  <si>
    <t>-47.77</t>
  </si>
  <si>
    <t>-23.36</t>
  </si>
  <si>
    <t>-22.67</t>
  </si>
  <si>
    <t>-29.11</t>
  </si>
  <si>
    <t>Return On Equity %</t>
  </si>
  <si>
    <t>-141.81</t>
  </si>
  <si>
    <t>-69.48</t>
  </si>
  <si>
    <t>-15.13</t>
  </si>
  <si>
    <t>-69.35</t>
  </si>
  <si>
    <t>Return on Common Equity</t>
  </si>
  <si>
    <t>27.08</t>
  </si>
  <si>
    <t>-69.66</t>
  </si>
  <si>
    <t>Margin Analysis</t>
  </si>
  <si>
    <t>Gross Profit Margin %</t>
  </si>
  <si>
    <t>-274.7</t>
  </si>
  <si>
    <t>-693.58</t>
  </si>
  <si>
    <t>SG&amp;A Margin</t>
  </si>
  <si>
    <t>837.96</t>
  </si>
  <si>
    <t>782.5</t>
  </si>
  <si>
    <t>EBITDA Margin %</t>
  </si>
  <si>
    <t>EBITA Margin %</t>
  </si>
  <si>
    <t>EBIT Margin %</t>
  </si>
  <si>
    <t>Income From Continuing Operations Margin %</t>
  </si>
  <si>
    <t>-832.34</t>
  </si>
  <si>
    <t>Net Income Margin %</t>
  </si>
  <si>
    <t>Net Avail. For Common Margin %</t>
  </si>
  <si>
    <t>Normalized Net Income Margin</t>
  </si>
  <si>
    <t>-470.62</t>
  </si>
  <si>
    <t>Levered Free Cash Flow Margin</t>
  </si>
  <si>
    <t>-784.5</t>
  </si>
  <si>
    <t>Unlevered Free Cash Flow Margin</t>
  </si>
  <si>
    <t>-748.07</t>
  </si>
  <si>
    <t>Asset Turnover</t>
  </si>
  <si>
    <t>0.01</t>
  </si>
  <si>
    <t>0.02</t>
  </si>
  <si>
    <t>Fixed Assets Turnover</t>
  </si>
  <si>
    <t>0.06</t>
  </si>
  <si>
    <t>0.05</t>
  </si>
  <si>
    <t>Receivables Turnover (Average Receivables)</t>
  </si>
  <si>
    <t>14.17</t>
  </si>
  <si>
    <t>Inventory Turnover (Average Inventory)</t>
  </si>
  <si>
    <t>12.95</t>
  </si>
  <si>
    <t>Short Term Liquidity</t>
  </si>
  <si>
    <t>Current Ratio</t>
  </si>
  <si>
    <t>10.33</t>
  </si>
  <si>
    <t>3.04</t>
  </si>
  <si>
    <t>19.29</t>
  </si>
  <si>
    <t>14.31</t>
  </si>
  <si>
    <t>5.3</t>
  </si>
  <si>
    <t>Quick Ratio</t>
  </si>
  <si>
    <t>9.97</t>
  </si>
  <si>
    <t>2.7</t>
  </si>
  <si>
    <t>18.69</t>
  </si>
  <si>
    <t>14.04</t>
  </si>
  <si>
    <t>5.04</t>
  </si>
  <si>
    <t>Operating Cash Flow to Current Liabilities</t>
  </si>
  <si>
    <t>-10.7</t>
  </si>
  <si>
    <t>-1.84</t>
  </si>
  <si>
    <t>-2.49</t>
  </si>
  <si>
    <t>-3.59</t>
  </si>
  <si>
    <t>-1.71</t>
  </si>
  <si>
    <t>Days Sales Outstanding (Average Receivables)</t>
  </si>
  <si>
    <t>25.69</t>
  </si>
  <si>
    <t>Days Outstanding Inventory (Average Inventory)</t>
  </si>
  <si>
    <t>28.12</t>
  </si>
  <si>
    <t>Average Days Payable Outstanding</t>
  </si>
  <si>
    <t>126.88</t>
  </si>
  <si>
    <t>487.62</t>
  </si>
  <si>
    <t>74.98</t>
  </si>
  <si>
    <t>Cash Conversion Cycle (Average Days)</t>
  </si>
  <si>
    <t>-21.17</t>
  </si>
  <si>
    <t>Long Term Solvency</t>
  </si>
  <si>
    <t>Total Debt/Equity</t>
  </si>
  <si>
    <t>152.4</t>
  </si>
  <si>
    <t>2.94</t>
  </si>
  <si>
    <t>2.48</t>
  </si>
  <si>
    <t>73.85</t>
  </si>
  <si>
    <t>Total Debt / Total Capital</t>
  </si>
  <si>
    <t>60.38</t>
  </si>
  <si>
    <t>2.86</t>
  </si>
  <si>
    <t>2.42</t>
  </si>
  <si>
    <t>42.48</t>
  </si>
  <si>
    <t>LT Debt/Equity</t>
  </si>
  <si>
    <t>2.78</t>
  </si>
  <si>
    <t>2.31</t>
  </si>
  <si>
    <t>70.74</t>
  </si>
  <si>
    <t>Long-Term Debt / Total Capital</t>
  </si>
  <si>
    <t>2.25</t>
  </si>
  <si>
    <t>40.69</t>
  </si>
  <si>
    <t>Total Liabilities / Total Assets</t>
  </si>
  <si>
    <t>77.68</t>
  </si>
  <si>
    <t>19.63</t>
  </si>
  <si>
    <t>32.42</t>
  </si>
  <si>
    <t>19.1</t>
  </si>
  <si>
    <t>53.73</t>
  </si>
  <si>
    <t>EBIT / Interest Expense</t>
  </si>
  <si>
    <t>-717.87</t>
  </si>
  <si>
    <t>-219.91</t>
  </si>
  <si>
    <t>-371.78</t>
  </si>
  <si>
    <t>-42.78</t>
  </si>
  <si>
    <t>EBITDA / Interest Expense</t>
  </si>
  <si>
    <t>-695.74</t>
  </si>
  <si>
    <t>-214.5</t>
  </si>
  <si>
    <t>-357.38</t>
  </si>
  <si>
    <t>-34.6</t>
  </si>
  <si>
    <t>(EBITDA - Capex) / Interest Expense</t>
  </si>
  <si>
    <t>-767.48</t>
  </si>
  <si>
    <t>-466.39</t>
  </si>
  <si>
    <t>-590.45</t>
  </si>
  <si>
    <t>-48.47</t>
  </si>
  <si>
    <t>Total Debt / EBITDA</t>
  </si>
  <si>
    <t>-0.35</t>
  </si>
  <si>
    <t>-0.14</t>
  </si>
  <si>
    <t>-0.07</t>
  </si>
  <si>
    <t>-1.25</t>
  </si>
  <si>
    <t>Net Debt / EBITDA</t>
  </si>
  <si>
    <t>1.27</t>
  </si>
  <si>
    <t>5.62</t>
  </si>
  <si>
    <t>2.66</t>
  </si>
  <si>
    <t>0.74</t>
  </si>
  <si>
    <t>Total Debt / (EBITDA - Capex)</t>
  </si>
  <si>
    <t>-0.32</t>
  </si>
  <si>
    <t>-0.09</t>
  </si>
  <si>
    <t>-0.06</t>
  </si>
  <si>
    <t>-0.89</t>
  </si>
  <si>
    <t>Net Debt / (EBITDA - Capex)</t>
  </si>
  <si>
    <t>0.26</t>
  </si>
  <si>
    <t>0.58</t>
  </si>
  <si>
    <t>3.4</t>
  </si>
  <si>
    <t>2.03</t>
  </si>
  <si>
    <t>0.53</t>
  </si>
  <si>
    <t>Growth Over Prior Year</t>
  </si>
  <si>
    <t>Total Revenues, 1 Yr. Growth %</t>
  </si>
  <si>
    <t>23.25</t>
  </si>
  <si>
    <t>Gross Profit, 1 Yr. Growth %</t>
  </si>
  <si>
    <t>-41.72</t>
  </si>
  <si>
    <t>766.14</t>
  </si>
  <si>
    <t>211.19</t>
  </si>
  <si>
    <t>EBITDA, 1 Yr. Growth %</t>
  </si>
  <si>
    <t>43.43</t>
  </si>
  <si>
    <t>198.58</t>
  </si>
  <si>
    <t>74.58</t>
  </si>
  <si>
    <t>31.51</t>
  </si>
  <si>
    <t>EBITA, 1 Yr. Growth %</t>
  </si>
  <si>
    <t>42.51</t>
  </si>
  <si>
    <t>195.46</t>
  </si>
  <si>
    <t>82.76</t>
  </si>
  <si>
    <t>49.4</t>
  </si>
  <si>
    <t>EBIT, 1 Yr. Growth %</t>
  </si>
  <si>
    <t>50.03</t>
  </si>
  <si>
    <t>Earnings From Cont. Operations, 1 Yr. Growth %</t>
  </si>
  <si>
    <t>144.93</t>
  </si>
  <si>
    <t>217.46</t>
  </si>
  <si>
    <t>-58.99</t>
  </si>
  <si>
    <t>314.81</t>
  </si>
  <si>
    <t>Net Income, 1 Yr. Growth %</t>
  </si>
  <si>
    <t>314.69</t>
  </si>
  <si>
    <t>Normalized Net Income, 1 Yr. Growth %</t>
  </si>
  <si>
    <t>140.03</t>
  </si>
  <si>
    <t>223.95</t>
  </si>
  <si>
    <t>-62.9</t>
  </si>
  <si>
    <t>274.8</t>
  </si>
  <si>
    <t>Diluted EPS Before Extra, 1 Yr. Growth %</t>
  </si>
  <si>
    <t>133.18</t>
  </si>
  <si>
    <t>117.66</t>
  </si>
  <si>
    <t>-23.4</t>
  </si>
  <si>
    <t>67.79</t>
  </si>
  <si>
    <t>Accounts Receivable, 1 Yr. Growth %</t>
  </si>
  <si>
    <t>434.71</t>
  </si>
  <si>
    <t>Inventory, 1 Yr. Growth %</t>
  </si>
  <si>
    <t>Net Property, Plant and Equip., 1 Yr. Growth %</t>
  </si>
  <si>
    <t>536.49</t>
  </si>
  <si>
    <t>166.16</t>
  </si>
  <si>
    <t>32.08</t>
  </si>
  <si>
    <t>65.24</t>
  </si>
  <si>
    <t>Total Assets, 1 Yr. Growth %</t>
  </si>
  <si>
    <t>291.02</t>
  </si>
  <si>
    <t>642.82</t>
  </si>
  <si>
    <t>-8.7</t>
  </si>
  <si>
    <t>28.08</t>
  </si>
  <si>
    <t>Tangible Book Value, 1 Yr. Growth %</t>
  </si>
  <si>
    <t>30.64</t>
  </si>
  <si>
    <t>800.48</t>
  </si>
  <si>
    <t>9.29</t>
  </si>
  <si>
    <t>-42.8</t>
  </si>
  <si>
    <t>Common Equity, 1 Yr. Growth %</t>
  </si>
  <si>
    <t>-27.57</t>
  </si>
  <si>
    <t>Cash From Operations, 1 Yr. Growth %</t>
  </si>
  <si>
    <t>82.62</t>
  </si>
  <si>
    <t>155.89</t>
  </si>
  <si>
    <t>61.27</t>
  </si>
  <si>
    <t>26.46</t>
  </si>
  <si>
    <t>Capital Expenditures, 1 Yr. Growth %</t>
  </si>
  <si>
    <t>61.7</t>
  </si>
  <si>
    <t>-16.91</t>
  </si>
  <si>
    <t>70.65</t>
  </si>
  <si>
    <t>Levered Free Cash Flow, 1 Yr. Growth %</t>
  </si>
  <si>
    <t>118.36</t>
  </si>
  <si>
    <t>-6.21</t>
  </si>
  <si>
    <t>-12.91</t>
  </si>
  <si>
    <t>Unlevered Free Cash Flow, 1 Yr. Growth %</t>
  </si>
  <si>
    <t>118.45</t>
  </si>
  <si>
    <t>-6.06</t>
  </si>
  <si>
    <t>-16.96</t>
  </si>
  <si>
    <t>Compound Annual Growth Rate Over Two Years</t>
  </si>
  <si>
    <t>Gross Profit, 2 Yr. CAGR %</t>
  </si>
  <si>
    <t>249.53</t>
  </si>
  <si>
    <t>124.68</t>
  </si>
  <si>
    <t>419.16</t>
  </si>
  <si>
    <t>EBITDA, 2 Yr. CAGR %</t>
  </si>
  <si>
    <t>106.94</t>
  </si>
  <si>
    <t>128.31</t>
  </si>
  <si>
    <t>51.75</t>
  </si>
  <si>
    <t>EBITA, 2 Yr. CAGR %</t>
  </si>
  <si>
    <t>105.2</t>
  </si>
  <si>
    <t>132.38</t>
  </si>
  <si>
    <t>EBIT, 2 Yr. CAGR %</t>
  </si>
  <si>
    <t>65.59</t>
  </si>
  <si>
    <t>Earnings From Cont. Operations, 2 Yr. CAGR %</t>
  </si>
  <si>
    <t>178.85</t>
  </si>
  <si>
    <t>14.1</t>
  </si>
  <si>
    <t>30.43</t>
  </si>
  <si>
    <t>Net Income, 2 Yr. CAGR %</t>
  </si>
  <si>
    <t>30.41</t>
  </si>
  <si>
    <t>Normalized Net Income, 2 Yr. CAGR %</t>
  </si>
  <si>
    <t>9.63</t>
  </si>
  <si>
    <t>17.92</t>
  </si>
  <si>
    <t>Diluted EPS Before Extra, 2 Yr. CAGR %</t>
  </si>
  <si>
    <t>95.7</t>
  </si>
  <si>
    <t>29.12</t>
  </si>
  <si>
    <t>13.37</t>
  </si>
  <si>
    <t>Net Property, Plant and Equip., 2 Yr. CAGR %</t>
  </si>
  <si>
    <t>311.59</t>
  </si>
  <si>
    <t>87.5</t>
  </si>
  <si>
    <t>47.73</t>
  </si>
  <si>
    <t>Total Assets, 2 Yr. CAGR %</t>
  </si>
  <si>
    <t>438.94</t>
  </si>
  <si>
    <t>160.42</t>
  </si>
  <si>
    <t>8.14</t>
  </si>
  <si>
    <t>Tangible Book Value, 2 Yr. CAGR %</t>
  </si>
  <si>
    <t>60.28</t>
  </si>
  <si>
    <t>213.71</t>
  </si>
  <si>
    <t>-20.93</t>
  </si>
  <si>
    <t>Common Equity, 2 Yr. CAGR %</t>
  </si>
  <si>
    <t>-11.03</t>
  </si>
  <si>
    <t>Cash From Operations, 2 Yr. CAGR %</t>
  </si>
  <si>
    <t>116.17</t>
  </si>
  <si>
    <t>103.14</t>
  </si>
  <si>
    <t>42.81</t>
  </si>
  <si>
    <t>Capital Expenditures, 2 Yr. CAGR %</t>
  </si>
  <si>
    <t>413.95</t>
  </si>
  <si>
    <t>15.91</t>
  </si>
  <si>
    <t>19.07</t>
  </si>
  <si>
    <t>Levered Free Cash Flow, 2 Yr. CAGR %</t>
  </si>
  <si>
    <t>42.6</t>
  </si>
  <si>
    <t>-10.03</t>
  </si>
  <si>
    <t>Unlevered Free Cash Flow, 2 Yr. CAGR %</t>
  </si>
  <si>
    <t>42.74</t>
  </si>
  <si>
    <t>-12.08</t>
  </si>
  <si>
    <t>Compound Annual Growth Rate Over Three Years</t>
  </si>
  <si>
    <t>Gross Profit, 3 Yr. CAGR %</t>
  </si>
  <si>
    <t>372.99</t>
  </si>
  <si>
    <t>150.45</t>
  </si>
  <si>
    <t>EBITDA, 3 Yr. CAGR %</t>
  </si>
  <si>
    <t>95.54</t>
  </si>
  <si>
    <t>89.67</t>
  </si>
  <si>
    <t>EBITA, 3 Yr. CAGR %</t>
  </si>
  <si>
    <t>97.43</t>
  </si>
  <si>
    <t>100.56</t>
  </si>
  <si>
    <t>EBIT, 3 Yr. CAGR %</t>
  </si>
  <si>
    <t>100.84</t>
  </si>
  <si>
    <t>Earnings From Cont. Operations, 3 Yr. CAGR %</t>
  </si>
  <si>
    <t>47.19</t>
  </si>
  <si>
    <t>75.45</t>
  </si>
  <si>
    <t>Net Income, 3 Yr. CAGR %</t>
  </si>
  <si>
    <t>75.43</t>
  </si>
  <si>
    <t>Normalized Net Income, 3 Yr. CAGR %</t>
  </si>
  <si>
    <t>42.36</t>
  </si>
  <si>
    <t>65.15</t>
  </si>
  <si>
    <t>Diluted EPS Before Extra, 3 Yr. CAGR %</t>
  </si>
  <si>
    <t>43.16</t>
  </si>
  <si>
    <t>40.91</t>
  </si>
  <si>
    <t>Net Property, Plant and Equip., 3 Yr. CAGR %</t>
  </si>
  <si>
    <t>181.79</t>
  </si>
  <si>
    <t>79.76</t>
  </si>
  <si>
    <t>Total Assets, 3 Yr. CAGR %</t>
  </si>
  <si>
    <t>198.21</t>
  </si>
  <si>
    <t>105.56</t>
  </si>
  <si>
    <t>Tangible Book Value, 3 Yr. CAGR %</t>
  </si>
  <si>
    <t>41.08</t>
  </si>
  <si>
    <t>77.89</t>
  </si>
  <si>
    <t>Common Equity, 3 Yr. CAGR %</t>
  </si>
  <si>
    <t>92.45</t>
  </si>
  <si>
    <t>Cash From Operations, 3 Yr. CAGR %</t>
  </si>
  <si>
    <t>96.06</t>
  </si>
  <si>
    <t>73.46</t>
  </si>
  <si>
    <t>Capital Expenditures, 3 Yr. CAGR %</t>
  </si>
  <si>
    <t>179.98</t>
  </si>
  <si>
    <t>31.86</t>
  </si>
  <si>
    <t>Levered Free Cash Flow, 3 Yr. CAGR %</t>
  </si>
  <si>
    <t>20.62</t>
  </si>
  <si>
    <t>Unlevered Free Cash Flow, 3 Yr. CAGR %</t>
  </si>
  <si>
    <t>18.8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</si>
  <si>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</si>
  <si>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</si>
  <si>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</si>
  <si>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</si>
  <si>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</si>
  <si>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</si>
  <si>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</si>
  <si>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3,962</t>
  </si>
  <si>
    <t>1,954</t>
  </si>
  <si>
    <t>2,101</t>
  </si>
  <si>
    <t>2,304</t>
  </si>
  <si>
    <t>-</t>
  </si>
  <si>
    <t>Change</t>
  </si>
  <si>
    <t>-50.68%</t>
  </si>
  <si>
    <t>7.48%</t>
  </si>
  <si>
    <t>9.69%</t>
  </si>
  <si>
    <t>0%</t>
  </si>
  <si>
    <t>Enterprise Value (EV)
                                    1</t>
  </si>
  <si>
    <t>3,577</t>
  </si>
  <si>
    <t>1,632</t>
  </si>
  <si>
    <t>1,969</t>
  </si>
  <si>
    <t>2,224</t>
  </si>
  <si>
    <t>2,366</t>
  </si>
  <si>
    <t>2,538</t>
  </si>
  <si>
    <t>-54.39%</t>
  </si>
  <si>
    <t>20.67%</t>
  </si>
  <si>
    <t>12.98%</t>
  </si>
  <si>
    <t>6.36%</t>
  </si>
  <si>
    <t>7.26%</t>
  </si>
  <si>
    <t>P/E ratio</t>
  </si>
  <si>
    <t>-25.5x</t>
  </si>
  <si>
    <t>-36.6x</t>
  </si>
  <si>
    <t>-9.27x</t>
  </si>
  <si>
    <t>-9.68x</t>
  </si>
  <si>
    <t>-11.2x</t>
  </si>
  <si>
    <t>-14.8x</t>
  </si>
  <si>
    <t>PBR</t>
  </si>
  <si>
    <t>12.7x</t>
  </si>
  <si>
    <t>5.5x</t>
  </si>
  <si>
    <t>8.12x</t>
  </si>
  <si>
    <t>11.2x</t>
  </si>
  <si>
    <t>19x</t>
  </si>
  <si>
    <t>7.23x</t>
  </si>
  <si>
    <t>PEG</t>
  </si>
  <si>
    <t>0.5x</t>
  </si>
  <si>
    <t>-0x</t>
  </si>
  <si>
    <t>1.52x</t>
  </si>
  <si>
    <t>0.8x</t>
  </si>
  <si>
    <t>0.6x</t>
  </si>
  <si>
    <t>Capitalization / Revenue</t>
  </si>
  <si>
    <t>315x</t>
  </si>
  <si>
    <t>275x</t>
  </si>
  <si>
    <t>104x</t>
  </si>
  <si>
    <t>57.1x</t>
  </si>
  <si>
    <t>12.4x</t>
  </si>
  <si>
    <t>EV / Revenue</t>
  </si>
  <si>
    <t>263x</t>
  </si>
  <si>
    <t>258x</t>
  </si>
  <si>
    <t>100x</t>
  </si>
  <si>
    <t>58.6x</t>
  </si>
  <si>
    <t>13.6x</t>
  </si>
  <si>
    <t>EV / EBITDA</t>
  </si>
  <si>
    <t>-62.5x</t>
  </si>
  <si>
    <t>-19.5x</t>
  </si>
  <si>
    <t>-19.2x</t>
  </si>
  <si>
    <t>-22.5x</t>
  </si>
  <si>
    <t>-27.3x</t>
  </si>
  <si>
    <t>-68.7x</t>
  </si>
  <si>
    <t>EV / EBIT</t>
  </si>
  <si>
    <t>-51.5x</t>
  </si>
  <si>
    <t>-12.4x</t>
  </si>
  <si>
    <t>-8.55x</t>
  </si>
  <si>
    <t>-10.8x</t>
  </si>
  <si>
    <t>-14x</t>
  </si>
  <si>
    <t>-19.3x</t>
  </si>
  <si>
    <t>EV / FCF</t>
  </si>
  <si>
    <t>-37.5x</t>
  </si>
  <si>
    <t>-13.7x</t>
  </si>
  <si>
    <t>-11.8x</t>
  </si>
  <si>
    <t>-12.1x</t>
  </si>
  <si>
    <t>-16.1x</t>
  </si>
  <si>
    <t>-20.8x</t>
  </si>
  <si>
    <t>FCF Yield</t>
  </si>
  <si>
    <t>-2.66%</t>
  </si>
  <si>
    <t>-7.29%</t>
  </si>
  <si>
    <t>-8.45%</t>
  </si>
  <si>
    <t>-8.28%</t>
  </si>
  <si>
    <t>-6.21%</t>
  </si>
  <si>
    <t>-4.8%</t>
  </si>
  <si>
    <t>Dividend per Share
                                    2</t>
  </si>
  <si>
    <t>Rate of return</t>
  </si>
  <si>
    <t>EPS
                                    2</t>
  </si>
  <si>
    <t>-1.264</t>
  </si>
  <si>
    <t>-1.093</t>
  </si>
  <si>
    <t>-0.8248</t>
  </si>
  <si>
    <t>Distribution rate</t>
  </si>
  <si>
    <t>Net sales
                                    1</t>
  </si>
  <si>
    <t>6.202</t>
  </si>
  <si>
    <t>7.644</t>
  </si>
  <si>
    <t>22.15</t>
  </si>
  <si>
    <t>40.34</t>
  </si>
  <si>
    <t>186.4</t>
  </si>
  <si>
    <t>EBITDA
                                    1</t>
  </si>
  <si>
    <t>-57.26</t>
  </si>
  <si>
    <t>-83.54</t>
  </si>
  <si>
    <t>-102.4</t>
  </si>
  <si>
    <t>-99.01</t>
  </si>
  <si>
    <t>-86.62</t>
  </si>
  <si>
    <t>-36.95</t>
  </si>
  <si>
    <t>EBIT
                                    1</t>
  </si>
  <si>
    <t>-69.52</t>
  </si>
  <si>
    <t>-132</t>
  </si>
  <si>
    <t>-230.3</t>
  </si>
  <si>
    <t>-205.8</t>
  </si>
  <si>
    <t>-169.3</t>
  </si>
  <si>
    <t>-131.2</t>
  </si>
  <si>
    <t>Net income
                                    1</t>
  </si>
  <si>
    <t>-125.9</t>
  </si>
  <si>
    <t>-51.62</t>
  </si>
  <si>
    <t>-214.1</t>
  </si>
  <si>
    <t>-219.3</t>
  </si>
  <si>
    <t>-198.4</t>
  </si>
  <si>
    <t>-153.6</t>
  </si>
  <si>
    <t>Net Debt
                                    1</t>
  </si>
  <si>
    <t>-385.3</t>
  </si>
  <si>
    <t>-322.9</t>
  </si>
  <si>
    <t>-131.8</t>
  </si>
  <si>
    <t>-79.8</t>
  </si>
  <si>
    <t>233.5</t>
  </si>
  <si>
    <t>Reference price
                                    2</t>
  </si>
  <si>
    <t>27.28</t>
  </si>
  <si>
    <t>12.44</t>
  </si>
  <si>
    <t>12.52</t>
  </si>
  <si>
    <t>12.23</t>
  </si>
  <si>
    <t>Nbr of stocks (in thousands)</t>
  </si>
  <si>
    <t>145,246</t>
  </si>
  <si>
    <t>157,104</t>
  </si>
  <si>
    <t>167,774</t>
  </si>
  <si>
    <t>188,394</t>
  </si>
  <si>
    <t>Announcement Date</t>
  </si>
  <si>
    <t>3/3/22</t>
  </si>
  <si>
    <t>2/22/23</t>
  </si>
  <si>
    <t>2/20/24</t>
  </si>
  <si>
    <t>address1</t>
  </si>
  <si>
    <t>3501 West Warren Avenue</t>
  </si>
  <si>
    <t>city</t>
  </si>
  <si>
    <t>Fremont</t>
  </si>
  <si>
    <t>state</t>
  </si>
  <si>
    <t>CA</t>
  </si>
  <si>
    <t>zip</t>
  </si>
  <si>
    <t>94538</t>
  </si>
  <si>
    <t>country</t>
  </si>
  <si>
    <t>phone</t>
  </si>
  <si>
    <t>510 695 2350</t>
  </si>
  <si>
    <t>website</t>
  </si>
  <si>
    <t>https://www.enovix.com</t>
  </si>
  <si>
    <t>industry</t>
  </si>
  <si>
    <t>Electrical Equipment &amp; Parts</t>
  </si>
  <si>
    <t>industryKey</t>
  </si>
  <si>
    <t>electrical-equipment-parts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</si>
  <si>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</si>
  <si>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</si>
  <si>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</si>
  <si>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</si>
  <si>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</si>
  <si>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</si>
  <si>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</si>
  <si>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Enovix Corporation designs, develops, and manufactures lithium-ion batteries. It serves wearables and IoT, smartphone, laptops and tablets, industrial and medical, and electric vehicles industries. The company was founded in 2007 and is headquartered in Fremont, California.</t>
  </si>
  <si>
    <t>fullTimeEmployees</t>
  </si>
  <si>
    <t>companyOfficers</t>
  </si>
  <si>
    <t>[{'maxAge': 1, 'name': 'Dr. Raj  Talluri Ph.D.', 'age': 61, 'title': 'President, CEO &amp; Director', 'yearBorn': 1963, 'fiscalYear': 2023, 'totalPay': 890109, 'exercisedValue': 0, 'unexercisedValue': 0}, {'maxAge': 1, 'name': 'Mr. Ajay  Marathe', 'age': 62, 'title': 'Chief Operating Officer', 'yearBorn': 1962, 'fiscalYear': 2023, 'totalPay': 585208, 'exercisedValue': 0, 'unexercisedValue': 0}, {'maxAge': 1, 'name': 'Ms. Arthi  Chakravarthy', 'age': 45, 'title': 'Chief Legal Officer, General Counsel &amp; Secretary', 'yearBorn': 1979, 'fiscalYear': 2023, 'totalPay': 446618, 'exercisedValue': 0, 'unexercisedValue': 0}, {'maxAge': 1, 'name': 'Dr. Robert M. Spotnitz', 'title': 'Founder', 'fiscalYear': 2023, 'exercisedValue': 0, 'unexercisedValue': 0}, {'maxAge': 1, 'name': 'Ms. Kristina  Truong', 'title': 'Senior VP &amp; Chief Accounting Officer', 'fiscalYear': 2023, 'exercisedValue': 0, 'unexercisedValue': 0}, {'maxAge': 1, 'name': 'Dr. Hongwei  Yan', 'title': 'Chief Technology Officer', 'fiscalYear': 2023, 'exercisedValue': 0, 'unexercisedValue': 0}, {'maxAge': 1, 'name': 'Ms. Iryna  Romaniv', 'title': 'Vice President of Human Resources', 'fiscalYear': 2023, 'exercisedValue': 0, 'unexercisedValue': 0}, {'maxAge': 1, 'name': 'Dr. James  Wilcox Ph.D.', 'title': 'VP of Business Development &amp; Head of Enovix Mobility', 'fiscalYear': 2023, 'exercisedValue': 0, 'unexercisedValue': 0}, {'maxAge': 1, 'name': 'Mr. Albert Spencer Gore', 'title': 'Head of EV Products', 'fiscalYear': 2023, 'exercisedValue': 0, 'unexercisedValue': 0}, {'maxAge': 1, 'name': 'Mr. Jonathan  Doan', 'title': 'Senior VP of Research &amp;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</si>
  <si>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</si>
  <si>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</si>
  <si>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</si>
  <si>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</si>
  <si>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</si>
  <si>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</si>
  <si>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</si>
  <si>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</si>
  <si>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</si>
  <si>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</si>
  <si>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</si>
  <si>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</si>
  <si>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</si>
  <si>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</si>
  <si>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</si>
  <si>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</si>
  <si>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</si>
  <si>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</si>
  <si>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</si>
  <si>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</si>
  <si>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</si>
  <si>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</si>
  <si>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</si>
  <si>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</si>
  <si>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</si>
  <si>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</si>
  <si>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</si>
  <si>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</si>
  <si>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</si>
  <si>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</si>
  <si>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</si>
  <si>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</si>
  <si>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</si>
  <si>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</si>
  <si>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</si>
  <si>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</si>
  <si>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</si>
  <si>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</si>
  <si>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</si>
  <si>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</si>
  <si>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</si>
  <si>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</si>
  <si>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</si>
  <si>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</si>
  <si>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</si>
  <si>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</si>
  <si>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</si>
  <si>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</si>
  <si>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</si>
  <si>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</si>
  <si>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</si>
  <si>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</si>
  <si>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</si>
  <si>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</si>
  <si>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</si>
  <si>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</si>
  <si>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</si>
  <si>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</si>
  <si>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</si>
  <si>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</si>
  <si>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</si>
  <si>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</si>
  <si>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</si>
  <si>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</si>
  <si>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</si>
  <si>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</si>
  <si>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</si>
  <si>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</si>
  <si>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Enovix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</si>
  <si>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</si>
  <si>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</si>
  <si>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</si>
  <si>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</si>
  <si>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</si>
  <si>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</si>
  <si>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</si>
  <si>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af14e700-b2d9-3a47-a522-fd7b3cd5e52a</t>
  </si>
  <si>
    <t>messageBoardId</t>
  </si>
  <si>
    <t>finmb_33112010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</si>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</sst>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ovi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13.829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-23.09289722294228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2.304058624E9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-18.962416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-16.0</v>
      </c>
      <c r="C2" s="1">
        <v>-39.0</v>
      </c>
      <c r="D2" s="1">
        <v>-126.0</v>
      </c>
      <c r="E2" s="1">
        <v>-51.0</v>
      </c>
      <c r="F2" s="1">
        <v>-214.0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50.0</v>
      </c>
      <c r="C3" s="1">
        <v>57.0</v>
      </c>
      <c r="D3" s="1">
        <v>1.0</v>
      </c>
      <c r="E3" s="1">
        <v>7.0</v>
      </c>
      <c r="F3" s="1">
        <v>33.0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80.0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50.0</v>
      </c>
      <c r="C5" s="1">
        <v>57.0</v>
      </c>
      <c r="D5" s="1">
        <v>1.0</v>
      </c>
      <c r="E5" s="1">
        <v>7.0</v>
      </c>
      <c r="F5" s="1">
        <v>34.0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14.0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4.0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32.0</v>
      </c>
      <c r="C8" s="1">
        <v>66.0</v>
      </c>
      <c r="D8" s="1">
        <v>10.0</v>
      </c>
      <c r="E8" s="1">
        <v>30.0</v>
      </c>
      <c r="F8" s="1">
        <v>69.0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-23.0</v>
      </c>
      <c r="C9" s="1">
        <v>16.0</v>
      </c>
      <c r="D9" s="1">
        <v>56.0</v>
      </c>
      <c r="E9" s="1">
        <v>-75.0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-17.0</v>
      </c>
      <c r="F10" s="1">
        <v>-37.0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-63.0</v>
      </c>
      <c r="F11" s="1">
        <v>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7.0</v>
      </c>
      <c r="C12" s="1">
        <v>1.0</v>
      </c>
      <c r="D12" s="1">
        <v>1.0</v>
      </c>
      <c r="E12" s="1">
        <v>2.0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5.0</v>
      </c>
      <c r="C13" s="1">
        <v>18.0</v>
      </c>
      <c r="D13" s="1">
        <v>2.0</v>
      </c>
      <c r="E13" s="1">
        <v>-4.0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-81.0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-92.0</v>
      </c>
      <c r="C15" s="1">
        <v>17.0</v>
      </c>
      <c r="D15" s="1">
        <v>2.0</v>
      </c>
      <c r="E15" s="1">
        <v>3.0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-10.0</v>
      </c>
      <c r="C16" s="1">
        <v>-20.0</v>
      </c>
      <c r="D16" s="1">
        <v>-51.0</v>
      </c>
      <c r="E16" s="1">
        <v>-82.0</v>
      </c>
      <c r="F16" s="1">
        <v>-105.0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-26.0</v>
      </c>
      <c r="D17" s="1">
        <v>-43.0</v>
      </c>
      <c r="E17" s="1">
        <v>-36.0</v>
      </c>
      <c r="F17" s="1">
        <v>-61.0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-9.0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-71.0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-26.0</v>
      </c>
      <c r="D20" s="1">
        <v>-43.0</v>
      </c>
      <c r="E20" s="1">
        <v>-36.0</v>
      </c>
      <c r="F20" s="1">
        <v>-143.0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5.0</v>
      </c>
      <c r="C21" s="1">
        <v>1.0</v>
      </c>
      <c r="D21" s="1">
        <v>15.0</v>
      </c>
      <c r="E21" s="1">
        <v>0.0</v>
      </c>
      <c r="F21" s="1">
        <v>172.0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5.0</v>
      </c>
      <c r="C22" s="1">
        <v>1.0</v>
      </c>
      <c r="D22" s="1">
        <v>15.0</v>
      </c>
      <c r="E22" s="1">
        <v>0.0</v>
      </c>
      <c r="F22" s="1">
        <v>172.0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-15.0</v>
      </c>
      <c r="E23" s="1">
        <v>0.0</v>
      </c>
      <c r="F23" s="1">
        <v>-6.0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-15.0</v>
      </c>
      <c r="E24" s="1">
        <v>0.0</v>
      </c>
      <c r="F24" s="1">
        <v>-6.0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13.0</v>
      </c>
      <c r="C25" s="1">
        <v>36.0</v>
      </c>
      <c r="D25" s="1">
        <v>483.0</v>
      </c>
      <c r="E25" s="1">
        <v>57.0</v>
      </c>
      <c r="F25" s="1">
        <v>14.0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-2.0</v>
      </c>
      <c r="E26" s="1">
        <v>-59.0</v>
      </c>
      <c r="F26" s="1">
        <v>-3.0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63.0</v>
      </c>
      <c r="D27" s="1">
        <v>10.0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-31.0</v>
      </c>
      <c r="E28" s="1">
        <v>0.0</v>
      </c>
      <c r="F28" s="1">
        <v>-23.0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5.0</v>
      </c>
      <c r="C29" s="1">
        <v>65.0</v>
      </c>
      <c r="D29" s="1">
        <v>451.0</v>
      </c>
      <c r="E29" s="1">
        <v>56.0</v>
      </c>
      <c r="F29" s="1">
        <v>160.0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-6.0</v>
      </c>
      <c r="C31" s="1">
        <v>18.0</v>
      </c>
      <c r="D31" s="1">
        <v>356.0</v>
      </c>
      <c r="E31" s="1">
        <v>-62.0</v>
      </c>
      <c r="F31" s="1">
        <v>-87.0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0.0</v>
      </c>
      <c r="F33" s="1">
        <v>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-34.0</v>
      </c>
      <c r="D34" s="1">
        <v>-74.0</v>
      </c>
      <c r="E34" s="1">
        <v>-69.0</v>
      </c>
      <c r="F34" s="1">
        <v>-59.0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-34.0</v>
      </c>
      <c r="D35" s="1">
        <v>-74.0</v>
      </c>
      <c r="E35" s="1">
        <v>-69.0</v>
      </c>
      <c r="F35" s="1">
        <v>-57.0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-6.0</v>
      </c>
      <c r="D36" s="1">
        <v>-30.0</v>
      </c>
      <c r="E36" s="1">
        <v>-7.0</v>
      </c>
      <c r="F36" s="1">
        <v>-20.0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5.0</v>
      </c>
      <c r="C37" s="1">
        <v>1.0</v>
      </c>
      <c r="D37" s="1" t="s">
        <v>54</v>
      </c>
      <c r="E37" s="1">
        <v>0.0</v>
      </c>
      <c r="F37" s="1">
        <v>172.0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10.0</v>
      </c>
      <c r="C3" s="1">
        <v>29.0</v>
      </c>
      <c r="D3" s="1">
        <v>385.0</v>
      </c>
      <c r="E3" s="1">
        <v>323.0</v>
      </c>
      <c r="F3" s="1">
        <v>233.0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0.0</v>
      </c>
      <c r="F4" s="1">
        <v>73.0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10.0</v>
      </c>
      <c r="C5" s="1">
        <v>29.0</v>
      </c>
      <c r="D5" s="1">
        <v>385.0</v>
      </c>
      <c r="E5" s="1">
        <v>323.0</v>
      </c>
      <c r="F5" s="1">
        <v>307.0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17.0</v>
      </c>
      <c r="F6" s="1">
        <v>90.0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17.0</v>
      </c>
      <c r="D7" s="1">
        <v>30.0</v>
      </c>
      <c r="E7" s="1">
        <v>40.0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17.0</v>
      </c>
      <c r="D9" s="1">
        <v>30.0</v>
      </c>
      <c r="E9" s="1">
        <v>57.0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63.0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29.0</v>
      </c>
      <c r="C11" s="1">
        <v>69.0</v>
      </c>
      <c r="D11" s="1">
        <v>7.0</v>
      </c>
      <c r="E11" s="1">
        <v>4.0</v>
      </c>
      <c r="F11" s="1">
        <v>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7.0</v>
      </c>
      <c r="C12" s="1">
        <v>7.0</v>
      </c>
      <c r="D12" s="1">
        <v>12.0</v>
      </c>
      <c r="E12" s="1">
        <v>12.0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2.0</v>
      </c>
      <c r="D13" s="1">
        <v>4.0</v>
      </c>
      <c r="E13" s="1">
        <v>80.0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10.0</v>
      </c>
      <c r="C14" s="1">
        <v>33.0</v>
      </c>
      <c r="D14" s="1">
        <v>398.0</v>
      </c>
      <c r="E14" s="1">
        <v>330.0</v>
      </c>
      <c r="F14" s="1">
        <v>323.0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8.0</v>
      </c>
      <c r="C15" s="1">
        <v>35.0</v>
      </c>
      <c r="D15" s="1">
        <v>87.0</v>
      </c>
      <c r="E15" s="1">
        <v>122.0</v>
      </c>
      <c r="F15" s="1">
        <v>226.0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-3.0</v>
      </c>
      <c r="C16" s="1">
        <v>-3.0</v>
      </c>
      <c r="D16" s="1">
        <v>-4.0</v>
      </c>
      <c r="E16" s="1">
        <v>-12.0</v>
      </c>
      <c r="F16" s="1">
        <v>-44.0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4.0</v>
      </c>
      <c r="C17" s="1">
        <v>31.0</v>
      </c>
      <c r="D17" s="1">
        <v>83.0</v>
      </c>
      <c r="E17" s="1">
        <v>110.0</v>
      </c>
      <c r="F17" s="1">
        <v>182.0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0.0</v>
      </c>
      <c r="D18" s="1">
        <v>0.0</v>
      </c>
      <c r="E18" s="1">
        <v>0.0</v>
      </c>
      <c r="F18" s="1">
        <v>12.0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0.0</v>
      </c>
      <c r="E19" s="1">
        <v>0.0</v>
      </c>
      <c r="F19" s="1">
        <v>42.0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96.0</v>
      </c>
      <c r="C20" s="1">
        <v>49.0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13.0</v>
      </c>
      <c r="C21" s="1">
        <v>13.0</v>
      </c>
      <c r="D21" s="1">
        <v>1.0</v>
      </c>
      <c r="E21" s="1">
        <v>93.0</v>
      </c>
      <c r="F21" s="1">
        <v>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16.0</v>
      </c>
      <c r="C22" s="1">
        <v>64.0</v>
      </c>
      <c r="D22" s="1">
        <v>483.0</v>
      </c>
      <c r="E22" s="1">
        <v>441.0</v>
      </c>
      <c r="F22" s="1">
        <v>564.0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25.0</v>
      </c>
      <c r="C24" s="1">
        <v>2.0</v>
      </c>
      <c r="D24" s="1">
        <v>3.0</v>
      </c>
      <c r="E24" s="1">
        <v>7.0</v>
      </c>
      <c r="F24" s="1">
        <v>21.0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67.0</v>
      </c>
      <c r="C25" s="1">
        <v>3.0</v>
      </c>
      <c r="D25" s="1">
        <v>11.0</v>
      </c>
      <c r="E25" s="1">
        <v>15.0</v>
      </c>
      <c r="F25" s="1">
        <v>24.0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53.0</v>
      </c>
      <c r="E27" s="1">
        <v>62.0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5.0</v>
      </c>
      <c r="D28" s="1">
        <v>5.0</v>
      </c>
      <c r="E28" s="1">
        <v>5.0</v>
      </c>
      <c r="F28" s="1">
        <v>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9.0</v>
      </c>
      <c r="C29" s="1">
        <v>10.0</v>
      </c>
      <c r="D29" s="1">
        <v>17.0</v>
      </c>
      <c r="E29" s="1">
        <v>9.0</v>
      </c>
      <c r="F29" s="1">
        <v>21.0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1.0</v>
      </c>
      <c r="C30" s="1">
        <v>10.0</v>
      </c>
      <c r="D30" s="1">
        <v>20.0</v>
      </c>
      <c r="E30" s="1">
        <v>23.0</v>
      </c>
      <c r="F30" s="1">
        <v>61.0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5.0</v>
      </c>
      <c r="C31" s="1">
        <v>0.0</v>
      </c>
      <c r="D31" s="1">
        <v>0.0</v>
      </c>
      <c r="E31" s="1">
        <v>0.0</v>
      </c>
      <c r="F31" s="1">
        <v>169.0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9.0</v>
      </c>
      <c r="E32" s="1">
        <v>8.0</v>
      </c>
      <c r="F32" s="1">
        <v>15.0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5.0</v>
      </c>
      <c r="C33" s="1">
        <v>8.0</v>
      </c>
      <c r="D33" s="1">
        <v>2.0</v>
      </c>
      <c r="E33" s="1">
        <v>3.0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0.0</v>
      </c>
      <c r="D34" s="1">
        <v>0.0</v>
      </c>
      <c r="E34" s="1">
        <v>0.0</v>
      </c>
      <c r="F34" s="1">
        <v>10.0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91.0</v>
      </c>
      <c r="C35" s="1">
        <v>1.0</v>
      </c>
      <c r="D35" s="1">
        <v>124.0</v>
      </c>
      <c r="E35" s="1">
        <v>49.0</v>
      </c>
      <c r="F35" s="1">
        <v>42.0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12.0</v>
      </c>
      <c r="C36" s="1">
        <v>12.0</v>
      </c>
      <c r="D36" s="1">
        <v>156.0</v>
      </c>
      <c r="E36" s="1">
        <v>84.0</v>
      </c>
      <c r="F36" s="1">
        <v>303.0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130.0</v>
      </c>
      <c r="C37" s="1">
        <v>202.0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73.0</v>
      </c>
      <c r="C38" s="1">
        <v>16.0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131.0</v>
      </c>
      <c r="C39" s="1">
        <v>218.0</v>
      </c>
      <c r="D39" s="1">
        <v>0.0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5.0</v>
      </c>
      <c r="C40" s="1">
        <v>6.0</v>
      </c>
      <c r="D40" s="1">
        <v>1.0</v>
      </c>
      <c r="E40" s="1">
        <v>1.0</v>
      </c>
      <c r="F40" s="1">
        <v>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40.0</v>
      </c>
      <c r="C41" s="1">
        <v>41.0</v>
      </c>
      <c r="D41" s="1">
        <v>659.0</v>
      </c>
      <c r="E41" s="1">
        <v>741.0</v>
      </c>
      <c r="F41" s="1">
        <v>857.0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-168.0</v>
      </c>
      <c r="C42" s="1">
        <v>-207.0</v>
      </c>
      <c r="D42" s="1">
        <v>-333.0</v>
      </c>
      <c r="E42" s="1">
        <v>-385.0</v>
      </c>
      <c r="F42" s="1">
        <v>-599.0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0.0</v>
      </c>
      <c r="D43" s="1">
        <v>0.0</v>
      </c>
      <c r="E43" s="1">
        <v>0.0</v>
      </c>
      <c r="F43" s="1">
        <v>-6.0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-127.0</v>
      </c>
      <c r="C44" s="1">
        <v>-166.0</v>
      </c>
      <c r="D44" s="1">
        <v>326.0</v>
      </c>
      <c r="E44" s="1">
        <v>356.0</v>
      </c>
      <c r="F44" s="1">
        <v>258.0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0.0</v>
      </c>
      <c r="C45" s="1">
        <v>0.0</v>
      </c>
      <c r="D45" s="1">
        <v>0.0</v>
      </c>
      <c r="E45" s="1">
        <v>0.0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3.0</v>
      </c>
      <c r="C46" s="1">
        <v>52.0</v>
      </c>
      <c r="D46" s="1">
        <v>326.0</v>
      </c>
      <c r="E46" s="1">
        <v>356.0</v>
      </c>
      <c r="F46" s="1">
        <v>261.0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16.0</v>
      </c>
      <c r="C47" s="1">
        <v>64.0</v>
      </c>
      <c r="D47" s="1">
        <v>483.0</v>
      </c>
      <c r="E47" s="1">
        <v>441.0</v>
      </c>
      <c r="F47" s="1">
        <v>564.0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57.0</v>
      </c>
      <c r="C49" s="1">
        <v>93.0</v>
      </c>
      <c r="D49" s="1">
        <v>156.0</v>
      </c>
      <c r="E49" s="1">
        <v>158.0</v>
      </c>
      <c r="F49" s="1">
        <v>169.0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57.0</v>
      </c>
      <c r="C50" s="1">
        <v>93.0</v>
      </c>
      <c r="D50" s="1">
        <v>152.0</v>
      </c>
      <c r="E50" s="1">
        <v>157.0</v>
      </c>
      <c r="F50" s="1">
        <v>167.0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103</v>
      </c>
      <c r="B51" s="1" t="s">
        <v>104</v>
      </c>
      <c r="C51" s="1" t="s">
        <v>105</v>
      </c>
      <c r="D51" s="1" t="s">
        <v>106</v>
      </c>
      <c r="E51" s="1" t="s">
        <v>107</v>
      </c>
      <c r="F51" s="1" t="s">
        <v>108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-127.0</v>
      </c>
      <c r="C52" s="1">
        <v>-166.0</v>
      </c>
      <c r="D52" s="1">
        <v>326.0</v>
      </c>
      <c r="E52" s="1">
        <v>356.0</v>
      </c>
      <c r="F52" s="1">
        <v>204.0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 t="s">
        <v>104</v>
      </c>
      <c r="C53" s="1" t="s">
        <v>105</v>
      </c>
      <c r="D53" s="1" t="s">
        <v>106</v>
      </c>
      <c r="E53" s="1" t="s">
        <v>107</v>
      </c>
      <c r="F53" s="1" t="s">
        <v>111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>
        <v>5.0</v>
      </c>
      <c r="C54" s="1" t="s">
        <v>54</v>
      </c>
      <c r="D54" s="1">
        <v>9.0</v>
      </c>
      <c r="E54" s="1">
        <v>8.0</v>
      </c>
      <c r="F54" s="1">
        <v>193.0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113</v>
      </c>
      <c r="B55" s="1">
        <v>-4.0</v>
      </c>
      <c r="C55" s="1">
        <v>-29.0</v>
      </c>
      <c r="D55" s="1">
        <v>-376.0</v>
      </c>
      <c r="E55" s="1">
        <v>-314.0</v>
      </c>
      <c r="F55" s="1">
        <v>-114.0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114</v>
      </c>
      <c r="B56" s="1">
        <v>6.0</v>
      </c>
      <c r="C56" s="1">
        <v>10.0</v>
      </c>
      <c r="D56" s="1">
        <v>0.0</v>
      </c>
      <c r="E56" s="1">
        <v>12.0</v>
      </c>
      <c r="F56" s="1">
        <v>19.0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115</v>
      </c>
      <c r="B57" s="1">
        <v>0.0</v>
      </c>
      <c r="C57" s="1">
        <v>0.0</v>
      </c>
      <c r="D57" s="1">
        <v>0.0</v>
      </c>
      <c r="E57" s="1">
        <v>0.0</v>
      </c>
      <c r="F57" s="1">
        <v>2.0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116</v>
      </c>
      <c r="B58" s="1">
        <v>0.0</v>
      </c>
      <c r="C58" s="1">
        <v>3.0</v>
      </c>
      <c r="D58" s="1">
        <v>3.0</v>
      </c>
      <c r="E58" s="1">
        <v>0.0</v>
      </c>
      <c r="F58" s="1">
        <v>5.0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117</v>
      </c>
      <c r="B59" s="1">
        <v>0.0</v>
      </c>
      <c r="C59" s="1">
        <v>0.0</v>
      </c>
      <c r="D59" s="1">
        <v>0.0</v>
      </c>
      <c r="E59" s="1">
        <v>48.0</v>
      </c>
      <c r="F59" s="1">
        <v>1.0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118</v>
      </c>
      <c r="B60" s="1">
        <v>0.0</v>
      </c>
      <c r="C60" s="1">
        <v>0.0</v>
      </c>
      <c r="D60" s="1">
        <v>0.0</v>
      </c>
      <c r="E60" s="1">
        <v>10.0</v>
      </c>
      <c r="F60" s="1">
        <v>6.0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119</v>
      </c>
      <c r="B61" s="1">
        <v>0.0</v>
      </c>
      <c r="C61" s="1">
        <v>0.0</v>
      </c>
      <c r="D61" s="1">
        <v>0.0</v>
      </c>
      <c r="E61" s="1">
        <v>4.0</v>
      </c>
      <c r="F61" s="1">
        <v>12.0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120</v>
      </c>
      <c r="B62" s="1">
        <v>0.0</v>
      </c>
      <c r="C62" s="1">
        <v>0.0</v>
      </c>
      <c r="D62" s="1">
        <v>0.0</v>
      </c>
      <c r="E62" s="1">
        <v>0.0</v>
      </c>
      <c r="F62" s="1">
        <v>1.0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121</v>
      </c>
      <c r="B63" s="1">
        <v>0.0</v>
      </c>
      <c r="C63" s="1">
        <v>0.0</v>
      </c>
      <c r="D63" s="1">
        <v>0.0</v>
      </c>
      <c r="E63" s="1">
        <v>0.0</v>
      </c>
      <c r="F63" s="1">
        <v>36.0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122</v>
      </c>
      <c r="B64" s="1">
        <v>3.0</v>
      </c>
      <c r="C64" s="1">
        <v>4.0</v>
      </c>
      <c r="D64" s="1">
        <v>8.0</v>
      </c>
      <c r="E64" s="1">
        <v>58.0</v>
      </c>
      <c r="F64" s="1">
        <v>104.0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123</v>
      </c>
      <c r="B65" s="1">
        <v>0.0</v>
      </c>
      <c r="C65" s="1">
        <v>129.0</v>
      </c>
      <c r="D65" s="1">
        <v>215.0</v>
      </c>
      <c r="E65" s="1">
        <v>335.0</v>
      </c>
      <c r="F65" s="1">
        <v>560.0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124</v>
      </c>
      <c r="B66" s="1">
        <v>0.0</v>
      </c>
      <c r="C66" s="1">
        <v>3.0</v>
      </c>
      <c r="D66" s="1">
        <v>1.0</v>
      </c>
      <c r="E66" s="1">
        <v>1.0</v>
      </c>
      <c r="F66" s="1">
        <v>1.0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0.0</v>
      </c>
      <c r="C2" s="1">
        <v>0.0</v>
      </c>
      <c r="D2" s="1">
        <v>0.0</v>
      </c>
      <c r="E2" s="1">
        <v>6.0</v>
      </c>
      <c r="F2" s="1">
        <v>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0.0</v>
      </c>
      <c r="C3" s="1">
        <v>0.0</v>
      </c>
      <c r="D3" s="1">
        <v>0.0</v>
      </c>
      <c r="E3" s="1">
        <v>6.0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16.0</v>
      </c>
      <c r="C4" s="1">
        <v>3.0</v>
      </c>
      <c r="D4" s="1">
        <v>1.0</v>
      </c>
      <c r="E4" s="1">
        <v>23.0</v>
      </c>
      <c r="F4" s="1">
        <v>60.0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-16.0</v>
      </c>
      <c r="C5" s="1">
        <v>-3.0</v>
      </c>
      <c r="D5" s="1">
        <v>-1.0</v>
      </c>
      <c r="E5" s="1">
        <v>-17.0</v>
      </c>
      <c r="F5" s="1">
        <v>-53.0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4.0</v>
      </c>
      <c r="C6" s="1">
        <v>5.0</v>
      </c>
      <c r="D6" s="1">
        <v>29.0</v>
      </c>
      <c r="E6" s="1">
        <v>51.0</v>
      </c>
      <c r="F6" s="1">
        <v>59.0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12.0</v>
      </c>
      <c r="C7" s="1">
        <v>14.0</v>
      </c>
      <c r="D7" s="1">
        <v>37.0</v>
      </c>
      <c r="E7" s="1">
        <v>58.0</v>
      </c>
      <c r="F7" s="1">
        <v>77.0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16.0</v>
      </c>
      <c r="C8" s="1">
        <v>20.0</v>
      </c>
      <c r="D8" s="1">
        <v>67.0</v>
      </c>
      <c r="E8" s="1">
        <v>110.0</v>
      </c>
      <c r="F8" s="1">
        <v>138.0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-16.0</v>
      </c>
      <c r="C9" s="1">
        <v>-23.0</v>
      </c>
      <c r="D9" s="1">
        <v>-69.0</v>
      </c>
      <c r="E9" s="1">
        <v>-127.0</v>
      </c>
      <c r="F9" s="1">
        <v>-191.0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-2.0</v>
      </c>
      <c r="C10" s="1">
        <v>-10.0</v>
      </c>
      <c r="D10" s="1">
        <v>-18.0</v>
      </c>
      <c r="E10" s="1">
        <v>0.0</v>
      </c>
      <c r="F10" s="1">
        <v>-4.0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0.0</v>
      </c>
      <c r="C11" s="1">
        <v>0.0</v>
      </c>
      <c r="D11" s="1">
        <v>0.0</v>
      </c>
      <c r="E11" s="1">
        <v>5.0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-2.0</v>
      </c>
      <c r="C12" s="1">
        <v>-10.0</v>
      </c>
      <c r="D12" s="1">
        <v>-18.0</v>
      </c>
      <c r="E12" s="1">
        <v>5.0</v>
      </c>
      <c r="F12" s="1">
        <v>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34.0</v>
      </c>
      <c r="C13" s="1">
        <v>-15.0</v>
      </c>
      <c r="D13" s="1">
        <v>-56.0</v>
      </c>
      <c r="E13" s="1">
        <v>75.0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-16.0</v>
      </c>
      <c r="C14" s="1">
        <v>-38.0</v>
      </c>
      <c r="D14" s="1">
        <v>-126.0</v>
      </c>
      <c r="E14" s="1">
        <v>-46.0</v>
      </c>
      <c r="F14" s="1">
        <v>-175.0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0.0</v>
      </c>
      <c r="C15" s="1">
        <v>0.0</v>
      </c>
      <c r="D15" s="1">
        <v>0.0</v>
      </c>
      <c r="E15" s="1">
        <v>0.0</v>
      </c>
      <c r="F15" s="1">
        <v>-3.0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0.0</v>
      </c>
      <c r="C16" s="1">
        <v>0.0</v>
      </c>
      <c r="D16" s="1">
        <v>0.0</v>
      </c>
      <c r="E16" s="1">
        <v>0.0</v>
      </c>
      <c r="F16" s="1">
        <v>-3.0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0.0</v>
      </c>
      <c r="C17" s="1">
        <v>0.0</v>
      </c>
      <c r="D17" s="1">
        <v>0.0</v>
      </c>
      <c r="E17" s="1">
        <v>-4.0</v>
      </c>
      <c r="F17" s="1">
        <v>-4.0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0.0</v>
      </c>
      <c r="C18" s="1">
        <v>-79.0</v>
      </c>
      <c r="D18" s="1">
        <v>0.0</v>
      </c>
      <c r="E18" s="1">
        <v>0.0</v>
      </c>
      <c r="F18" s="1">
        <v>-28.0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-16.0</v>
      </c>
      <c r="C19" s="1">
        <v>-39.0</v>
      </c>
      <c r="D19" s="1">
        <v>-126.0</v>
      </c>
      <c r="E19" s="1">
        <v>-51.0</v>
      </c>
      <c r="F19" s="1">
        <v>-215.0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0.0</v>
      </c>
      <c r="C20" s="1">
        <v>0.0</v>
      </c>
      <c r="D20" s="1">
        <v>0.0</v>
      </c>
      <c r="E20" s="1">
        <v>0.0</v>
      </c>
      <c r="F20" s="1">
        <v>-63.0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-16.0</v>
      </c>
      <c r="C21" s="1">
        <v>-39.0</v>
      </c>
      <c r="D21" s="1">
        <v>-126.0</v>
      </c>
      <c r="E21" s="1">
        <v>-51.0</v>
      </c>
      <c r="F21" s="1">
        <v>-214.0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-16.0</v>
      </c>
      <c r="C22" s="1">
        <v>-39.0</v>
      </c>
      <c r="D22" s="1">
        <v>-126.0</v>
      </c>
      <c r="E22" s="1">
        <v>-51.0</v>
      </c>
      <c r="F22" s="1">
        <v>-214.0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>
        <v>0.0</v>
      </c>
      <c r="C23" s="1">
        <v>0.0</v>
      </c>
      <c r="D23" s="1">
        <v>0.0</v>
      </c>
      <c r="E23" s="1">
        <v>0.0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-16.0</v>
      </c>
      <c r="C24" s="1">
        <v>-39.0</v>
      </c>
      <c r="D24" s="1">
        <v>-126.0</v>
      </c>
      <c r="E24" s="1">
        <v>-51.0</v>
      </c>
      <c r="F24" s="1">
        <v>-214.0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</v>
      </c>
      <c r="B25" s="1">
        <v>-16.0</v>
      </c>
      <c r="C25" s="1">
        <v>-39.0</v>
      </c>
      <c r="D25" s="1">
        <v>-126.0</v>
      </c>
      <c r="E25" s="1">
        <v>-51.0</v>
      </c>
      <c r="F25" s="1">
        <v>-214.0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</v>
      </c>
      <c r="B26" s="1">
        <v>-16.0</v>
      </c>
      <c r="C26" s="1">
        <v>-39.0</v>
      </c>
      <c r="D26" s="1">
        <v>-126.0</v>
      </c>
      <c r="E26" s="1">
        <v>-51.0</v>
      </c>
      <c r="F26" s="1">
        <v>-214.0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 t="s">
        <v>151</v>
      </c>
      <c r="C28" s="1" t="s">
        <v>152</v>
      </c>
      <c r="D28" s="1" t="s">
        <v>153</v>
      </c>
      <c r="E28" s="1" t="s">
        <v>154</v>
      </c>
      <c r="F28" s="1" t="s">
        <v>155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1" t="s">
        <v>151</v>
      </c>
      <c r="C29" s="1" t="s">
        <v>152</v>
      </c>
      <c r="D29" s="1" t="s">
        <v>153</v>
      </c>
      <c r="E29" s="1" t="s">
        <v>154</v>
      </c>
      <c r="F29" s="1" t="s">
        <v>155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>
        <v>57.0</v>
      </c>
      <c r="C30" s="1">
        <v>60.0</v>
      </c>
      <c r="D30" s="1">
        <v>117.0</v>
      </c>
      <c r="E30" s="1">
        <v>153.0</v>
      </c>
      <c r="F30" s="1">
        <v>159.0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158</v>
      </c>
      <c r="B31" s="1" t="s">
        <v>151</v>
      </c>
      <c r="C31" s="1" t="s">
        <v>152</v>
      </c>
      <c r="D31" s="1" t="s">
        <v>153</v>
      </c>
      <c r="E31" s="1" t="s">
        <v>159</v>
      </c>
      <c r="F31" s="1" t="s">
        <v>160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 t="s">
        <v>151</v>
      </c>
      <c r="C32" s="1" t="s">
        <v>152</v>
      </c>
      <c r="D32" s="1" t="s">
        <v>153</v>
      </c>
      <c r="E32" s="1" t="s">
        <v>159</v>
      </c>
      <c r="F32" s="1" t="s">
        <v>160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57.0</v>
      </c>
      <c r="C33" s="1">
        <v>60.0</v>
      </c>
      <c r="D33" s="1">
        <v>117.0</v>
      </c>
      <c r="E33" s="1">
        <v>154.0</v>
      </c>
      <c r="F33" s="1">
        <v>160.0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 t="s">
        <v>164</v>
      </c>
      <c r="C35" s="1" t="s">
        <v>165</v>
      </c>
      <c r="D35" s="1" t="s">
        <v>166</v>
      </c>
      <c r="E35" s="1" t="s">
        <v>167</v>
      </c>
      <c r="F35" s="1" t="s">
        <v>168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>
        <v>-16.0</v>
      </c>
      <c r="C37" s="1">
        <v>-22.0</v>
      </c>
      <c r="D37" s="1">
        <v>-68.0</v>
      </c>
      <c r="E37" s="1">
        <v>-120.0</v>
      </c>
      <c r="F37" s="1">
        <v>-157.0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171</v>
      </c>
      <c r="B38" s="1">
        <v>-16.0</v>
      </c>
      <c r="C38" s="1">
        <v>-23.0</v>
      </c>
      <c r="D38" s="1">
        <v>-69.0</v>
      </c>
      <c r="E38" s="1">
        <v>-127.0</v>
      </c>
      <c r="F38" s="1">
        <v>-190.0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172</v>
      </c>
      <c r="B39" s="1">
        <v>-16.0</v>
      </c>
      <c r="C39" s="1">
        <v>-23.0</v>
      </c>
      <c r="D39" s="1">
        <v>-69.0</v>
      </c>
      <c r="E39" s="1">
        <v>-127.0</v>
      </c>
      <c r="F39" s="1">
        <v>-191.0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173</v>
      </c>
      <c r="B40" s="1">
        <v>-15.0</v>
      </c>
      <c r="C40" s="1">
        <v>-21.0</v>
      </c>
      <c r="D40" s="1">
        <v>0.0</v>
      </c>
      <c r="E40" s="1">
        <v>-118.0</v>
      </c>
      <c r="F40" s="1">
        <v>-154.0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174</v>
      </c>
      <c r="B41" s="1">
        <v>0.0</v>
      </c>
      <c r="C41" s="1">
        <v>0.0</v>
      </c>
      <c r="D41" s="1">
        <v>0.0</v>
      </c>
      <c r="E41" s="1">
        <v>0.0</v>
      </c>
      <c r="F41" s="1" t="s">
        <v>175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176</v>
      </c>
      <c r="B42" s="1">
        <v>0.0</v>
      </c>
      <c r="C42" s="1">
        <v>0.0</v>
      </c>
      <c r="D42" s="1">
        <v>0.0</v>
      </c>
      <c r="E42" s="1">
        <v>0.0</v>
      </c>
      <c r="F42" s="1">
        <v>18.0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177</v>
      </c>
      <c r="B43" s="1">
        <v>0.0</v>
      </c>
      <c r="C43" s="1">
        <v>0.0</v>
      </c>
      <c r="D43" s="1">
        <v>0.0</v>
      </c>
      <c r="E43" s="1">
        <v>0.0</v>
      </c>
      <c r="F43" s="1">
        <v>18.0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178</v>
      </c>
      <c r="B44" s="1">
        <v>0.0</v>
      </c>
      <c r="C44" s="1">
        <v>0.0</v>
      </c>
      <c r="D44" s="1">
        <v>0.0</v>
      </c>
      <c r="E44" s="1">
        <v>0.0</v>
      </c>
      <c r="F44" s="1">
        <v>-81.0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179</v>
      </c>
      <c r="B45" s="1">
        <v>0.0</v>
      </c>
      <c r="C45" s="1">
        <v>0.0</v>
      </c>
      <c r="D45" s="1">
        <v>0.0</v>
      </c>
      <c r="E45" s="1">
        <v>0.0</v>
      </c>
      <c r="F45" s="1">
        <v>-81.0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180</v>
      </c>
      <c r="B46" s="1">
        <v>-10.0</v>
      </c>
      <c r="C46" s="1">
        <v>-24.0</v>
      </c>
      <c r="D46" s="1">
        <v>-78.0</v>
      </c>
      <c r="E46" s="1">
        <v>-29.0</v>
      </c>
      <c r="F46" s="1">
        <v>-109.0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182</v>
      </c>
      <c r="B48" s="1">
        <v>12.0</v>
      </c>
      <c r="C48" s="1">
        <v>14.0</v>
      </c>
      <c r="D48" s="1">
        <v>37.0</v>
      </c>
      <c r="E48" s="1">
        <v>58.0</v>
      </c>
      <c r="F48" s="1">
        <v>88.0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183</v>
      </c>
      <c r="B49" s="1">
        <v>84.0</v>
      </c>
      <c r="C49" s="1">
        <v>1.0</v>
      </c>
      <c r="D49" s="1">
        <v>0.0</v>
      </c>
      <c r="E49" s="1">
        <v>1.0</v>
      </c>
      <c r="F49" s="1">
        <v>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184</v>
      </c>
      <c r="B50" s="1">
        <v>0.0</v>
      </c>
      <c r="C50" s="1">
        <v>0.0</v>
      </c>
      <c r="D50" s="1">
        <v>0.0</v>
      </c>
      <c r="E50" s="1">
        <v>0.0</v>
      </c>
      <c r="F50" s="1">
        <v>86.0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185</v>
      </c>
      <c r="B51" s="1">
        <v>0.0</v>
      </c>
      <c r="C51" s="1">
        <v>0.0</v>
      </c>
      <c r="D51" s="1">
        <v>0.0</v>
      </c>
      <c r="E51" s="1">
        <v>0.0</v>
      </c>
      <c r="F51" s="1">
        <v>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186</v>
      </c>
      <c r="B52" s="1">
        <v>0.0</v>
      </c>
      <c r="C52" s="1">
        <v>10.0</v>
      </c>
      <c r="D52" s="1">
        <v>27.0</v>
      </c>
      <c r="E52" s="1">
        <v>2.0</v>
      </c>
      <c r="F52" s="1">
        <v>5.0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187</v>
      </c>
      <c r="B53" s="1">
        <v>27.0</v>
      </c>
      <c r="C53" s="1">
        <v>48.0</v>
      </c>
      <c r="D53" s="1">
        <v>6.0</v>
      </c>
      <c r="E53" s="1">
        <v>12.0</v>
      </c>
      <c r="F53" s="1">
        <v>27.0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188</v>
      </c>
      <c r="B54" s="1">
        <v>4.0</v>
      </c>
      <c r="C54" s="1">
        <v>7.0</v>
      </c>
      <c r="D54" s="1">
        <v>4.0</v>
      </c>
      <c r="E54" s="1">
        <v>15.0</v>
      </c>
      <c r="F54" s="1">
        <v>36.0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189</v>
      </c>
      <c r="B55" s="1">
        <v>0.0</v>
      </c>
      <c r="C55" s="1">
        <v>0.0</v>
      </c>
      <c r="D55" s="1">
        <v>0.0</v>
      </c>
      <c r="E55" s="1">
        <v>0.0</v>
      </c>
      <c r="F55" s="1">
        <v>35.0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190</v>
      </c>
      <c r="B56" s="1">
        <v>32.0</v>
      </c>
      <c r="C56" s="1">
        <v>66.0</v>
      </c>
      <c r="D56" s="1">
        <v>10.0</v>
      </c>
      <c r="E56" s="1">
        <v>30.0</v>
      </c>
      <c r="F56" s="1">
        <v>69.0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>
        <v>0.0</v>
      </c>
      <c r="C3" s="1" t="s">
        <v>193</v>
      </c>
      <c r="D3" s="1" t="s">
        <v>194</v>
      </c>
      <c r="E3" s="1" t="s">
        <v>195</v>
      </c>
      <c r="F3" s="1" t="s">
        <v>196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 t="s">
        <v>203</v>
      </c>
      <c r="D5" s="1" t="s">
        <v>204</v>
      </c>
      <c r="E5" s="1" t="s">
        <v>205</v>
      </c>
      <c r="F5" s="1" t="s">
        <v>206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204</v>
      </c>
      <c r="E6" s="1" t="s">
        <v>205</v>
      </c>
      <c r="F6" s="1" t="s">
        <v>209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>
        <v>0.0</v>
      </c>
      <c r="E8" s="1" t="s">
        <v>212</v>
      </c>
      <c r="F8" s="1" t="s">
        <v>213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>
        <v>0.0</v>
      </c>
      <c r="C9" s="1">
        <v>0.0</v>
      </c>
      <c r="D9" s="1">
        <v>0.0</v>
      </c>
      <c r="E9" s="1" t="s">
        <v>215</v>
      </c>
      <c r="F9" s="1" t="s">
        <v>216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>
        <v>0.0</v>
      </c>
      <c r="C13" s="1">
        <v>0.0</v>
      </c>
      <c r="D13" s="1">
        <v>0.0</v>
      </c>
      <c r="E13" s="1" t="s">
        <v>221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222</v>
      </c>
      <c r="B14" s="1">
        <v>0.0</v>
      </c>
      <c r="C14" s="1">
        <v>0.0</v>
      </c>
      <c r="D14" s="1">
        <v>0.0</v>
      </c>
      <c r="E14" s="1" t="s">
        <v>221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223</v>
      </c>
      <c r="B15" s="1">
        <v>0.0</v>
      </c>
      <c r="C15" s="1">
        <v>0.0</v>
      </c>
      <c r="D15" s="1">
        <v>0.0</v>
      </c>
      <c r="E15" s="1" t="s">
        <v>221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224</v>
      </c>
      <c r="B16" s="1">
        <v>0.0</v>
      </c>
      <c r="C16" s="1">
        <v>0.0</v>
      </c>
      <c r="D16" s="1">
        <v>0.0</v>
      </c>
      <c r="E16" s="1" t="s">
        <v>225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>
        <v>0.0</v>
      </c>
      <c r="D17" s="1">
        <v>0.0</v>
      </c>
      <c r="E17" s="1">
        <v>0.0</v>
      </c>
      <c r="F17" s="1" t="s">
        <v>227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>
        <v>0.0</v>
      </c>
      <c r="C18" s="1">
        <v>0.0</v>
      </c>
      <c r="D18" s="1">
        <v>0.0</v>
      </c>
      <c r="E18" s="1">
        <v>0.0</v>
      </c>
      <c r="F18" s="1" t="s">
        <v>229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230</v>
      </c>
      <c r="B20" s="1">
        <v>0.0</v>
      </c>
      <c r="C20" s="1">
        <v>0.0</v>
      </c>
      <c r="D20" s="1">
        <v>0.0</v>
      </c>
      <c r="E20" s="1" t="s">
        <v>231</v>
      </c>
      <c r="F20" s="1" t="s">
        <v>232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>
        <v>0.0</v>
      </c>
      <c r="D21" s="1">
        <v>0.0</v>
      </c>
      <c r="E21" s="1" t="s">
        <v>234</v>
      </c>
      <c r="F21" s="1" t="s">
        <v>235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236</v>
      </c>
      <c r="B22" s="1">
        <v>0.0</v>
      </c>
      <c r="C22" s="1">
        <v>0.0</v>
      </c>
      <c r="D22" s="1">
        <v>0.0</v>
      </c>
      <c r="E22" s="1">
        <v>0.0</v>
      </c>
      <c r="F22" s="1" t="s">
        <v>237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238</v>
      </c>
      <c r="B23" s="1">
        <v>0.0</v>
      </c>
      <c r="C23" s="1">
        <v>0.0</v>
      </c>
      <c r="D23" s="1">
        <v>0.0</v>
      </c>
      <c r="E23" s="1">
        <v>0.0</v>
      </c>
      <c r="F23" s="1" t="s">
        <v>239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241</v>
      </c>
      <c r="B25" s="1" t="s">
        <v>242</v>
      </c>
      <c r="C25" s="1" t="s">
        <v>243</v>
      </c>
      <c r="D25" s="1" t="s">
        <v>244</v>
      </c>
      <c r="E25" s="1" t="s">
        <v>245</v>
      </c>
      <c r="F25" s="1" t="s">
        <v>246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247</v>
      </c>
      <c r="B26" s="1" t="s">
        <v>248</v>
      </c>
      <c r="C26" s="1" t="s">
        <v>249</v>
      </c>
      <c r="D26" s="1" t="s">
        <v>250</v>
      </c>
      <c r="E26" s="1" t="s">
        <v>251</v>
      </c>
      <c r="F26" s="1" t="s">
        <v>252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253</v>
      </c>
      <c r="B27" s="1" t="s">
        <v>254</v>
      </c>
      <c r="C27" s="1" t="s">
        <v>255</v>
      </c>
      <c r="D27" s="1" t="s">
        <v>256</v>
      </c>
      <c r="E27" s="1" t="s">
        <v>257</v>
      </c>
      <c r="F27" s="1" t="s">
        <v>258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>
        <v>0.0</v>
      </c>
      <c r="C28" s="1">
        <v>0.0</v>
      </c>
      <c r="D28" s="1">
        <v>0.0</v>
      </c>
      <c r="E28" s="1">
        <v>0.0</v>
      </c>
      <c r="F28" s="1" t="s">
        <v>260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>
        <v>0.0</v>
      </c>
      <c r="D29" s="1">
        <v>0.0</v>
      </c>
      <c r="E29" s="1">
        <v>0.0</v>
      </c>
      <c r="F29" s="1" t="s">
        <v>262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263</v>
      </c>
      <c r="B30" s="1">
        <v>0.0</v>
      </c>
      <c r="C30" s="1" t="s">
        <v>264</v>
      </c>
      <c r="D30" s="1" t="s">
        <v>265</v>
      </c>
      <c r="E30" s="1">
        <v>0.0</v>
      </c>
      <c r="F30" s="1" t="s">
        <v>266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267</v>
      </c>
      <c r="B31" s="1">
        <v>0.0</v>
      </c>
      <c r="C31" s="1">
        <v>0.0</v>
      </c>
      <c r="D31" s="1">
        <v>0.0</v>
      </c>
      <c r="E31" s="1">
        <v>0.0</v>
      </c>
      <c r="F31" s="1" t="s">
        <v>268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270</v>
      </c>
      <c r="B33" s="1" t="s">
        <v>271</v>
      </c>
      <c r="C33" s="1">
        <v>0.0</v>
      </c>
      <c r="D33" s="1" t="s">
        <v>272</v>
      </c>
      <c r="E33" s="1" t="s">
        <v>273</v>
      </c>
      <c r="F33" s="1" t="s">
        <v>274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275</v>
      </c>
      <c r="B34" s="1" t="s">
        <v>276</v>
      </c>
      <c r="C34" s="1">
        <v>0.0</v>
      </c>
      <c r="D34" s="1" t="s">
        <v>277</v>
      </c>
      <c r="E34" s="1" t="s">
        <v>278</v>
      </c>
      <c r="F34" s="1" t="s">
        <v>279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280</v>
      </c>
      <c r="B35" s="1" t="s">
        <v>271</v>
      </c>
      <c r="C35" s="1">
        <v>0.0</v>
      </c>
      <c r="D35" s="1" t="s">
        <v>281</v>
      </c>
      <c r="E35" s="1" t="s">
        <v>282</v>
      </c>
      <c r="F35" s="1" t="s">
        <v>283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284</v>
      </c>
      <c r="B36" s="1" t="s">
        <v>276</v>
      </c>
      <c r="C36" s="1">
        <v>0.0</v>
      </c>
      <c r="D36" s="1" t="s">
        <v>249</v>
      </c>
      <c r="E36" s="1" t="s">
        <v>285</v>
      </c>
      <c r="F36" s="1" t="s">
        <v>286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287</v>
      </c>
      <c r="B37" s="1" t="s">
        <v>288</v>
      </c>
      <c r="C37" s="1" t="s">
        <v>289</v>
      </c>
      <c r="D37" s="1" t="s">
        <v>290</v>
      </c>
      <c r="E37" s="1" t="s">
        <v>291</v>
      </c>
      <c r="F37" s="1" t="s">
        <v>292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293</v>
      </c>
      <c r="B38" s="1" t="s">
        <v>294</v>
      </c>
      <c r="C38" s="1" t="s">
        <v>295</v>
      </c>
      <c r="D38" s="1" t="s">
        <v>296</v>
      </c>
      <c r="E38" s="1">
        <v>0.0</v>
      </c>
      <c r="F38" s="1" t="s">
        <v>297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298</v>
      </c>
      <c r="B39" s="1" t="s">
        <v>299</v>
      </c>
      <c r="C39" s="1" t="s">
        <v>300</v>
      </c>
      <c r="D39" s="1" t="s">
        <v>301</v>
      </c>
      <c r="E39" s="1">
        <v>0.0</v>
      </c>
      <c r="F39" s="1" t="s">
        <v>302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303</v>
      </c>
      <c r="B40" s="1" t="s">
        <v>304</v>
      </c>
      <c r="C40" s="1" t="s">
        <v>305</v>
      </c>
      <c r="D40" s="1" t="s">
        <v>306</v>
      </c>
      <c r="E40" s="1">
        <v>0.0</v>
      </c>
      <c r="F40" s="1" t="s">
        <v>307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308</v>
      </c>
      <c r="B41" s="1" t="s">
        <v>309</v>
      </c>
      <c r="C41" s="1">
        <v>0.0</v>
      </c>
      <c r="D41" s="1" t="s">
        <v>310</v>
      </c>
      <c r="E41" s="1" t="s">
        <v>311</v>
      </c>
      <c r="F41" s="1" t="s">
        <v>312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313</v>
      </c>
      <c r="B42" s="1" t="s">
        <v>175</v>
      </c>
      <c r="C42" s="1" t="s">
        <v>314</v>
      </c>
      <c r="D42" s="1" t="s">
        <v>315</v>
      </c>
      <c r="E42" s="1" t="s">
        <v>316</v>
      </c>
      <c r="F42" s="1" t="s">
        <v>317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318</v>
      </c>
      <c r="B43" s="1" t="s">
        <v>319</v>
      </c>
      <c r="C43" s="1">
        <v>0.0</v>
      </c>
      <c r="D43" s="1" t="s">
        <v>320</v>
      </c>
      <c r="E43" s="1" t="s">
        <v>321</v>
      </c>
      <c r="F43" s="1" t="s">
        <v>322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323</v>
      </c>
      <c r="B44" s="1" t="s">
        <v>324</v>
      </c>
      <c r="C44" s="1" t="s">
        <v>325</v>
      </c>
      <c r="D44" s="1" t="s">
        <v>326</v>
      </c>
      <c r="E44" s="1" t="s">
        <v>327</v>
      </c>
      <c r="F44" s="1" t="s">
        <v>328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330</v>
      </c>
      <c r="B46" s="1">
        <v>0.0</v>
      </c>
      <c r="C46" s="1">
        <v>0.0</v>
      </c>
      <c r="D46" s="1">
        <v>0.0</v>
      </c>
      <c r="E46" s="1">
        <v>0.0</v>
      </c>
      <c r="F46" s="1" t="s">
        <v>331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332</v>
      </c>
      <c r="B47" s="1">
        <v>0.0</v>
      </c>
      <c r="C47" s="1">
        <v>0.0</v>
      </c>
      <c r="D47" s="1" t="s">
        <v>333</v>
      </c>
      <c r="E47" s="1" t="s">
        <v>334</v>
      </c>
      <c r="F47" s="1" t="s">
        <v>335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336</v>
      </c>
      <c r="B48" s="1">
        <v>0.0</v>
      </c>
      <c r="C48" s="1" t="s">
        <v>337</v>
      </c>
      <c r="D48" s="1" t="s">
        <v>338</v>
      </c>
      <c r="E48" s="1" t="s">
        <v>339</v>
      </c>
      <c r="F48" s="1" t="s">
        <v>340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341</v>
      </c>
      <c r="B49" s="1">
        <v>0.0</v>
      </c>
      <c r="C49" s="1" t="s">
        <v>342</v>
      </c>
      <c r="D49" s="1" t="s">
        <v>343</v>
      </c>
      <c r="E49" s="1" t="s">
        <v>344</v>
      </c>
      <c r="F49" s="1" t="s">
        <v>345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346</v>
      </c>
      <c r="B50" s="1">
        <v>0.0</v>
      </c>
      <c r="C50" s="1" t="s">
        <v>342</v>
      </c>
      <c r="D50" s="1" t="s">
        <v>343</v>
      </c>
      <c r="E50" s="1" t="s">
        <v>344</v>
      </c>
      <c r="F50" s="1" t="s">
        <v>347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348</v>
      </c>
      <c r="B51" s="1">
        <v>0.0</v>
      </c>
      <c r="C51" s="1" t="s">
        <v>349</v>
      </c>
      <c r="D51" s="1" t="s">
        <v>350</v>
      </c>
      <c r="E51" s="1" t="s">
        <v>351</v>
      </c>
      <c r="F51" s="1" t="s">
        <v>352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353</v>
      </c>
      <c r="B52" s="1">
        <v>0.0</v>
      </c>
      <c r="C52" s="1" t="s">
        <v>349</v>
      </c>
      <c r="D52" s="1" t="s">
        <v>350</v>
      </c>
      <c r="E52" s="1" t="s">
        <v>351</v>
      </c>
      <c r="F52" s="1" t="s">
        <v>354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355</v>
      </c>
      <c r="B53" s="1">
        <v>0.0</v>
      </c>
      <c r="C53" s="1" t="s">
        <v>356</v>
      </c>
      <c r="D53" s="1" t="s">
        <v>357</v>
      </c>
      <c r="E53" s="1" t="s">
        <v>358</v>
      </c>
      <c r="F53" s="1" t="s">
        <v>359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360</v>
      </c>
      <c r="B54" s="1">
        <v>0.0</v>
      </c>
      <c r="C54" s="1" t="s">
        <v>361</v>
      </c>
      <c r="D54" s="1" t="s">
        <v>362</v>
      </c>
      <c r="E54" s="1" t="s">
        <v>363</v>
      </c>
      <c r="F54" s="1" t="s">
        <v>364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365</v>
      </c>
      <c r="B55" s="1">
        <v>0.0</v>
      </c>
      <c r="C55" s="1">
        <v>0.0</v>
      </c>
      <c r="D55" s="1">
        <v>0.0</v>
      </c>
      <c r="E55" s="1">
        <v>0.0</v>
      </c>
      <c r="F55" s="1" t="s">
        <v>366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368</v>
      </c>
      <c r="B57" s="1">
        <v>0.0</v>
      </c>
      <c r="C57" s="1" t="s">
        <v>369</v>
      </c>
      <c r="D57" s="1" t="s">
        <v>370</v>
      </c>
      <c r="E57" s="1" t="s">
        <v>371</v>
      </c>
      <c r="F57" s="1" t="s">
        <v>372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373</v>
      </c>
      <c r="B58" s="1">
        <v>0.0</v>
      </c>
      <c r="C58" s="1" t="s">
        <v>374</v>
      </c>
      <c r="D58" s="1" t="s">
        <v>375</v>
      </c>
      <c r="E58" s="1" t="s">
        <v>376</v>
      </c>
      <c r="F58" s="1" t="s">
        <v>377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378</v>
      </c>
      <c r="B59" s="1">
        <v>0.0</v>
      </c>
      <c r="C59" s="1" t="s">
        <v>379</v>
      </c>
      <c r="D59" s="1" t="s">
        <v>380</v>
      </c>
      <c r="E59" s="1" t="s">
        <v>381</v>
      </c>
      <c r="F59" s="1" t="s">
        <v>382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383</v>
      </c>
      <c r="B60" s="1">
        <v>0.0</v>
      </c>
      <c r="C60" s="1" t="s">
        <v>379</v>
      </c>
      <c r="D60" s="1" t="s">
        <v>380</v>
      </c>
      <c r="E60" s="1" t="s">
        <v>381</v>
      </c>
      <c r="F60" s="1" t="s">
        <v>384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385</v>
      </c>
      <c r="B61" s="1">
        <v>0.0</v>
      </c>
      <c r="C61" s="1" t="s">
        <v>386</v>
      </c>
      <c r="D61" s="1" t="s">
        <v>387</v>
      </c>
      <c r="E61" s="1" t="s">
        <v>388</v>
      </c>
      <c r="F61" s="1" t="s">
        <v>389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390</v>
      </c>
      <c r="B62" s="1">
        <v>0.0</v>
      </c>
      <c r="C62" s="1">
        <v>0.0</v>
      </c>
      <c r="D62" s="1" t="s">
        <v>391</v>
      </c>
      <c r="E62" s="1" t="s">
        <v>392</v>
      </c>
      <c r="F62" s="1" t="s">
        <v>393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394</v>
      </c>
      <c r="B63" s="1">
        <v>0.0</v>
      </c>
      <c r="C63" s="1">
        <v>0.0</v>
      </c>
      <c r="D63" s="1" t="s">
        <v>395</v>
      </c>
      <c r="E63" s="1" t="s">
        <v>396</v>
      </c>
      <c r="F63" s="1" t="s">
        <v>397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398</v>
      </c>
      <c r="B64" s="1">
        <v>0.0</v>
      </c>
      <c r="C64" s="1">
        <v>0.0</v>
      </c>
      <c r="D64" s="1" t="s">
        <v>399</v>
      </c>
      <c r="E64" s="1" t="s">
        <v>400</v>
      </c>
      <c r="F64" s="1" t="s">
        <v>401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403</v>
      </c>
      <c r="B66" s="1">
        <v>0.0</v>
      </c>
      <c r="C66" s="1">
        <v>0.0</v>
      </c>
      <c r="D66" s="1" t="s">
        <v>404</v>
      </c>
      <c r="E66" s="1" t="s">
        <v>405</v>
      </c>
      <c r="F66" s="1" t="s">
        <v>406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407</v>
      </c>
      <c r="B67" s="1">
        <v>0.0</v>
      </c>
      <c r="C67" s="1">
        <v>0.0</v>
      </c>
      <c r="D67" s="1" t="s">
        <v>408</v>
      </c>
      <c r="E67" s="1" t="s">
        <v>409</v>
      </c>
      <c r="F67" s="1" t="s">
        <v>410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411</v>
      </c>
      <c r="B68" s="1">
        <v>0.0</v>
      </c>
      <c r="C68" s="1">
        <v>0.0</v>
      </c>
      <c r="D68" s="1" t="s">
        <v>412</v>
      </c>
      <c r="E68" s="1" t="s">
        <v>413</v>
      </c>
      <c r="F68" s="1" t="s">
        <v>372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414</v>
      </c>
      <c r="B69" s="1">
        <v>0.0</v>
      </c>
      <c r="C69" s="1">
        <v>0.0</v>
      </c>
      <c r="D69" s="1" t="s">
        <v>412</v>
      </c>
      <c r="E69" s="1" t="s">
        <v>413</v>
      </c>
      <c r="F69" s="1" t="s">
        <v>415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416</v>
      </c>
      <c r="B70" s="1">
        <v>0.0</v>
      </c>
      <c r="C70" s="1">
        <v>0.0</v>
      </c>
      <c r="D70" s="1" t="s">
        <v>417</v>
      </c>
      <c r="E70" s="1" t="s">
        <v>418</v>
      </c>
      <c r="F70" s="1" t="s">
        <v>419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420</v>
      </c>
      <c r="B71" s="1">
        <v>0.0</v>
      </c>
      <c r="C71" s="1">
        <v>0.0</v>
      </c>
      <c r="D71" s="1" t="s">
        <v>417</v>
      </c>
      <c r="E71" s="1" t="s">
        <v>418</v>
      </c>
      <c r="F71" s="1" t="s">
        <v>421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422</v>
      </c>
      <c r="B72" s="1">
        <v>0.0</v>
      </c>
      <c r="C72" s="1">
        <v>0.0</v>
      </c>
      <c r="D72" s="1" t="s">
        <v>417</v>
      </c>
      <c r="E72" s="1" t="s">
        <v>423</v>
      </c>
      <c r="F72" s="1" t="s">
        <v>424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425</v>
      </c>
      <c r="B73" s="1">
        <v>0.0</v>
      </c>
      <c r="C73" s="1">
        <v>0.0</v>
      </c>
      <c r="D73" s="1" t="s">
        <v>426</v>
      </c>
      <c r="E73" s="1" t="s">
        <v>427</v>
      </c>
      <c r="F73" s="1" t="s">
        <v>428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429</v>
      </c>
      <c r="B74" s="1">
        <v>0.0</v>
      </c>
      <c r="C74" s="1">
        <v>0.0</v>
      </c>
      <c r="D74" s="1" t="s">
        <v>430</v>
      </c>
      <c r="E74" s="1" t="s">
        <v>431</v>
      </c>
      <c r="F74" s="1" t="s">
        <v>432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433</v>
      </c>
      <c r="B75" s="1">
        <v>0.0</v>
      </c>
      <c r="C75" s="1">
        <v>0.0</v>
      </c>
      <c r="D75" s="1" t="s">
        <v>434</v>
      </c>
      <c r="E75" s="1" t="s">
        <v>435</v>
      </c>
      <c r="F75" s="1" t="s">
        <v>436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437</v>
      </c>
      <c r="B76" s="1">
        <v>0.0</v>
      </c>
      <c r="C76" s="1">
        <v>0.0</v>
      </c>
      <c r="D76" s="1" t="s">
        <v>438</v>
      </c>
      <c r="E76" s="1" t="s">
        <v>439</v>
      </c>
      <c r="F76" s="1" t="s">
        <v>440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441</v>
      </c>
      <c r="B77" s="1">
        <v>0.0</v>
      </c>
      <c r="C77" s="1">
        <v>0.0</v>
      </c>
      <c r="D77" s="1" t="s">
        <v>438</v>
      </c>
      <c r="E77" s="1" t="s">
        <v>439</v>
      </c>
      <c r="F77" s="1" t="s">
        <v>442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443</v>
      </c>
      <c r="B78" s="1">
        <v>0.0</v>
      </c>
      <c r="C78" s="1">
        <v>0.0</v>
      </c>
      <c r="D78" s="1" t="s">
        <v>444</v>
      </c>
      <c r="E78" s="1" t="s">
        <v>445</v>
      </c>
      <c r="F78" s="1" t="s">
        <v>446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447</v>
      </c>
      <c r="B79" s="1">
        <v>0.0</v>
      </c>
      <c r="C79" s="1">
        <v>0.0</v>
      </c>
      <c r="D79" s="1" t="s">
        <v>448</v>
      </c>
      <c r="E79" s="1" t="s">
        <v>449</v>
      </c>
      <c r="F79" s="1" t="s">
        <v>450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451</v>
      </c>
      <c r="B80" s="1">
        <v>0.0</v>
      </c>
      <c r="C80" s="1">
        <v>0.0</v>
      </c>
      <c r="D80" s="1">
        <v>0.0</v>
      </c>
      <c r="E80" s="1" t="s">
        <v>452</v>
      </c>
      <c r="F80" s="1" t="s">
        <v>453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454</v>
      </c>
      <c r="B81" s="1">
        <v>0.0</v>
      </c>
      <c r="C81" s="1">
        <v>0.0</v>
      </c>
      <c r="D81" s="1">
        <v>0.0</v>
      </c>
      <c r="E81" s="1" t="s">
        <v>455</v>
      </c>
      <c r="F81" s="1" t="s">
        <v>456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458</v>
      </c>
      <c r="B83" s="1">
        <v>0.0</v>
      </c>
      <c r="C83" s="1">
        <v>0.0</v>
      </c>
      <c r="D83" s="1">
        <v>0.0</v>
      </c>
      <c r="E83" s="1" t="s">
        <v>459</v>
      </c>
      <c r="F83" s="1" t="s">
        <v>460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461</v>
      </c>
      <c r="B84" s="1">
        <v>0.0</v>
      </c>
      <c r="C84" s="1">
        <v>0.0</v>
      </c>
      <c r="D84" s="1">
        <v>0.0</v>
      </c>
      <c r="E84" s="1" t="s">
        <v>462</v>
      </c>
      <c r="F84" s="1" t="s">
        <v>463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464</v>
      </c>
      <c r="B85" s="1">
        <v>0.0</v>
      </c>
      <c r="C85" s="1">
        <v>0.0</v>
      </c>
      <c r="D85" s="1">
        <v>0.0</v>
      </c>
      <c r="E85" s="1" t="s">
        <v>465</v>
      </c>
      <c r="F85" s="1" t="s">
        <v>466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467</v>
      </c>
      <c r="B86" s="1">
        <v>0.0</v>
      </c>
      <c r="C86" s="1">
        <v>0.0</v>
      </c>
      <c r="D86" s="1">
        <v>0.0</v>
      </c>
      <c r="E86" s="1" t="s">
        <v>465</v>
      </c>
      <c r="F86" s="1" t="s">
        <v>468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469</v>
      </c>
      <c r="B87" s="1">
        <v>0.0</v>
      </c>
      <c r="C87" s="1">
        <v>0.0</v>
      </c>
      <c r="D87" s="1">
        <v>0.0</v>
      </c>
      <c r="E87" s="1" t="s">
        <v>470</v>
      </c>
      <c r="F87" s="1" t="s">
        <v>471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472</v>
      </c>
      <c r="B88" s="1">
        <v>0.0</v>
      </c>
      <c r="C88" s="1">
        <v>0.0</v>
      </c>
      <c r="D88" s="1">
        <v>0.0</v>
      </c>
      <c r="E88" s="1" t="s">
        <v>470</v>
      </c>
      <c r="F88" s="1" t="s">
        <v>473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474</v>
      </c>
      <c r="B89" s="1">
        <v>0.0</v>
      </c>
      <c r="C89" s="1">
        <v>0.0</v>
      </c>
      <c r="D89" s="1">
        <v>0.0</v>
      </c>
      <c r="E89" s="1" t="s">
        <v>475</v>
      </c>
      <c r="F89" s="1" t="s">
        <v>476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477</v>
      </c>
      <c r="B90" s="1">
        <v>0.0</v>
      </c>
      <c r="C90" s="1">
        <v>0.0</v>
      </c>
      <c r="D90" s="1">
        <v>0.0</v>
      </c>
      <c r="E90" s="1" t="s">
        <v>478</v>
      </c>
      <c r="F90" s="1" t="s">
        <v>479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480</v>
      </c>
      <c r="B91" s="1">
        <v>0.0</v>
      </c>
      <c r="C91" s="1">
        <v>0.0</v>
      </c>
      <c r="D91" s="1">
        <v>0.0</v>
      </c>
      <c r="E91" s="1" t="s">
        <v>481</v>
      </c>
      <c r="F91" s="1" t="s">
        <v>482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483</v>
      </c>
      <c r="B92" s="1">
        <v>0.0</v>
      </c>
      <c r="C92" s="1">
        <v>0.0</v>
      </c>
      <c r="D92" s="1">
        <v>0.0</v>
      </c>
      <c r="E92" s="1" t="s">
        <v>484</v>
      </c>
      <c r="F92" s="1" t="s">
        <v>485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486</v>
      </c>
      <c r="B93" s="1">
        <v>0.0</v>
      </c>
      <c r="C93" s="1">
        <v>0.0</v>
      </c>
      <c r="D93" s="1">
        <v>0.0</v>
      </c>
      <c r="E93" s="1" t="s">
        <v>487</v>
      </c>
      <c r="F93" s="1" t="s">
        <v>488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489</v>
      </c>
      <c r="B94" s="1">
        <v>0.0</v>
      </c>
      <c r="C94" s="1">
        <v>0.0</v>
      </c>
      <c r="D94" s="1">
        <v>0.0</v>
      </c>
      <c r="E94" s="1" t="s">
        <v>487</v>
      </c>
      <c r="F94" s="1" t="s">
        <v>490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491</v>
      </c>
      <c r="B95" s="1">
        <v>0.0</v>
      </c>
      <c r="C95" s="1">
        <v>0.0</v>
      </c>
      <c r="D95" s="1">
        <v>0.0</v>
      </c>
      <c r="E95" s="1" t="s">
        <v>492</v>
      </c>
      <c r="F95" s="1" t="s">
        <v>493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494</v>
      </c>
      <c r="B96" s="1">
        <v>0.0</v>
      </c>
      <c r="C96" s="1">
        <v>0.0</v>
      </c>
      <c r="D96" s="1">
        <v>0.0</v>
      </c>
      <c r="E96" s="1" t="s">
        <v>495</v>
      </c>
      <c r="F96" s="1" t="s">
        <v>496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497</v>
      </c>
      <c r="B97" s="1">
        <v>0.0</v>
      </c>
      <c r="C97" s="1">
        <v>0.0</v>
      </c>
      <c r="D97" s="1">
        <v>0.0</v>
      </c>
      <c r="E97" s="1">
        <v>0.0</v>
      </c>
      <c r="F97" s="1" t="s">
        <v>498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499</v>
      </c>
      <c r="B98" s="1">
        <v>0.0</v>
      </c>
      <c r="C98" s="1">
        <v>0.0</v>
      </c>
      <c r="D98" s="1">
        <v>0.0</v>
      </c>
      <c r="E98" s="1">
        <v>0.0</v>
      </c>
      <c r="F98" s="1" t="s">
        <v>500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501</v>
      </c>
      <c r="C1" s="1" t="s">
        <v>502</v>
      </c>
      <c r="D1" s="1" t="s">
        <v>503</v>
      </c>
      <c r="E1" s="1" t="s">
        <v>504</v>
      </c>
      <c r="F1" s="1" t="s">
        <v>505</v>
      </c>
      <c r="G1" s="1" t="s">
        <v>506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507</v>
      </c>
      <c r="B2" s="1" t="s">
        <v>508</v>
      </c>
      <c r="C2" s="1" t="s">
        <v>509</v>
      </c>
      <c r="D2" s="1" t="s">
        <v>510</v>
      </c>
      <c r="E2" s="1" t="s">
        <v>511</v>
      </c>
      <c r="F2" s="1" t="s">
        <v>511</v>
      </c>
      <c r="G2" s="1" t="s">
        <v>512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513</v>
      </c>
      <c r="B3" s="1" t="s">
        <v>512</v>
      </c>
      <c r="C3" s="1" t="s">
        <v>514</v>
      </c>
      <c r="D3" s="1" t="s">
        <v>515</v>
      </c>
      <c r="E3" s="1" t="s">
        <v>516</v>
      </c>
      <c r="F3" s="1" t="s">
        <v>517</v>
      </c>
      <c r="G3" s="1" t="s">
        <v>512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518</v>
      </c>
      <c r="B4" s="1" t="s">
        <v>519</v>
      </c>
      <c r="C4" s="1" t="s">
        <v>520</v>
      </c>
      <c r="D4" s="1" t="s">
        <v>521</v>
      </c>
      <c r="E4" s="1" t="s">
        <v>522</v>
      </c>
      <c r="F4" s="1" t="s">
        <v>523</v>
      </c>
      <c r="G4" s="1" t="s">
        <v>524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513</v>
      </c>
      <c r="B5" s="1" t="s">
        <v>512</v>
      </c>
      <c r="C5" s="1" t="s">
        <v>525</v>
      </c>
      <c r="D5" s="1" t="s">
        <v>526</v>
      </c>
      <c r="E5" s="1" t="s">
        <v>527</v>
      </c>
      <c r="F5" s="1" t="s">
        <v>528</v>
      </c>
      <c r="G5" s="1" t="s">
        <v>529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530</v>
      </c>
      <c r="B6" s="1" t="s">
        <v>531</v>
      </c>
      <c r="C6" s="1" t="s">
        <v>532</v>
      </c>
      <c r="D6" s="1" t="s">
        <v>533</v>
      </c>
      <c r="E6" s="1" t="s">
        <v>534</v>
      </c>
      <c r="F6" s="1" t="s">
        <v>535</v>
      </c>
      <c r="G6" s="1" t="s">
        <v>536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537</v>
      </c>
      <c r="B7" s="1" t="s">
        <v>538</v>
      </c>
      <c r="C7" s="1" t="s">
        <v>539</v>
      </c>
      <c r="D7" s="1" t="s">
        <v>540</v>
      </c>
      <c r="E7" s="1" t="s">
        <v>541</v>
      </c>
      <c r="F7" s="1" t="s">
        <v>542</v>
      </c>
      <c r="G7" s="1" t="s">
        <v>543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544</v>
      </c>
      <c r="B8" s="1" t="s">
        <v>512</v>
      </c>
      <c r="C8" s="1" t="s">
        <v>545</v>
      </c>
      <c r="D8" s="1" t="s">
        <v>546</v>
      </c>
      <c r="E8" s="1" t="s">
        <v>547</v>
      </c>
      <c r="F8" s="1" t="s">
        <v>548</v>
      </c>
      <c r="G8" s="1" t="s">
        <v>549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550</v>
      </c>
      <c r="B9" s="1" t="s">
        <v>512</v>
      </c>
      <c r="C9" s="1" t="s">
        <v>551</v>
      </c>
      <c r="D9" s="1" t="s">
        <v>552</v>
      </c>
      <c r="E9" s="1" t="s">
        <v>553</v>
      </c>
      <c r="F9" s="1" t="s">
        <v>554</v>
      </c>
      <c r="G9" s="1" t="s">
        <v>555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556</v>
      </c>
      <c r="B10" s="1" t="s">
        <v>512</v>
      </c>
      <c r="C10" s="1" t="s">
        <v>557</v>
      </c>
      <c r="D10" s="1" t="s">
        <v>558</v>
      </c>
      <c r="E10" s="1" t="s">
        <v>559</v>
      </c>
      <c r="F10" s="1" t="s">
        <v>560</v>
      </c>
      <c r="G10" s="1" t="s">
        <v>561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562</v>
      </c>
      <c r="B11" s="1" t="s">
        <v>563</v>
      </c>
      <c r="C11" s="1" t="s">
        <v>564</v>
      </c>
      <c r="D11" s="1" t="s">
        <v>565</v>
      </c>
      <c r="E11" s="1" t="s">
        <v>566</v>
      </c>
      <c r="F11" s="1" t="s">
        <v>567</v>
      </c>
      <c r="G11" s="1" t="s">
        <v>568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569</v>
      </c>
      <c r="B12" s="1" t="s">
        <v>570</v>
      </c>
      <c r="C12" s="1" t="s">
        <v>571</v>
      </c>
      <c r="D12" s="1" t="s">
        <v>572</v>
      </c>
      <c r="E12" s="1" t="s">
        <v>573</v>
      </c>
      <c r="F12" s="1" t="s">
        <v>574</v>
      </c>
      <c r="G12" s="1" t="s">
        <v>575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576</v>
      </c>
      <c r="B13" s="1" t="s">
        <v>577</v>
      </c>
      <c r="C13" s="1" t="s">
        <v>578</v>
      </c>
      <c r="D13" s="1" t="s">
        <v>579</v>
      </c>
      <c r="E13" s="1" t="s">
        <v>580</v>
      </c>
      <c r="F13" s="1" t="s">
        <v>581</v>
      </c>
      <c r="G13" s="1" t="s">
        <v>582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583</v>
      </c>
      <c r="B14" s="1" t="s">
        <v>584</v>
      </c>
      <c r="C14" s="1" t="s">
        <v>585</v>
      </c>
      <c r="D14" s="1" t="s">
        <v>586</v>
      </c>
      <c r="E14" s="1" t="s">
        <v>587</v>
      </c>
      <c r="F14" s="1" t="s">
        <v>588</v>
      </c>
      <c r="G14" s="1" t="s">
        <v>589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590</v>
      </c>
      <c r="B15" s="1" t="s">
        <v>512</v>
      </c>
      <c r="C15" s="1" t="s">
        <v>512</v>
      </c>
      <c r="D15" s="1" t="s">
        <v>512</v>
      </c>
      <c r="E15" s="1" t="s">
        <v>512</v>
      </c>
      <c r="F15" s="1" t="s">
        <v>512</v>
      </c>
      <c r="G15" s="1" t="s">
        <v>512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591</v>
      </c>
      <c r="B16" s="1" t="s">
        <v>512</v>
      </c>
      <c r="C16" s="1" t="s">
        <v>512</v>
      </c>
      <c r="D16" s="1" t="s">
        <v>512</v>
      </c>
      <c r="E16" s="1" t="s">
        <v>512</v>
      </c>
      <c r="F16" s="1" t="s">
        <v>512</v>
      </c>
      <c r="G16" s="1" t="s">
        <v>512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592</v>
      </c>
      <c r="B17" s="1" t="s">
        <v>153</v>
      </c>
      <c r="C17" s="1" t="s">
        <v>154</v>
      </c>
      <c r="D17" s="1" t="s">
        <v>155</v>
      </c>
      <c r="E17" s="1" t="s">
        <v>593</v>
      </c>
      <c r="F17" s="1" t="s">
        <v>594</v>
      </c>
      <c r="G17" s="1" t="s">
        <v>595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596</v>
      </c>
      <c r="B18" s="1" t="s">
        <v>512</v>
      </c>
      <c r="C18" s="1" t="s">
        <v>512</v>
      </c>
      <c r="D18" s="1" t="s">
        <v>512</v>
      </c>
      <c r="E18" s="1" t="s">
        <v>512</v>
      </c>
      <c r="F18" s="1" t="s">
        <v>512</v>
      </c>
      <c r="G18" s="1" t="s">
        <v>512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597</v>
      </c>
      <c r="B19" s="1" t="s">
        <v>512</v>
      </c>
      <c r="C19" s="1" t="s">
        <v>598</v>
      </c>
      <c r="D19" s="1" t="s">
        <v>599</v>
      </c>
      <c r="E19" s="1" t="s">
        <v>600</v>
      </c>
      <c r="F19" s="1" t="s">
        <v>601</v>
      </c>
      <c r="G19" s="1" t="s">
        <v>602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603</v>
      </c>
      <c r="B20" s="1" t="s">
        <v>604</v>
      </c>
      <c r="C20" s="1" t="s">
        <v>605</v>
      </c>
      <c r="D20" s="1" t="s">
        <v>606</v>
      </c>
      <c r="E20" s="1" t="s">
        <v>607</v>
      </c>
      <c r="F20" s="1" t="s">
        <v>608</v>
      </c>
      <c r="G20" s="1" t="s">
        <v>609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610</v>
      </c>
      <c r="B21" s="1" t="s">
        <v>611</v>
      </c>
      <c r="C21" s="1" t="s">
        <v>612</v>
      </c>
      <c r="D21" s="1" t="s">
        <v>613</v>
      </c>
      <c r="E21" s="1" t="s">
        <v>614</v>
      </c>
      <c r="F21" s="1" t="s">
        <v>615</v>
      </c>
      <c r="G21" s="1" t="s">
        <v>616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617</v>
      </c>
      <c r="B22" s="1" t="s">
        <v>618</v>
      </c>
      <c r="C22" s="1" t="s">
        <v>619</v>
      </c>
      <c r="D22" s="1" t="s">
        <v>620</v>
      </c>
      <c r="E22" s="1" t="s">
        <v>621</v>
      </c>
      <c r="F22" s="1" t="s">
        <v>622</v>
      </c>
      <c r="G22" s="1" t="s">
        <v>623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624</v>
      </c>
      <c r="B23" s="1" t="s">
        <v>625</v>
      </c>
      <c r="C23" s="1" t="s">
        <v>626</v>
      </c>
      <c r="D23" s="1" t="s">
        <v>627</v>
      </c>
      <c r="E23" s="1" t="s">
        <v>628</v>
      </c>
      <c r="F23" s="1" t="s">
        <v>391</v>
      </c>
      <c r="G23" s="1" t="s">
        <v>629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630</v>
      </c>
      <c r="B24" s="1" t="s">
        <v>631</v>
      </c>
      <c r="C24" s="1" t="s">
        <v>632</v>
      </c>
      <c r="D24" s="1" t="s">
        <v>633</v>
      </c>
      <c r="E24" s="1" t="s">
        <v>634</v>
      </c>
      <c r="F24" s="1" t="s">
        <v>634</v>
      </c>
      <c r="G24" s="1" t="s">
        <v>634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635</v>
      </c>
      <c r="B25" s="1" t="s">
        <v>636</v>
      </c>
      <c r="C25" s="1" t="s">
        <v>637</v>
      </c>
      <c r="D25" s="1" t="s">
        <v>638</v>
      </c>
      <c r="E25" s="1" t="s">
        <v>639</v>
      </c>
      <c r="F25" s="1" t="s">
        <v>639</v>
      </c>
      <c r="G25" s="1" t="s">
        <v>512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640</v>
      </c>
      <c r="B26" s="1" t="s">
        <v>641</v>
      </c>
      <c r="C26" s="1" t="s">
        <v>642</v>
      </c>
      <c r="D26" s="1" t="s">
        <v>643</v>
      </c>
      <c r="E26" s="1" t="s">
        <v>512</v>
      </c>
      <c r="F26" s="1" t="s">
        <v>512</v>
      </c>
      <c r="G26" s="1" t="s">
        <v>512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644</v>
      </c>
      <c r="B2" s="1" t="s">
        <v>645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646</v>
      </c>
      <c r="B3" s="1" t="s">
        <v>647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648</v>
      </c>
      <c r="B4" s="1" t="s">
        <v>649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650</v>
      </c>
      <c r="B5" s="1" t="s">
        <v>651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653</v>
      </c>
      <c r="B7" s="1" t="s">
        <v>654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655</v>
      </c>
      <c r="B8" s="4" t="s">
        <v>656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657</v>
      </c>
      <c r="B9" s="1" t="s">
        <v>658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659</v>
      </c>
      <c r="B10" s="1" t="s">
        <v>660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661</v>
      </c>
      <c r="B11" s="1" t="s">
        <v>658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662</v>
      </c>
      <c r="B12" s="1" t="s">
        <v>663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664</v>
      </c>
      <c r="B13" s="1" t="s">
        <v>665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666</v>
      </c>
      <c r="B14" s="1" t="s">
        <v>663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667</v>
      </c>
      <c r="B15" s="1" t="s">
        <v>668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669</v>
      </c>
      <c r="B16" s="1">
        <v>560.0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670</v>
      </c>
      <c r="B17" s="1" t="s">
        <v>671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672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674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675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676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681</v>
      </c>
      <c r="B27" s="1">
        <v>14.33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682</v>
      </c>
      <c r="B28" s="1">
        <v>13.829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683</v>
      </c>
      <c r="B29" s="1">
        <v>11.865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684</v>
      </c>
      <c r="B30" s="1">
        <v>14.05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685</v>
      </c>
      <c r="B31" s="1">
        <v>14.33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686</v>
      </c>
      <c r="B32" s="1">
        <v>13.829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687</v>
      </c>
      <c r="B33" s="1">
        <v>11.865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688</v>
      </c>
      <c r="B34" s="1">
        <v>14.05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689</v>
      </c>
      <c r="B35" s="1">
        <v>1.978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690</v>
      </c>
      <c r="B36" s="1">
        <v>-18.962416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691</v>
      </c>
      <c r="B37" s="1">
        <v>1.5103506E7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692</v>
      </c>
      <c r="B38" s="1">
        <v>1.5103506E7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693</v>
      </c>
      <c r="B39" s="1">
        <v>6440196.0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694</v>
      </c>
      <c r="B40" s="1">
        <v>7420920.0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695</v>
      </c>
      <c r="B41" s="1">
        <v>7420920.0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696</v>
      </c>
      <c r="B42" s="1">
        <v>9.96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697</v>
      </c>
      <c r="B43" s="1">
        <v>15.24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698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699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700</v>
      </c>
      <c r="B46" s="1">
        <v>2.304058624E9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701</v>
      </c>
      <c r="B47" s="1">
        <v>5.7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702</v>
      </c>
      <c r="B48" s="1">
        <v>18.68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703</v>
      </c>
      <c r="B49" s="1">
        <v>111.103226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704</v>
      </c>
      <c r="B50" s="1">
        <v>9.7652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705</v>
      </c>
      <c r="B51" s="1">
        <v>10.4737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706</v>
      </c>
      <c r="B52" s="1" t="s">
        <v>707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708</v>
      </c>
      <c r="B53" s="1">
        <v>2.175692288E9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709</v>
      </c>
      <c r="B54" s="1">
        <v>1.52885978E8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710</v>
      </c>
      <c r="B55" s="1">
        <v>1.88394E8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711</v>
      </c>
      <c r="B56" s="1">
        <v>4.9884696E7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712</v>
      </c>
      <c r="B57" s="1">
        <v>4.6329575E7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713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714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715</v>
      </c>
      <c r="B60" s="1">
        <v>0.26479998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716</v>
      </c>
      <c r="B61" s="1">
        <v>0.14067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717</v>
      </c>
      <c r="B62" s="1">
        <v>0.46954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718</v>
      </c>
      <c r="B63" s="1">
        <v>11.34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719</v>
      </c>
      <c r="B64" s="1">
        <v>0.30110002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720</v>
      </c>
      <c r="B65" s="1">
        <v>1.88394E8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721</v>
      </c>
      <c r="B66" s="1">
        <v>0.944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722</v>
      </c>
      <c r="B67" s="1">
        <v>12.955508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725</v>
      </c>
      <c r="B70" s="1">
        <v>1.727568E9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726</v>
      </c>
      <c r="B71" s="1">
        <v>-2.44752992E8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727</v>
      </c>
      <c r="B72" s="1">
        <v>-1.45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728</v>
      </c>
      <c r="B73" s="1">
        <v>-0.66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729</v>
      </c>
      <c r="B74" s="1">
        <v>104.913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730</v>
      </c>
      <c r="B75" s="1">
        <v>-15.824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731</v>
      </c>
      <c r="B76" s="1">
        <v>0.25922668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732</v>
      </c>
      <c r="B77" s="1">
        <v>0.23806548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733</v>
      </c>
      <c r="B78" s="1" t="s">
        <v>734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735</v>
      </c>
      <c r="B79" s="1" t="s">
        <v>736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739</v>
      </c>
      <c r="B82" s="1" t="s">
        <v>740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741</v>
      </c>
      <c r="B83" s="1" t="s">
        <v>740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742</v>
      </c>
      <c r="B84" s="1">
        <v>1.609857E9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743</v>
      </c>
      <c r="B85" s="1" t="s">
        <v>744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745</v>
      </c>
      <c r="B86" s="1" t="s">
        <v>746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747</v>
      </c>
      <c r="B87" s="1" t="s">
        <v>748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749</v>
      </c>
      <c r="B88" s="1" t="s">
        <v>750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751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752</v>
      </c>
      <c r="B90" s="1">
        <v>12.23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753</v>
      </c>
      <c r="B91" s="1">
        <v>100.0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754</v>
      </c>
      <c r="B92" s="1">
        <v>10.0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755</v>
      </c>
      <c r="B93" s="1">
        <v>27.25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756</v>
      </c>
      <c r="B94" s="1">
        <v>20.0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757</v>
      </c>
      <c r="B95" s="1">
        <v>1.46154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758</v>
      </c>
      <c r="B96" s="1" t="s">
        <v>759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760</v>
      </c>
      <c r="B97" s="1">
        <v>12.0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761</v>
      </c>
      <c r="B98" s="1">
        <v>2.00912E8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762</v>
      </c>
      <c r="B99" s="1">
        <v>1.129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763</v>
      </c>
      <c r="B100" s="1">
        <v>-1.37496992E8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764</v>
      </c>
      <c r="B101" s="1">
        <v>1.97292992E8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765</v>
      </c>
      <c r="B102" s="1">
        <v>3.411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766</v>
      </c>
      <c r="B103" s="1">
        <v>3.767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767</v>
      </c>
      <c r="B104" s="1">
        <v>2.0738E7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768</v>
      </c>
      <c r="B105" s="1">
        <v>115.89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769</v>
      </c>
      <c r="B106" s="1">
        <v>0.122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770</v>
      </c>
      <c r="B107" s="1">
        <v>-0.25688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771</v>
      </c>
      <c r="B108" s="1">
        <v>-1.15974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772</v>
      </c>
      <c r="B109" s="1">
        <v>-1.12115504E8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773</v>
      </c>
      <c r="B110" s="1">
        <v>-1.19903E8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774</v>
      </c>
      <c r="B111" s="1">
        <v>20.585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775</v>
      </c>
      <c r="B112" s="1">
        <v>-0.63097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776</v>
      </c>
      <c r="B113" s="1">
        <v>-10.56428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777</v>
      </c>
      <c r="B114" s="1" t="s">
        <v>707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778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-34.0</v>
      </c>
      <c r="D3" s="1">
        <v>-74.0</v>
      </c>
      <c r="E3" s="1">
        <v>-69.0</v>
      </c>
      <c r="F3" s="1">
        <v>-57.0</v>
      </c>
      <c r="G3" s="1">
        <f>IF(F3*FORECAST(G2,B3:F3,B2:F2)&gt;0,FORECAST(G2,B3:F3,B2:F2),F3)*$X$1</f>
        <v>-91.5</v>
      </c>
      <c r="H3" s="1">
        <f>IF(G3*FORECAST(H2,B3:G3,B2:G2)&gt;0,FORECAST(H2,B3:G3,B2:G2),G3)*$X$1</f>
        <v>-106.4</v>
      </c>
      <c r="I3" s="1">
        <f>IF(H3*FORECAST(I2,B3:H3,B2:H2)&gt;0,FORECAST(I2,B3:H3,B2:H2),H3)*$X$1</f>
        <v>-121.3</v>
      </c>
      <c r="J3" s="1">
        <f>IF(I3*FORECAST(J2,B3:I3,B2:I2)&gt;0,FORECAST(J2,B3:I3,B2:I2),I3)*$X$1</f>
        <v>-136.2</v>
      </c>
      <c r="K3" s="1">
        <f>IF(J3*FORECAST(K2,B3:J3,B2:J2)&gt;0,FORECAST(K2,B3:J3,B2:J2),J3)*$X$1</f>
        <v>-151.1</v>
      </c>
      <c r="L3" s="1">
        <f>IF(K3*FORECAST(L2,B3:K3,B2:K2)&gt;0,FORECAST(L2,B3:K3,B2:K2),K3)*$X$1</f>
        <v>-166</v>
      </c>
      <c r="M3" s="1">
        <f>IF(L3*FORECAST(M2,B3:L3,B2:L2)&gt;0,FORECAST(M2,B3:L3,B2:L2),L3)*$X$1</f>
        <v>-180.9</v>
      </c>
      <c r="N3" s="5">
        <f>IF(M3*FORECAST(N2,B3:M3,B2:M2)&gt;0,FORECAST(N2,B3:M3,B2:M2),M3)*$X$1</f>
        <v>-195.8</v>
      </c>
      <c r="O3" s="5">
        <f>IF(N3*FORECAST(O2,B3:N3,B2:N2)&gt;0,FORECAST(O2,B3:N3,B2:N2),N3)*$X$1</f>
        <v>-210.7</v>
      </c>
      <c r="P3" s="5">
        <f>IF(O3*FORECAST(P2,B3:O3,B2:O2)&gt;0,FORECAST(P2,B3:O3,B2:O2),O3)*$X$1</f>
        <v>-225.6</v>
      </c>
      <c r="Q3" s="5">
        <f>IF(P3*FORECAST(Q2,B3:P3,B2:P2)&gt;0,FORECAST(Q2,B3:P3,B2:P2),P3)*$X$1</f>
        <v>-240.5</v>
      </c>
      <c r="R3" s="5">
        <f>IF(Q3*FORECAST(R2,B3:Q3,B2:Q2)&gt;0,FORECAST(R2,B3:Q3,B2:Q2),Q3)*$X$1</f>
        <v>-255.4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-4.0</v>
      </c>
      <c r="C4" s="1">
        <v>-29.0</v>
      </c>
      <c r="D4" s="1">
        <v>-376.0</v>
      </c>
      <c r="E4" s="1">
        <v>-314.0</v>
      </c>
      <c r="F4" s="1">
        <v>-114.0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57.0</v>
      </c>
      <c r="C5" s="1">
        <v>60.0</v>
      </c>
      <c r="D5" s="1">
        <v>117.0</v>
      </c>
      <c r="E5" s="1">
        <v>154.0</v>
      </c>
      <c r="F5" s="1">
        <v>160.0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(1+0.02)/(0.0846-0.02)</f>
        <v>-4032.631579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NPV(0.0846,H3:R3)</f>
        <v>-1179.729505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NPV(0.0846,H16:R16)</f>
        <v>-1650.528188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-2830.257693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-2716.257693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160.0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-16.97661058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-4032.631579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-16.0</v>
      </c>
      <c r="C3" s="1">
        <v>-39.0</v>
      </c>
      <c r="D3" s="1">
        <v>-126.0</v>
      </c>
      <c r="E3" s="1">
        <v>-51.0</v>
      </c>
      <c r="F3" s="1">
        <v>-214.0</v>
      </c>
      <c r="G3" s="1">
        <f>IF(F3*FORECAST(G2,B3:F3,B2:F2)&gt;0,FORECAST(G2,B3:F3,B2:F2),F3)*$X$1</f>
        <v>-211.6</v>
      </c>
      <c r="H3" s="1">
        <f>IF(G3*FORECAST(H2,B3:G3,B2:G2)&gt;0,FORECAST(H2,B3:G3,B2:G2),G3)*$X$1</f>
        <v>-252.4</v>
      </c>
      <c r="I3" s="1">
        <f>IF(H3*FORECAST(I2,B3:H3,B2:H2)&gt;0,FORECAST(I2,B3:H3,B2:H2),H3)*$X$1</f>
        <v>-293.2</v>
      </c>
      <c r="J3" s="1">
        <f>IF(I3*FORECAST(J2,B3:I3,B2:I2)&gt;0,FORECAST(J2,B3:I3,B2:I2),I3)*$X$1</f>
        <v>-334</v>
      </c>
      <c r="K3" s="1">
        <f>IF(J3*FORECAST(K2,B3:J3,B2:J2)&gt;0,FORECAST(K2,B3:J3,B2:J2),J3)*$X$1</f>
        <v>-374.8</v>
      </c>
      <c r="L3" s="1">
        <f>IF(K3*FORECAST(L2,B3:K3,B2:K2)&gt;0,FORECAST(L2,B3:K3,B2:K2),K3)*$X$1</f>
        <v>-415.6</v>
      </c>
      <c r="M3" s="1">
        <f>IF(L3*FORECAST(M2,B3:L3,B2:L2)&gt;0,FORECAST(M2,B3:L3,B2:L2),L3)*$X$1</f>
        <v>-456.4</v>
      </c>
      <c r="N3" s="5">
        <f>IF(M3*FORECAST(N2,B3:M3,B2:M2)&gt;0,FORECAST(N2,B3:M3,B2:M2),M3)*$X$1</f>
        <v>-497.2</v>
      </c>
      <c r="O3" s="5">
        <f>IF(N3*FORECAST(O2,B3:N3,B2:N2)&gt;0,FORECAST(O2,B3:N3,B2:N2),N3)*$X$1</f>
        <v>-538</v>
      </c>
      <c r="P3" s="5">
        <f>IF(O3*FORECAST(P2,B3:O3,B2:O2)&gt;0,FORECAST(P2,B3:O3,B2:O2),O3)*$X$1</f>
        <v>-578.8</v>
      </c>
      <c r="Q3" s="5">
        <f>IF(P3*FORECAST(Q2,B3:P3,B2:P2)&gt;0,FORECAST(Q2,B3:P3,B2:P2),P3)*$X$1</f>
        <v>-619.6</v>
      </c>
      <c r="R3" s="5">
        <f>IF(Q3*FORECAST(R2,B3:Q3,B2:Q2)&gt;0,FORECAST(R2,B3:Q3,B2:Q2),Q3)*$X$1</f>
        <v>-660.4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-4.0</v>
      </c>
      <c r="C4" s="1">
        <v>-29.0</v>
      </c>
      <c r="D4" s="1">
        <v>-376.0</v>
      </c>
      <c r="E4" s="1">
        <v>-314.0</v>
      </c>
      <c r="F4" s="1">
        <v>-114.0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779</v>
      </c>
      <c r="B5" s="1">
        <v>57.0</v>
      </c>
      <c r="C5" s="1">
        <v>60.0</v>
      </c>
      <c r="D5" s="1">
        <v>117.0</v>
      </c>
      <c r="E5" s="1">
        <v>154.0</v>
      </c>
      <c r="F5" s="1">
        <v>160.0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780</v>
      </c>
      <c r="L7" s="1">
        <f>IF(R3*FORECAST(R2,B3:R3,B2:R2)&gt;0,FORECAST(R2,B3:R3,B2:R2),Q3)*$X$1 * (1+0.02)/(0.0846-0.02)</f>
        <v>-10427.36842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781</v>
      </c>
      <c r="L8" s="6">
        <f t="array" ref="L8">NPV(0.0846,H3:R3)</f>
        <v>-2958.435329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782</v>
      </c>
      <c r="L9" s="6">
        <f t="array" ref="L9">NPV(0.0846,H16:R16)</f>
        <v>-4267.849707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783</v>
      </c>
      <c r="L10" s="6">
        <f>L8 + L9</f>
        <v>-7226.285036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784</v>
      </c>
      <c r="L12" s="6">
        <f>L10 - L11</f>
        <v>-7112.285036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785</v>
      </c>
      <c r="L13" s="1">
        <v>160.0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-44.45178147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-10427.36842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