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<sst xmlns="http://schemas.openxmlformats.org/spreadsheetml/2006/main" count="1770" uniqueCount="1345">
  <si>
    <t>ticker</t>
  </si>
  <si>
    <t>ENTA</t>
  </si>
  <si>
    <t>nombre</t>
  </si>
  <si>
    <t>ENANTA PHARMACEUTICALS IN</t>
  </si>
  <si>
    <t>empresa</t>
  </si>
  <si>
    <t>Biotechnology &amp; Medical Research</t>
  </si>
  <si>
    <t>Open</t>
  </si>
  <si>
    <t>Target Price</t>
  </si>
  <si>
    <t>Upside</t>
  </si>
  <si>
    <t>-3310.82%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</si>
  <si>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</si>
  <si>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</si>
  <si>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</si>
  <si>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</si>
  <si>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</si>
  <si>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</si>
  <si>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</si>
  <si>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September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</si>
  <si>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</si>
  <si>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</si>
  <si>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</si>
  <si>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</si>
  <si>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</si>
  <si>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</si>
  <si>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Tax Benefit from Stock Options</t>
  </si>
  <si>
    <t>Other Operating Activities, Total</t>
  </si>
  <si>
    <t>Change In Accounts Receivable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</si>
  <si>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</si>
  <si>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</si>
  <si>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</si>
  <si>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</si>
  <si>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</si>
  <si>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</si>
  <si>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</si>
  <si>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</si>
  <si>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</si>
  <si>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</si>
  <si>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</si>
  <si>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</si>
  <si>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</si>
  <si>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</si>
  <si>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</si>
  <si>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</si>
  <si>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</si>
  <si>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</si>
  <si>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</si>
  <si>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</si>
  <si>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</si>
  <si>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</si>
  <si>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</si>
  <si>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</si>
  <si>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</si>
  <si>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</si>
  <si>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</si>
  <si>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</si>
  <si>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</si>
  <si>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</si>
  <si>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</si>
  <si>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Deferred Tax Assets Current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</si>
  <si>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</si>
  <si>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</si>
  <si>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</si>
  <si>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</si>
  <si>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</si>
  <si>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</si>
  <si>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</si>
  <si>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</si>
  <si>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</si>
  <si>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</si>
  <si>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</si>
  <si>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</si>
  <si>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</si>
  <si>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</si>
  <si>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</si>
  <si>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</si>
  <si>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</si>
  <si>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</si>
  <si>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</si>
  <si>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</si>
  <si>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</si>
  <si>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</si>
  <si>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</si>
  <si>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</si>
  <si>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</si>
  <si>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</si>
  <si>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</si>
  <si>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</si>
  <si>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</si>
  <si>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</si>
  <si>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</si>
  <si>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12.62</t>
  </si>
  <si>
    <t>14.18</t>
  </si>
  <si>
    <t>15.78</t>
  </si>
  <si>
    <t>20.3</t>
  </si>
  <si>
    <t>23.47</t>
  </si>
  <si>
    <t>22.69</t>
  </si>
  <si>
    <t>19.74</t>
  </si>
  <si>
    <t>15.46</t>
  </si>
  <si>
    <t>10.29</t>
  </si>
  <si>
    <t>6.08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</si>
  <si>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</si>
  <si>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</si>
  <si>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</si>
  <si>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</si>
  <si>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</si>
  <si>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</si>
  <si>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</si>
  <si>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</si>
  <si>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</si>
  <si>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Other Revenues, Total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</si>
  <si>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</si>
  <si>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</si>
  <si>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</si>
  <si>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</si>
  <si>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</si>
  <si>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</si>
  <si>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</si>
  <si>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</si>
  <si>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</si>
  <si>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</si>
  <si>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</si>
  <si>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</si>
  <si>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</si>
  <si>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</si>
  <si>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</si>
  <si>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</si>
  <si>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</si>
  <si>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</si>
  <si>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</si>
  <si>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</si>
  <si>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</si>
  <si>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4.23</t>
  </si>
  <si>
    <t>1.14</t>
  </si>
  <si>
    <t>0.93</t>
  </si>
  <si>
    <t>3.74</t>
  </si>
  <si>
    <t>2.37</t>
  </si>
  <si>
    <t>-1.81</t>
  </si>
  <si>
    <t>-3.92</t>
  </si>
  <si>
    <t>-5.91</t>
  </si>
  <si>
    <t>-6.38</t>
  </si>
  <si>
    <t>-5.48</t>
  </si>
  <si>
    <t>Basic EPS - Continuing Operations</t>
  </si>
  <si>
    <t>Basic Weighted Average Shares Outstanding</t>
  </si>
  <si>
    <t>Net EPS - Diluted</t>
  </si>
  <si>
    <t>4.09</t>
  </si>
  <si>
    <t>1.13</t>
  </si>
  <si>
    <t>0.91</t>
  </si>
  <si>
    <t>3.48</t>
  </si>
  <si>
    <t>2.21</t>
  </si>
  <si>
    <t>Diluted EPS - Continuing Operations</t>
  </si>
  <si>
    <t>Diluted Weighted Average Shares Outstanding</t>
  </si>
  <si>
    <t>Normalized Basic EPS</t>
  </si>
  <si>
    <t>4.2</t>
  </si>
  <si>
    <t>1.08</t>
  </si>
  <si>
    <t>0.88</t>
  </si>
  <si>
    <t>3.02</t>
  </si>
  <si>
    <t>1.45</t>
  </si>
  <si>
    <t>-1.1</t>
  </si>
  <si>
    <t>-3.33</t>
  </si>
  <si>
    <t>-3.71</t>
  </si>
  <si>
    <t>-3.9</t>
  </si>
  <si>
    <t>-3.51</t>
  </si>
  <si>
    <t>Normalized Diluted EPS</t>
  </si>
  <si>
    <t>4.06</t>
  </si>
  <si>
    <t>1.06</t>
  </si>
  <si>
    <t>0.87</t>
  </si>
  <si>
    <t>2.82</t>
  </si>
  <si>
    <t>1.36</t>
  </si>
  <si>
    <t>EBITDA</t>
  </si>
  <si>
    <t>EBITA</t>
  </si>
  <si>
    <t>EBIT</t>
  </si>
  <si>
    <t>EBITDAR</t>
  </si>
  <si>
    <t>Total Revenues (As Reported)</t>
  </si>
  <si>
    <t>Effective Tax Rate - (Ratio)</t>
  </si>
  <si>
    <t>37.04</t>
  </si>
  <si>
    <t>33.46</t>
  </si>
  <si>
    <t>34.28</t>
  </si>
  <si>
    <t>22.73</t>
  </si>
  <si>
    <t>-3.28</t>
  </si>
  <si>
    <t>26.57</t>
  </si>
  <si>
    <t>0.35</t>
  </si>
  <si>
    <t>-2.15</t>
  </si>
  <si>
    <t>1.48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</si>
  <si>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</si>
  <si>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</si>
  <si>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</si>
  <si>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</si>
  <si>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</si>
  <si>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</si>
  <si>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</si>
  <si>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</si>
  <si>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</si>
  <si>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</si>
  <si>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</si>
  <si>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</si>
  <si>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</si>
  <si>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</si>
  <si>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</si>
  <si>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</si>
  <si>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</si>
  <si>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38.66</t>
  </si>
  <si>
    <t>7.31</t>
  </si>
  <si>
    <t>5.06</t>
  </si>
  <si>
    <t>14.9</t>
  </si>
  <si>
    <t>5.08</t>
  </si>
  <si>
    <t>-5.33</t>
  </si>
  <si>
    <t>-14.81</t>
  </si>
  <si>
    <t>-19.01</t>
  </si>
  <si>
    <t>-20.47</t>
  </si>
  <si>
    <t>-18.13</t>
  </si>
  <si>
    <t>Return on Total Capital</t>
  </si>
  <si>
    <t>40.23</t>
  </si>
  <si>
    <t>7.6</t>
  </si>
  <si>
    <t>5.36</t>
  </si>
  <si>
    <t>15.81</t>
  </si>
  <si>
    <t>5.34</t>
  </si>
  <si>
    <t>-5.6</t>
  </si>
  <si>
    <t>-15.72</t>
  </si>
  <si>
    <t>-20.52</t>
  </si>
  <si>
    <t>-21.79</t>
  </si>
  <si>
    <t>-19.16</t>
  </si>
  <si>
    <t>Return On Equity %</t>
  </si>
  <si>
    <t>41.05</t>
  </si>
  <si>
    <t>8.56</t>
  </si>
  <si>
    <t>6.2</t>
  </si>
  <si>
    <t>20.7</t>
  </si>
  <si>
    <t>10.83</t>
  </si>
  <si>
    <t>-7.88</t>
  </si>
  <si>
    <t>-18.48</t>
  </si>
  <si>
    <t>-33.78</t>
  </si>
  <si>
    <t>-49.74</t>
  </si>
  <si>
    <t>-67.17</t>
  </si>
  <si>
    <t>Return on Common Equity</t>
  </si>
  <si>
    <t>Margin Analysis</t>
  </si>
  <si>
    <t>Gross Profit Margin %</t>
  </si>
  <si>
    <t>SG&amp;A Margin</t>
  </si>
  <si>
    <t>8.42</t>
  </si>
  <si>
    <t>19.22</t>
  </si>
  <si>
    <t>20.18</t>
  </si>
  <si>
    <t>11.34</t>
  </si>
  <si>
    <t>12.79</t>
  </si>
  <si>
    <t>22.34</t>
  </si>
  <si>
    <t>33.52</t>
  </si>
  <si>
    <t>52.79</t>
  </si>
  <si>
    <t>66.77</t>
  </si>
  <si>
    <t>85.53</t>
  </si>
  <si>
    <t>EBITDA Margin %</t>
  </si>
  <si>
    <t>77.57</t>
  </si>
  <si>
    <t>36.82</t>
  </si>
  <si>
    <t>26.02</t>
  </si>
  <si>
    <t>43.97</t>
  </si>
  <si>
    <t>19.49</t>
  </si>
  <si>
    <t>-31.02</t>
  </si>
  <si>
    <t>-109.44</t>
  </si>
  <si>
    <t>-140.29</t>
  </si>
  <si>
    <t>-170.24</t>
  </si>
  <si>
    <t>-176.47</t>
  </si>
  <si>
    <t>EBITA Margin %</t>
  </si>
  <si>
    <t>77.17</t>
  </si>
  <si>
    <t>34.94</t>
  </si>
  <si>
    <t>23.94</t>
  </si>
  <si>
    <t>42.75</t>
  </si>
  <si>
    <t>17.9</t>
  </si>
  <si>
    <t>-112.88</t>
  </si>
  <si>
    <t>-143.74</t>
  </si>
  <si>
    <t>-173.23</t>
  </si>
  <si>
    <t>-179.92</t>
  </si>
  <si>
    <t>EBIT Margin %</t>
  </si>
  <si>
    <t>Income From Continuing Operations Margin %</t>
  </si>
  <si>
    <t>49.1</t>
  </si>
  <si>
    <t>24.55</t>
  </si>
  <si>
    <t>17.23</t>
  </si>
  <si>
    <t>34.82</t>
  </si>
  <si>
    <t>22.6</t>
  </si>
  <si>
    <t>-29.53</t>
  </si>
  <si>
    <t>-81.38</t>
  </si>
  <si>
    <t>-141.31</t>
  </si>
  <si>
    <t>-168.95</t>
  </si>
  <si>
    <t>-171.58</t>
  </si>
  <si>
    <t>Net Income Margin %</t>
  </si>
  <si>
    <t>Net Avail. For Common Margin %</t>
  </si>
  <si>
    <t>Normalized Net Income Margin</t>
  </si>
  <si>
    <t>48.74</t>
  </si>
  <si>
    <t>23.05</t>
  </si>
  <si>
    <t>16.38</t>
  </si>
  <si>
    <t>28.17</t>
  </si>
  <si>
    <t>13.88</t>
  </si>
  <si>
    <t>-17.87</t>
  </si>
  <si>
    <t>-69.26</t>
  </si>
  <si>
    <t>-88.63</t>
  </si>
  <si>
    <t>-103.37</t>
  </si>
  <si>
    <t>-109.9</t>
  </si>
  <si>
    <t>Levered Free Cash Flow Margin</t>
  </si>
  <si>
    <t>46.86</t>
  </si>
  <si>
    <t>34.07</t>
  </si>
  <si>
    <t>47.73</t>
  </si>
  <si>
    <t>3.89</t>
  </si>
  <si>
    <t>25.17</t>
  </si>
  <si>
    <t>7.8</t>
  </si>
  <si>
    <t>-59.4</t>
  </si>
  <si>
    <t>-48.84</t>
  </si>
  <si>
    <t>-78.71</t>
  </si>
  <si>
    <t>-105.54</t>
  </si>
  <si>
    <t>Unlevered Free Cash Flow Margin</t>
  </si>
  <si>
    <t>46.87</t>
  </si>
  <si>
    <t>34.1</t>
  </si>
  <si>
    <t>47.75</t>
  </si>
  <si>
    <t>-74.65</t>
  </si>
  <si>
    <t>-95.43</t>
  </si>
  <si>
    <t>Asset Turnover</t>
  </si>
  <si>
    <t>0.8</t>
  </si>
  <si>
    <t>0.33</t>
  </si>
  <si>
    <t>0.34</t>
  </si>
  <si>
    <t>0.56</t>
  </si>
  <si>
    <t>0.45</t>
  </si>
  <si>
    <t>0.25</t>
  </si>
  <si>
    <t>0.21</t>
  </si>
  <si>
    <t>0.19</t>
  </si>
  <si>
    <t>0.16</t>
  </si>
  <si>
    <t>Fixed Assets Turnover</t>
  </si>
  <si>
    <t>41.85</t>
  </si>
  <si>
    <t>12.71</t>
  </si>
  <si>
    <t>12.81</t>
  </si>
  <si>
    <t>25.16</t>
  </si>
  <si>
    <t>21.26</t>
  </si>
  <si>
    <t>9.23</t>
  </si>
  <si>
    <t>7.39</t>
  </si>
  <si>
    <t>4.27</t>
  </si>
  <si>
    <t>2.46</t>
  </si>
  <si>
    <t>1.25</t>
  </si>
  <si>
    <t>Receivables Turnover (Average Receivables)</t>
  </si>
  <si>
    <t>15.74</t>
  </si>
  <si>
    <t>6.14</t>
  </si>
  <si>
    <t>8.77</t>
  </si>
  <si>
    <t>5.31</t>
  </si>
  <si>
    <t>3.46</t>
  </si>
  <si>
    <t>3.27</t>
  </si>
  <si>
    <t>4.12</t>
  </si>
  <si>
    <t>3.93</t>
  </si>
  <si>
    <t>5.48</t>
  </si>
  <si>
    <t>8.86</t>
  </si>
  <si>
    <t>Short Term Liquidity</t>
  </si>
  <si>
    <t>Current Ratio</t>
  </si>
  <si>
    <t>25.45</t>
  </si>
  <si>
    <t>29.43</t>
  </si>
  <si>
    <t>11.33</t>
  </si>
  <si>
    <t>23.74</t>
  </si>
  <si>
    <t>17.77</t>
  </si>
  <si>
    <t>18.08</t>
  </si>
  <si>
    <t>8.82</t>
  </si>
  <si>
    <t>10.45</t>
  </si>
  <si>
    <t>6.73</t>
  </si>
  <si>
    <t>5.21</t>
  </si>
  <si>
    <t>Quick Ratio</t>
  </si>
  <si>
    <t>28.26</t>
  </si>
  <si>
    <t>11.17</t>
  </si>
  <si>
    <t>23.46</t>
  </si>
  <si>
    <t>17.1</t>
  </si>
  <si>
    <t>16.98</t>
  </si>
  <si>
    <t>8.43</t>
  </si>
  <si>
    <t>6.52</t>
  </si>
  <si>
    <t>4.99</t>
  </si>
  <si>
    <t>Operating Cash Flow to Current Liabilities</t>
  </si>
  <si>
    <t>11.44</t>
  </si>
  <si>
    <t>4.54</t>
  </si>
  <si>
    <t>2.51</t>
  </si>
  <si>
    <t>1.82</t>
  </si>
  <si>
    <t>3.16</t>
  </si>
  <si>
    <t>0.29</t>
  </si>
  <si>
    <t>-1.94</t>
  </si>
  <si>
    <t>-2.84</t>
  </si>
  <si>
    <t>-1.64</t>
  </si>
  <si>
    <t>-1.37</t>
  </si>
  <si>
    <t>Days Sales Outstanding (Average Receivables)</t>
  </si>
  <si>
    <t>23.19</t>
  </si>
  <si>
    <t>59.61</t>
  </si>
  <si>
    <t>41.63</t>
  </si>
  <si>
    <t>68.73</t>
  </si>
  <si>
    <t>105.41</t>
  </si>
  <si>
    <t>111.77</t>
  </si>
  <si>
    <t>88.49</t>
  </si>
  <si>
    <t>92.97</t>
  </si>
  <si>
    <t>66.66</t>
  </si>
  <si>
    <t>41.29</t>
  </si>
  <si>
    <t>Long Term Solvency</t>
  </si>
  <si>
    <t>Total Debt/Equity</t>
  </si>
  <si>
    <t>0.32</t>
  </si>
  <si>
    <t>0.26</t>
  </si>
  <si>
    <t>0.4</t>
  </si>
  <si>
    <t>0.51</t>
  </si>
  <si>
    <t>0.42</t>
  </si>
  <si>
    <t>2.1</t>
  </si>
  <si>
    <t>1.71</t>
  </si>
  <si>
    <t>8.3</t>
  </si>
  <si>
    <t>102.63</t>
  </si>
  <si>
    <t>175.49</t>
  </si>
  <si>
    <t>Total Debt / Total Capital</t>
  </si>
  <si>
    <t>0.41</t>
  </si>
  <si>
    <t>2.06</t>
  </si>
  <si>
    <t>1.68</t>
  </si>
  <si>
    <t>7.67</t>
  </si>
  <si>
    <t>50.65</t>
  </si>
  <si>
    <t>63.7</t>
  </si>
  <si>
    <t>LT Debt/Equity</t>
  </si>
  <si>
    <t>0.23</t>
  </si>
  <si>
    <t>0.38</t>
  </si>
  <si>
    <t>0.49</t>
  </si>
  <si>
    <t>1.17</t>
  </si>
  <si>
    <t>0.66</t>
  </si>
  <si>
    <t>7.4</t>
  </si>
  <si>
    <t>84.02</t>
  </si>
  <si>
    <t>147.56</t>
  </si>
  <si>
    <t>Long-Term Debt / Total Capital</t>
  </si>
  <si>
    <t>0.39</t>
  </si>
  <si>
    <t>0.65</t>
  </si>
  <si>
    <t>6.84</t>
  </si>
  <si>
    <t>41.46</t>
  </si>
  <si>
    <t>53.56</t>
  </si>
  <si>
    <t>Total Liabilities / Total Assets</t>
  </si>
  <si>
    <t>4.01</t>
  </si>
  <si>
    <t>4.03</t>
  </si>
  <si>
    <t>7.64</t>
  </si>
  <si>
    <t>4.96</t>
  </si>
  <si>
    <t>5.58</t>
  </si>
  <si>
    <t>6.28</t>
  </si>
  <si>
    <t>8.97</t>
  </si>
  <si>
    <t>14.4</t>
  </si>
  <si>
    <t>53.12</t>
  </si>
  <si>
    <t>65.8</t>
  </si>
  <si>
    <t>EBIT / Interest Expense</t>
  </si>
  <si>
    <t>685.36</t>
  </si>
  <si>
    <t>615.35</t>
  </si>
  <si>
    <t>-26.65</t>
  </si>
  <si>
    <t>-11.12</t>
  </si>
  <si>
    <t>EBITDA / Interest Expense</t>
  </si>
  <si>
    <t>722.27</t>
  </si>
  <si>
    <t>668.78</t>
  </si>
  <si>
    <t>-23.94</t>
  </si>
  <si>
    <t>-9.51</t>
  </si>
  <si>
    <t>(EBITDA - Capex) / Interest Expense</t>
  </si>
  <si>
    <t>616.98</t>
  </si>
  <si>
    <t>606.12</t>
  </si>
  <si>
    <t>-25.7</t>
  </si>
  <si>
    <t>-11.15</t>
  </si>
  <si>
    <t>Total Debt / EBITDA</t>
  </si>
  <si>
    <t>0.01</t>
  </si>
  <si>
    <t>0.02</t>
  </si>
  <si>
    <t>0.05</t>
  </si>
  <si>
    <t>-0.3</t>
  </si>
  <si>
    <t>-0.07</t>
  </si>
  <si>
    <t>-0.24</t>
  </si>
  <si>
    <t>-1.8</t>
  </si>
  <si>
    <t>-2.17</t>
  </si>
  <si>
    <t>Net Debt / EBITDA</t>
  </si>
  <si>
    <t>-1.67</t>
  </si>
  <si>
    <t>-7.43</t>
  </si>
  <si>
    <t>-10.93</t>
  </si>
  <si>
    <t>-3.56</t>
  </si>
  <si>
    <t>-9.96</t>
  </si>
  <si>
    <t>12.85</t>
  </si>
  <si>
    <t>3.59</t>
  </si>
  <si>
    <t>2.24</t>
  </si>
  <si>
    <t>1.2</t>
  </si>
  <si>
    <t>Total Debt / (EBITDA - Capex)</t>
  </si>
  <si>
    <t>0.06</t>
  </si>
  <si>
    <t>-0.29</t>
  </si>
  <si>
    <t>-0.23</t>
  </si>
  <si>
    <t>-1.68</t>
  </si>
  <si>
    <t>-1.85</t>
  </si>
  <si>
    <t>Net Debt / (EBITDA - Capex)</t>
  </si>
  <si>
    <t>-1.7</t>
  </si>
  <si>
    <t>-8.7</t>
  </si>
  <si>
    <t>-12.06</t>
  </si>
  <si>
    <t>-3.68</t>
  </si>
  <si>
    <t>-11.52</t>
  </si>
  <si>
    <t>12.29</t>
  </si>
  <si>
    <t>3.56</t>
  </si>
  <si>
    <t>2.2</t>
  </si>
  <si>
    <t>1.11</t>
  </si>
  <si>
    <t>0.18</t>
  </si>
  <si>
    <t>Growth Over Prior Year</t>
  </si>
  <si>
    <t>Total Revenues, 1 Yr. Growth %</t>
  </si>
  <si>
    <t>236.98</t>
  </si>
  <si>
    <t>-45.13</t>
  </si>
  <si>
    <t>16.48</t>
  </si>
  <si>
    <t>100.97</t>
  </si>
  <si>
    <t>-0.69</t>
  </si>
  <si>
    <t>-40.31</t>
  </si>
  <si>
    <t>-20.74</t>
  </si>
  <si>
    <t>-11.24</t>
  </si>
  <si>
    <t>-8.07</t>
  </si>
  <si>
    <t>-14.61</t>
  </si>
  <si>
    <t>Gross Profit, 1 Yr. Growth %</t>
  </si>
  <si>
    <t>EBITDA, 1 Yr. Growth %</t>
  </si>
  <si>
    <t>545.33</t>
  </si>
  <si>
    <t>-73.95</t>
  </si>
  <si>
    <t>-17.69</t>
  </si>
  <si>
    <t>239.6</t>
  </si>
  <si>
    <t>-55.97</t>
  </si>
  <si>
    <t>179.61</t>
  </si>
  <si>
    <t>13.77</t>
  </si>
  <si>
    <t>11.55</t>
  </si>
  <si>
    <t>-11.48</t>
  </si>
  <si>
    <t>EBITA, 1 Yr. Growth %</t>
  </si>
  <si>
    <t>553.93</t>
  </si>
  <si>
    <t>-75.16</t>
  </si>
  <si>
    <t>-20.19</t>
  </si>
  <si>
    <t>258.85</t>
  </si>
  <si>
    <t>-58.41</t>
  </si>
  <si>
    <t>-213.34</t>
  </si>
  <si>
    <t>163.15</t>
  </si>
  <si>
    <t>13.02</t>
  </si>
  <si>
    <t>10.79</t>
  </si>
  <si>
    <t>-11.31</t>
  </si>
  <si>
    <t>EBIT, 1 Yr. Growth %</t>
  </si>
  <si>
    <t>Earnings From Cont. Operations, 1 Yr. Growth %</t>
  </si>
  <si>
    <t>129.37</t>
  </si>
  <si>
    <t>-72.57</t>
  </si>
  <si>
    <t>-18.26</t>
  </si>
  <si>
    <t>306.3</t>
  </si>
  <si>
    <t>-35.54</t>
  </si>
  <si>
    <t>-177.98</t>
  </si>
  <si>
    <t>118.41</t>
  </si>
  <si>
    <t>54.13</t>
  </si>
  <si>
    <t>9.91</t>
  </si>
  <si>
    <t>-13.28</t>
  </si>
  <si>
    <t>Net Income, 1 Yr. Growth %</t>
  </si>
  <si>
    <t>Normalized Net Income, 1 Yr. Growth %</t>
  </si>
  <si>
    <t>551.11</t>
  </si>
  <si>
    <t>-74.05</t>
  </si>
  <si>
    <t>-17.24</t>
  </si>
  <si>
    <t>245.57</t>
  </si>
  <si>
    <t>-51.08</t>
  </si>
  <si>
    <t>-176.87</t>
  </si>
  <si>
    <t>207.2</t>
  </si>
  <si>
    <t>13.58</t>
  </si>
  <si>
    <t>7.21</t>
  </si>
  <si>
    <t>Diluted EPS Before Extra, 1 Yr. Growth %</t>
  </si>
  <si>
    <t>127.22</t>
  </si>
  <si>
    <t>-72.37</t>
  </si>
  <si>
    <t>-19.47</t>
  </si>
  <si>
    <t>282.42</t>
  </si>
  <si>
    <t>-36.49</t>
  </si>
  <si>
    <t>-182.07</t>
  </si>
  <si>
    <t>116.12</t>
  </si>
  <si>
    <t>50.77</t>
  </si>
  <si>
    <t>7.99</t>
  </si>
  <si>
    <t>-14.05</t>
  </si>
  <si>
    <t>Accounts Receivable, 1 Yr. Growth %</t>
  </si>
  <si>
    <t>249.84</t>
  </si>
  <si>
    <t>-18.32</t>
  </si>
  <si>
    <t>-17.34</t>
  </si>
  <si>
    <t>533.17</t>
  </si>
  <si>
    <t>-23.65</t>
  </si>
  <si>
    <t>-54.22</t>
  </si>
  <si>
    <t>0.36</t>
  </si>
  <si>
    <t>-13.82</t>
  </si>
  <si>
    <t>-57.6</t>
  </si>
  <si>
    <t>-22.85</t>
  </si>
  <si>
    <t>Net Property, Plant and Equip., 1 Yr. Growth %</t>
  </si>
  <si>
    <t>226.46</t>
  </si>
  <si>
    <t>35.98</t>
  </si>
  <si>
    <t>4.04</t>
  </si>
  <si>
    <t>30.49</t>
  </si>
  <si>
    <t>42.91</t>
  </si>
  <si>
    <t>-31.78</t>
  </si>
  <si>
    <t>179.22</t>
  </si>
  <si>
    <t>16.69</t>
  </si>
  <si>
    <t>111.29</t>
  </si>
  <si>
    <t>Total Assets, 1 Yr. Growth %</t>
  </si>
  <si>
    <t>58.29</t>
  </si>
  <si>
    <t>14.33</t>
  </si>
  <si>
    <t>16.13</t>
  </si>
  <si>
    <t>26.82</t>
  </si>
  <si>
    <t>18.25</t>
  </si>
  <si>
    <t>-0.75</t>
  </si>
  <si>
    <t>-9.74</t>
  </si>
  <si>
    <t>-14.44</t>
  </si>
  <si>
    <t>23.14</t>
  </si>
  <si>
    <t>-18.52</t>
  </si>
  <si>
    <t>Tangible Book Value, 1 Yr. Growth %</t>
  </si>
  <si>
    <t>58.86</t>
  </si>
  <si>
    <t>14.3</t>
  </si>
  <si>
    <t>11.76</t>
  </si>
  <si>
    <t>30.5</t>
  </si>
  <si>
    <t>17.48</t>
  </si>
  <si>
    <t>-1.49</t>
  </si>
  <si>
    <t>-12.33</t>
  </si>
  <si>
    <t>-19.55</t>
  </si>
  <si>
    <t>-32.55</t>
  </si>
  <si>
    <t>-40.57</t>
  </si>
  <si>
    <t>Common Equity, 1 Yr. Growth %</t>
  </si>
  <si>
    <t>Cash From Operations, 1 Yr. Growth %</t>
  </si>
  <si>
    <t>279.96</t>
  </si>
  <si>
    <t>-53.3</t>
  </si>
  <si>
    <t>47.04</t>
  </si>
  <si>
    <t>-44.5</t>
  </si>
  <si>
    <t>144.41</t>
  </si>
  <si>
    <t>-90.08</t>
  </si>
  <si>
    <t>21.12</t>
  </si>
  <si>
    <t>21.67</t>
  </si>
  <si>
    <t>-23.64</t>
  </si>
  <si>
    <t>Capital Expenditures, 1 Yr. Growth %</t>
  </si>
  <si>
    <t>127.24</t>
  </si>
  <si>
    <t>102.83</t>
  </si>
  <si>
    <t>-47.11</t>
  </si>
  <si>
    <t>18.95</t>
  </si>
  <si>
    <t>81.72</t>
  </si>
  <si>
    <t>-73.32</t>
  </si>
  <si>
    <t>-48.1</t>
  </si>
  <si>
    <t>183.33</t>
  </si>
  <si>
    <t>326.26</t>
  </si>
  <si>
    <t>98.15</t>
  </si>
  <si>
    <t>Levered Free Cash Flow, 1 Yr. Growth %</t>
  </si>
  <si>
    <t>-60.12</t>
  </si>
  <si>
    <t>63.19</t>
  </si>
  <si>
    <t>-83.66</t>
  </si>
  <si>
    <t>542.84</t>
  </si>
  <si>
    <t>-81.5</t>
  </si>
  <si>
    <t>-703.6</t>
  </si>
  <si>
    <t>-27.03</t>
  </si>
  <si>
    <t>48.15</t>
  </si>
  <si>
    <t>14.5</t>
  </si>
  <si>
    <t>Unlevered Free Cash Flow, 1 Yr. Growth %</t>
  </si>
  <si>
    <t>-60.08</t>
  </si>
  <si>
    <t>63.12</t>
  </si>
  <si>
    <t>40.51</t>
  </si>
  <si>
    <t>9.17</t>
  </si>
  <si>
    <t>Compound Annual Growth Rate Over Two Years</t>
  </si>
  <si>
    <t>Total Revenues, 2 Yr. CAGR %</t>
  </si>
  <si>
    <t>124.04</t>
  </si>
  <si>
    <t>35.97</t>
  </si>
  <si>
    <t>-20.06</t>
  </si>
  <si>
    <t>41.27</t>
  </si>
  <si>
    <t>-23.01</t>
  </si>
  <si>
    <t>-31.22</t>
  </si>
  <si>
    <t>-16.12</t>
  </si>
  <si>
    <t>-9.67</t>
  </si>
  <si>
    <t>-11.4</t>
  </si>
  <si>
    <t>Gross Profit, 2 Yr. CAGR %</t>
  </si>
  <si>
    <t>EBITDA, 2 Yr. CAGR %</t>
  </si>
  <si>
    <t>267.29</t>
  </si>
  <si>
    <t>29.65</t>
  </si>
  <si>
    <t>-53.7</t>
  </si>
  <si>
    <t>67.19</t>
  </si>
  <si>
    <t>22.28</t>
  </si>
  <si>
    <t>-35.33</t>
  </si>
  <si>
    <t>62.98</t>
  </si>
  <si>
    <t>78.36</t>
  </si>
  <si>
    <t>12.66</t>
  </si>
  <si>
    <t>-0.63</t>
  </si>
  <si>
    <t>EBITA, 2 Yr. CAGR %</t>
  </si>
  <si>
    <t>270.81</t>
  </si>
  <si>
    <t>27.46</t>
  </si>
  <si>
    <t>-55.47</t>
  </si>
  <si>
    <t>69.23</t>
  </si>
  <si>
    <t>22.17</t>
  </si>
  <si>
    <t>-31.34</t>
  </si>
  <si>
    <t>72.7</t>
  </si>
  <si>
    <t>72.46</t>
  </si>
  <si>
    <t>11.9</t>
  </si>
  <si>
    <t>-0.87</t>
  </si>
  <si>
    <t>EBIT, 2 Yr. CAGR %</t>
  </si>
  <si>
    <t>Earnings From Cont. Operations, 2 Yr. CAGR %</t>
  </si>
  <si>
    <t>186.45</t>
  </si>
  <si>
    <t>-20.68</t>
  </si>
  <si>
    <t>-52.65</t>
  </si>
  <si>
    <t>82.24</t>
  </si>
  <si>
    <t>61.83</t>
  </si>
  <si>
    <t>-29.1</t>
  </si>
  <si>
    <t>83.48</t>
  </si>
  <si>
    <t>30.15</t>
  </si>
  <si>
    <t>-2.37</t>
  </si>
  <si>
    <t>Net Income, 2 Yr. CAGR %</t>
  </si>
  <si>
    <t>Normalized Net Income, 2 Yr. CAGR %</t>
  </si>
  <si>
    <t>260.99</t>
  </si>
  <si>
    <t>29.99</t>
  </si>
  <si>
    <t>-53.65</t>
  </si>
  <si>
    <t>69.11</t>
  </si>
  <si>
    <t>30.02</t>
  </si>
  <si>
    <t>-38.68</t>
  </si>
  <si>
    <t>53.67</t>
  </si>
  <si>
    <t>86.79</t>
  </si>
  <si>
    <t>10.35</t>
  </si>
  <si>
    <t>Diluted EPS Before Extra, 2 Yr. CAGR %</t>
  </si>
  <si>
    <t>146.87</t>
  </si>
  <si>
    <t>-20.77</t>
  </si>
  <si>
    <t>-52.83</t>
  </si>
  <si>
    <t>75.49</t>
  </si>
  <si>
    <t>55.84</t>
  </si>
  <si>
    <t>-27.8</t>
  </si>
  <si>
    <t>33.18</t>
  </si>
  <si>
    <t>80.51</t>
  </si>
  <si>
    <t>27.65</t>
  </si>
  <si>
    <t>-3.66</t>
  </si>
  <si>
    <t>Accounts Receivable, 2 Yr. CAGR %</t>
  </si>
  <si>
    <t>214.26</t>
  </si>
  <si>
    <t>69.04</t>
  </si>
  <si>
    <t>-17.84</t>
  </si>
  <si>
    <t>128.77</t>
  </si>
  <si>
    <t>119.87</t>
  </si>
  <si>
    <t>-40.88</t>
  </si>
  <si>
    <t>-32.22</t>
  </si>
  <si>
    <t>-39.55</t>
  </si>
  <si>
    <t>-42.81</t>
  </si>
  <si>
    <t>Net Property, Plant and Equip., 2 Yr. CAGR %</t>
  </si>
  <si>
    <t>129.14</t>
  </si>
  <si>
    <t>110.7</t>
  </si>
  <si>
    <t>16.94</t>
  </si>
  <si>
    <t>2.29</t>
  </si>
  <si>
    <t>16.51</t>
  </si>
  <si>
    <t>36.56</t>
  </si>
  <si>
    <t>-1.26</t>
  </si>
  <si>
    <t>38.02</t>
  </si>
  <si>
    <t>57.02</t>
  </si>
  <si>
    <t>Total Assets, 2 Yr. CAGR %</t>
  </si>
  <si>
    <t>45.02</t>
  </si>
  <si>
    <t>34.53</t>
  </si>
  <si>
    <t>15.23</t>
  </si>
  <si>
    <t>21.35</t>
  </si>
  <si>
    <t>22.46</t>
  </si>
  <si>
    <t>8.33</t>
  </si>
  <si>
    <t>-5.35</t>
  </si>
  <si>
    <t>-12.12</t>
  </si>
  <si>
    <t>2.64</t>
  </si>
  <si>
    <t>0.17</t>
  </si>
  <si>
    <t>Tangible Book Value, 2 Yr. CAGR %</t>
  </si>
  <si>
    <t>46.21</t>
  </si>
  <si>
    <t>34.75</t>
  </si>
  <si>
    <t>20.76</t>
  </si>
  <si>
    <t>23.82</t>
  </si>
  <si>
    <t>7.58</t>
  </si>
  <si>
    <t>-7.07</t>
  </si>
  <si>
    <t>-16.02</t>
  </si>
  <si>
    <t>-26.34</t>
  </si>
  <si>
    <t>-36.69</t>
  </si>
  <si>
    <t>Common Equity, 2 Yr. CAGR %</t>
  </si>
  <si>
    <t>Cash From Operations, 2 Yr. CAGR %</t>
  </si>
  <si>
    <t>168.28</t>
  </si>
  <si>
    <t>33.21</t>
  </si>
  <si>
    <t>-17.13</t>
  </si>
  <si>
    <t>16.46</t>
  </si>
  <si>
    <t>-50.75</t>
  </si>
  <si>
    <t>245.85</t>
  </si>
  <si>
    <t>21.4</t>
  </si>
  <si>
    <t>-3.61</t>
  </si>
  <si>
    <t>Capital Expenditures, 2 Yr. CAGR %</t>
  </si>
  <si>
    <t>96.34</t>
  </si>
  <si>
    <t>114.68</t>
  </si>
  <si>
    <t>3.57</t>
  </si>
  <si>
    <t>47.02</t>
  </si>
  <si>
    <t>-30.38</t>
  </si>
  <si>
    <t>-62.79</t>
  </si>
  <si>
    <t>21.27</t>
  </si>
  <si>
    <t>247.52</t>
  </si>
  <si>
    <t>190.62</t>
  </si>
  <si>
    <t>Levered Free Cash Flow, 2 Yr. CAGR %</t>
  </si>
  <si>
    <t>273.42</t>
  </si>
  <si>
    <t>-19.32</t>
  </si>
  <si>
    <t>-48.33</t>
  </si>
  <si>
    <t>2.49</t>
  </si>
  <si>
    <t>9.04</t>
  </si>
  <si>
    <t>5.66</t>
  </si>
  <si>
    <t>109.87</t>
  </si>
  <si>
    <t>3.98</t>
  </si>
  <si>
    <t>30.24</t>
  </si>
  <si>
    <t>Unlevered Free Cash Flow, 2 Yr. CAGR %</t>
  </si>
  <si>
    <t>272.76</t>
  </si>
  <si>
    <t>-19.31</t>
  </si>
  <si>
    <t>1.26</t>
  </si>
  <si>
    <t>23.85</t>
  </si>
  <si>
    <t>Compound Annual Growth Rate Over Three Years</t>
  </si>
  <si>
    <t>Total Revenues, 3 Yr. CAGR %</t>
  </si>
  <si>
    <t>56.83</t>
  </si>
  <si>
    <t>40.17</t>
  </si>
  <si>
    <t>29.14</t>
  </si>
  <si>
    <t>8.7</t>
  </si>
  <si>
    <t>32.47</t>
  </si>
  <si>
    <t>6.01</t>
  </si>
  <si>
    <t>-22.26</t>
  </si>
  <si>
    <t>-25.12</t>
  </si>
  <si>
    <t>-13.52</t>
  </si>
  <si>
    <t>-11.35</t>
  </si>
  <si>
    <t>Gross Profit, 3 Yr. CAGR %</t>
  </si>
  <si>
    <t>EBITDA, 3 Yr. CAGR %</t>
  </si>
  <si>
    <t>79.82</t>
  </si>
  <si>
    <t>52.03</t>
  </si>
  <si>
    <t>11.43</t>
  </si>
  <si>
    <t>-10.04</t>
  </si>
  <si>
    <t>7.16</t>
  </si>
  <si>
    <t>12.41</t>
  </si>
  <si>
    <t>44.58</t>
  </si>
  <si>
    <t>52.53</t>
  </si>
  <si>
    <t>3.96</t>
  </si>
  <si>
    <t>EBITA, 3 Yr. CAGR %</t>
  </si>
  <si>
    <t>50.6</t>
  </si>
  <si>
    <t>-10.73</t>
  </si>
  <si>
    <t>19.15</t>
  </si>
  <si>
    <t>7.45</t>
  </si>
  <si>
    <t>49.94</t>
  </si>
  <si>
    <t>48.81</t>
  </si>
  <si>
    <t>EBIT, 3 Yr. CAGR %</t>
  </si>
  <si>
    <t>Earnings From Cont. Operations, 3 Yr. CAGR %</t>
  </si>
  <si>
    <t>54.55</t>
  </si>
  <si>
    <t>31.05</t>
  </si>
  <si>
    <t>-19.88</t>
  </si>
  <si>
    <t>-3.06</t>
  </si>
  <si>
    <t>28.88</t>
  </si>
  <si>
    <t>26.87</t>
  </si>
  <si>
    <t>37.95</t>
  </si>
  <si>
    <t>54.67</t>
  </si>
  <si>
    <t>13.68</t>
  </si>
  <si>
    <t>Net Income, 3 Yr. CAGR %</t>
  </si>
  <si>
    <t>Normalized Net Income, 3 Yr. CAGR %</t>
  </si>
  <si>
    <t>80.31</t>
  </si>
  <si>
    <t>50.11</t>
  </si>
  <si>
    <t>11.83</t>
  </si>
  <si>
    <t>-9.46</t>
  </si>
  <si>
    <t>11.85</t>
  </si>
  <si>
    <t>9.13</t>
  </si>
  <si>
    <t>4.93</t>
  </si>
  <si>
    <t>38.94</t>
  </si>
  <si>
    <t>55.23</t>
  </si>
  <si>
    <t>3.4</t>
  </si>
  <si>
    <t>Diluted EPS Before Extra, 3 Yr. CAGR %</t>
  </si>
  <si>
    <t>53.35</t>
  </si>
  <si>
    <t>18.97</t>
  </si>
  <si>
    <t>-20.34</t>
  </si>
  <si>
    <t>-5.24</t>
  </si>
  <si>
    <t>25.06</t>
  </si>
  <si>
    <t>25.85</t>
  </si>
  <si>
    <t>4.05</t>
  </si>
  <si>
    <t>38.8</t>
  </si>
  <si>
    <t>52.09</t>
  </si>
  <si>
    <t>11.88</t>
  </si>
  <si>
    <t>Accounts Receivable, 3 Yr. CAGR %</t>
  </si>
  <si>
    <t>74.83</t>
  </si>
  <si>
    <t>100.55</t>
  </si>
  <si>
    <t>33.17</t>
  </si>
  <si>
    <t>62.29</t>
  </si>
  <si>
    <t>58.69</t>
  </si>
  <si>
    <t>30.32</t>
  </si>
  <si>
    <t>-29.47</t>
  </si>
  <si>
    <t>-26.57</t>
  </si>
  <si>
    <t>-28.42</t>
  </si>
  <si>
    <t>-34.43</t>
  </si>
  <si>
    <t>Net Property, Plant and Equip., 3 Yr. CAGR %</t>
  </si>
  <si>
    <t>112.78</t>
  </si>
  <si>
    <t>92.56</t>
  </si>
  <si>
    <t>64.66</t>
  </si>
  <si>
    <t>12.47</t>
  </si>
  <si>
    <t>10.93</t>
  </si>
  <si>
    <t>24.72</t>
  </si>
  <si>
    <t>8.36</t>
  </si>
  <si>
    <t>39.63</t>
  </si>
  <si>
    <t>30.51</t>
  </si>
  <si>
    <t>90.23</t>
  </si>
  <si>
    <t>Total Assets, 3 Yr. CAGR %</t>
  </si>
  <si>
    <t>67.7</t>
  </si>
  <si>
    <t>33.97</t>
  </si>
  <si>
    <t>28.09</t>
  </si>
  <si>
    <t>20.31</t>
  </si>
  <si>
    <t>14.17</t>
  </si>
  <si>
    <t>1.94</t>
  </si>
  <si>
    <t>-8.49</t>
  </si>
  <si>
    <t>-1.66</t>
  </si>
  <si>
    <t>-4.96</t>
  </si>
  <si>
    <t>Tangible Book Value, 3 Yr. CAGR %</t>
  </si>
  <si>
    <t>26.98</t>
  </si>
  <si>
    <t>34.69</t>
  </si>
  <si>
    <t>26.61</t>
  </si>
  <si>
    <t>18.57</t>
  </si>
  <si>
    <t>19.66</t>
  </si>
  <si>
    <t>14.73</t>
  </si>
  <si>
    <t>0.48</t>
  </si>
  <si>
    <t>-11.43</t>
  </si>
  <si>
    <t>-21.94</t>
  </si>
  <si>
    <t>-31.42</t>
  </si>
  <si>
    <t>Common Equity, 3 Yr. CAGR %</t>
  </si>
  <si>
    <t>Cash From Operations, 3 Yr. CAGR %</t>
  </si>
  <si>
    <t>50.21</t>
  </si>
  <si>
    <t>49.8</t>
  </si>
  <si>
    <t>37.67</t>
  </si>
  <si>
    <t>-27.5</t>
  </si>
  <si>
    <t>25.87</t>
  </si>
  <si>
    <t>-48.75</t>
  </si>
  <si>
    <t>33.8</t>
  </si>
  <si>
    <t>5.88</t>
  </si>
  <si>
    <t>144.15</t>
  </si>
  <si>
    <t>Capital Expenditures, 3 Yr. CAGR %</t>
  </si>
  <si>
    <t>110.07</t>
  </si>
  <si>
    <t>98.48</t>
  </si>
  <si>
    <t>34.58</t>
  </si>
  <si>
    <t>8.47</t>
  </si>
  <si>
    <t>4.57</t>
  </si>
  <si>
    <t>-16.77</t>
  </si>
  <si>
    <t>-36.87</t>
  </si>
  <si>
    <t>-26.8</t>
  </si>
  <si>
    <t>84.38</t>
  </si>
  <si>
    <t>188.17</t>
  </si>
  <si>
    <t>Levered Free Cash Flow, 3 Yr. CAGR %</t>
  </si>
  <si>
    <t>69.58</t>
  </si>
  <si>
    <t>682.6</t>
  </si>
  <si>
    <t>-52.59</t>
  </si>
  <si>
    <t>19.73</t>
  </si>
  <si>
    <t>-42.08</t>
  </si>
  <si>
    <t>92.89</t>
  </si>
  <si>
    <t>-6.6</t>
  </si>
  <si>
    <t>86.87</t>
  </si>
  <si>
    <t>7.37</t>
  </si>
  <si>
    <t>Unlevered Free Cash Flow, 3 Yr. CAGR %</t>
  </si>
  <si>
    <t>69.59</t>
  </si>
  <si>
    <t>77.02</t>
  </si>
  <si>
    <t>83.6</t>
  </si>
  <si>
    <t>3.83</t>
  </si>
  <si>
    <t>Compound Annual Growth Rate Over Five Years</t>
  </si>
  <si>
    <t>Total Revenues, 5 Yr. CAGR %</t>
  </si>
  <si>
    <t>47.86</t>
  </si>
  <si>
    <t>16.08</t>
  </si>
  <si>
    <t>19.78</t>
  </si>
  <si>
    <t>45.17</t>
  </si>
  <si>
    <t>33.86</t>
  </si>
  <si>
    <t>-5.31</t>
  </si>
  <si>
    <t>1.92</t>
  </si>
  <si>
    <t>-3.47</t>
  </si>
  <si>
    <t>-17.45</t>
  </si>
  <si>
    <t>-19.91</t>
  </si>
  <si>
    <t>Gross Profit, 5 Yr. CAGR %</t>
  </si>
  <si>
    <t>EBITDA, 5 Yr. CAGR %</t>
  </si>
  <si>
    <t>75.5</t>
  </si>
  <si>
    <t>4.13</t>
  </si>
  <si>
    <t>4.51</t>
  </si>
  <si>
    <t>57.92</t>
  </si>
  <si>
    <t>15.64</t>
  </si>
  <si>
    <t>-21.17</t>
  </si>
  <si>
    <t>26.73</t>
  </si>
  <si>
    <t>35.21</t>
  </si>
  <si>
    <t>8.22</t>
  </si>
  <si>
    <t>24.44</t>
  </si>
  <si>
    <t>EBITA, 5 Yr. CAGR %</t>
  </si>
  <si>
    <t>78.03</t>
  </si>
  <si>
    <t>3.44</t>
  </si>
  <si>
    <t>2.94</t>
  </si>
  <si>
    <t>57.79</t>
  </si>
  <si>
    <t>14.11</t>
  </si>
  <si>
    <t>-19.63</t>
  </si>
  <si>
    <t>28.86</t>
  </si>
  <si>
    <t>38.15</t>
  </si>
  <si>
    <t>9.21</t>
  </si>
  <si>
    <t>27.07</t>
  </si>
  <si>
    <t>EBIT, 5 Yr. CAGR %</t>
  </si>
  <si>
    <t>Earnings From Cont. Operations, 5 Yr. CAGR %</t>
  </si>
  <si>
    <t>58.47</t>
  </si>
  <si>
    <t>-1.45</t>
  </si>
  <si>
    <t>49.53</t>
  </si>
  <si>
    <t>-14.46</t>
  </si>
  <si>
    <t>29.53</t>
  </si>
  <si>
    <t>47.05</t>
  </si>
  <si>
    <t>13.21</t>
  </si>
  <si>
    <t>20.13</t>
  </si>
  <si>
    <t>Net Income, 5 Yr. CAGR %</t>
  </si>
  <si>
    <t>Normalized Net Income, 5 Yr. CAGR %</t>
  </si>
  <si>
    <t>74.53</t>
  </si>
  <si>
    <t>7.54</t>
  </si>
  <si>
    <t>4.72</t>
  </si>
  <si>
    <t>57.44</t>
  </si>
  <si>
    <t>18.78</t>
  </si>
  <si>
    <t>-22.52</t>
  </si>
  <si>
    <t>35.3</t>
  </si>
  <si>
    <t>7.06</t>
  </si>
  <si>
    <t>21.16</t>
  </si>
  <si>
    <t>Diluted EPS Before Extra, 5 Yr. CAGR %</t>
  </si>
  <si>
    <t>85.82</t>
  </si>
  <si>
    <t>-3.09</t>
  </si>
  <si>
    <t>-4.31</t>
  </si>
  <si>
    <t>38.98</t>
  </si>
  <si>
    <t>4.19</t>
  </si>
  <si>
    <t>-15.01</t>
  </si>
  <si>
    <t>28.25</t>
  </si>
  <si>
    <t>45.38</t>
  </si>
  <si>
    <t>12.89</t>
  </si>
  <si>
    <t>19.94</t>
  </si>
  <si>
    <t>Accounts Receivable, 5 Yr. CAGR %</t>
  </si>
  <si>
    <t>335.81</t>
  </si>
  <si>
    <t>117.97</t>
  </si>
  <si>
    <t>29.26</t>
  </si>
  <si>
    <t>111.39</t>
  </si>
  <si>
    <t>62.75</t>
  </si>
  <si>
    <t>12.92</t>
  </si>
  <si>
    <t>13.87</t>
  </si>
  <si>
    <t>-33.69</t>
  </si>
  <si>
    <t>-33.55</t>
  </si>
  <si>
    <t>Net Property, Plant and Equip., 5 Yr. CAGR %</t>
  </si>
  <si>
    <t>58.41</t>
  </si>
  <si>
    <t>71.85</t>
  </si>
  <si>
    <t>67.47</t>
  </si>
  <si>
    <t>49.51</t>
  </si>
  <si>
    <t>43.38</t>
  </si>
  <si>
    <t>21.55</t>
  </si>
  <si>
    <t>5.89</t>
  </si>
  <si>
    <t>29.88</t>
  </si>
  <si>
    <t>32.9</t>
  </si>
  <si>
    <t>46.34</t>
  </si>
  <si>
    <t>Total Assets, 5 Yr. CAGR %</t>
  </si>
  <si>
    <t>152.18</t>
  </si>
  <si>
    <t>60.88</t>
  </si>
  <si>
    <t>44.33</t>
  </si>
  <si>
    <t>28.77</t>
  </si>
  <si>
    <t>25.81</t>
  </si>
  <si>
    <t>14.59</t>
  </si>
  <si>
    <t>9.3</t>
  </si>
  <si>
    <t>2.22</t>
  </si>
  <si>
    <t>-5.12</t>
  </si>
  <si>
    <t>Tangible Book Value, 5 Yr. CAGR %</t>
  </si>
  <si>
    <t>9.49</t>
  </si>
  <si>
    <t>15.39</t>
  </si>
  <si>
    <t>21.2</t>
  </si>
  <si>
    <t>28.94</t>
  </si>
  <si>
    <t>25.48</t>
  </si>
  <si>
    <t>14.04</t>
  </si>
  <si>
    <t>8.15</t>
  </si>
  <si>
    <t>1.27</t>
  </si>
  <si>
    <t>-11.25</t>
  </si>
  <si>
    <t>-22.56</t>
  </si>
  <si>
    <t>Common Equity, 5 Yr. CAGR %</t>
  </si>
  <si>
    <t>Cash From Operations, 5 Yr. CAGR %</t>
  </si>
  <si>
    <t>49.77</t>
  </si>
  <si>
    <t>8.31</t>
  </si>
  <si>
    <t>18.41</t>
  </si>
  <si>
    <t>22.36</t>
  </si>
  <si>
    <t>28.76</t>
  </si>
  <si>
    <t>-37.89</t>
  </si>
  <si>
    <t>14.34</t>
  </si>
  <si>
    <t>28.69</t>
  </si>
  <si>
    <t>1.98</t>
  </si>
  <si>
    <t>Capital Expenditures, 5 Yr. CAGR %</t>
  </si>
  <si>
    <t>129.12</t>
  </si>
  <si>
    <t>60.49</t>
  </si>
  <si>
    <t>58.31</t>
  </si>
  <si>
    <t>37.52</t>
  </si>
  <si>
    <t>39.43</t>
  </si>
  <si>
    <t>-9.16</t>
  </si>
  <si>
    <t>-30.83</t>
  </si>
  <si>
    <t>-3.24</t>
  </si>
  <si>
    <t>24.89</t>
  </si>
  <si>
    <t>Levered Free Cash Flow, 5 Yr. CAGR %</t>
  </si>
  <si>
    <t>25.99</t>
  </si>
  <si>
    <t>8.25</t>
  </si>
  <si>
    <t>247.2</t>
  </si>
  <si>
    <t>-33.84</t>
  </si>
  <si>
    <t>13.89</t>
  </si>
  <si>
    <t>-3.07</t>
  </si>
  <si>
    <t>6.68</t>
  </si>
  <si>
    <t>Unlevered Free Cash Flow, 5 Yr. CAGR %</t>
  </si>
  <si>
    <t>18.2</t>
  </si>
  <si>
    <t>8.17</t>
  </si>
  <si>
    <t>240.03</t>
  </si>
  <si>
    <t>-33.85</t>
  </si>
  <si>
    <t>49.06</t>
  </si>
  <si>
    <t>4.56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</si>
  <si>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</si>
  <si>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</si>
  <si>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</si>
  <si>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</si>
  <si>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</si>
  <si>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</si>
  <si>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</si>
  <si>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</si>
  <si>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</si>
  <si>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918.9</t>
  </si>
  <si>
    <t>1,148</t>
  </si>
  <si>
    <t>1,075</t>
  </si>
  <si>
    <t>235.2</t>
  </si>
  <si>
    <t>219.5</t>
  </si>
  <si>
    <t>114.2</t>
  </si>
  <si>
    <t>-</t>
  </si>
  <si>
    <t>Change</t>
  </si>
  <si>
    <t>24.98%</t>
  </si>
  <si>
    <t>-6.39%</t>
  </si>
  <si>
    <t>-78.12%</t>
  </si>
  <si>
    <t>-6.66%</t>
  </si>
  <si>
    <t>-47.96%</t>
  </si>
  <si>
    <t>Enterprise Value (EV)</t>
  </si>
  <si>
    <t>0%</t>
  </si>
  <si>
    <t>P/E ratio</t>
  </si>
  <si>
    <t>-25.3x</t>
  </si>
  <si>
    <t>-14.5x</t>
  </si>
  <si>
    <t>-8.78x</t>
  </si>
  <si>
    <t>-1.75x</t>
  </si>
  <si>
    <t>-1.89x</t>
  </si>
  <si>
    <t>-1.08x</t>
  </si>
  <si>
    <t>-1.06x</t>
  </si>
  <si>
    <t>-1.42x</t>
  </si>
  <si>
    <t>PBR</t>
  </si>
  <si>
    <t>2x</t>
  </si>
  <si>
    <t>2.88x</t>
  </si>
  <si>
    <t>3.33x</t>
  </si>
  <si>
    <t>1.09x</t>
  </si>
  <si>
    <t>1.7x</t>
  </si>
  <si>
    <t>0.71x</t>
  </si>
  <si>
    <t>0.92x</t>
  </si>
  <si>
    <t>1.16x</t>
  </si>
  <si>
    <t>PEG</t>
  </si>
  <si>
    <t>-0x</t>
  </si>
  <si>
    <t>-0.2x</t>
  </si>
  <si>
    <t>-0.22x</t>
  </si>
  <si>
    <t>0.1x</t>
  </si>
  <si>
    <t>0.12x</t>
  </si>
  <si>
    <t>-0.46x</t>
  </si>
  <si>
    <t>Capitalization / Revenue</t>
  </si>
  <si>
    <t>7.5x</t>
  </si>
  <si>
    <t>11.8x</t>
  </si>
  <si>
    <t>12.5x</t>
  </si>
  <si>
    <t>2.97x</t>
  </si>
  <si>
    <t>3.25x</t>
  </si>
  <si>
    <t>1.62x</t>
  </si>
  <si>
    <t>1.71x</t>
  </si>
  <si>
    <t>1.26x</t>
  </si>
  <si>
    <t>EV / Revenue</t>
  </si>
  <si>
    <t>0x</t>
  </si>
  <si>
    <t>EV / EBITDA</t>
  </si>
  <si>
    <t>-0.87x</t>
  </si>
  <si>
    <t>-0.69x</t>
  </si>
  <si>
    <t>EV / EBIT</t>
  </si>
  <si>
    <t>-0.98x</t>
  </si>
  <si>
    <t>-0.81x</t>
  </si>
  <si>
    <t>-1.04x</t>
  </si>
  <si>
    <t>EV / FCF</t>
  </si>
  <si>
    <t>-0.79x</t>
  </si>
  <si>
    <t>-0.62x</t>
  </si>
  <si>
    <t>-0.41x</t>
  </si>
  <si>
    <t>FCF Yield</t>
  </si>
  <si>
    <t>0.61%</t>
  </si>
  <si>
    <t>-6.16%</t>
  </si>
  <si>
    <t>-8.08%</t>
  </si>
  <si>
    <t>-47.7%</t>
  </si>
  <si>
    <t>-44.1%</t>
  </si>
  <si>
    <t>-126%</t>
  </si>
  <si>
    <t>-162%</t>
  </si>
  <si>
    <t>-242%</t>
  </si>
  <si>
    <t>Dividend per Share
                                    2</t>
  </si>
  <si>
    <t>Rate of return</t>
  </si>
  <si>
    <t>EPS
                                    2</t>
  </si>
  <si>
    <t>-4.989</t>
  </si>
  <si>
    <t>-5.104</t>
  </si>
  <si>
    <t>-3.79</t>
  </si>
  <si>
    <t>Distribution rate</t>
  </si>
  <si>
    <t>Net sales
                                    1</t>
  </si>
  <si>
    <t>122.5</t>
  </si>
  <si>
    <t>97.07</t>
  </si>
  <si>
    <t>86.16</t>
  </si>
  <si>
    <t>79.2</t>
  </si>
  <si>
    <t>67.64</t>
  </si>
  <si>
    <t>70.72</t>
  </si>
  <si>
    <t>66.82</t>
  </si>
  <si>
    <t>90.75</t>
  </si>
  <si>
    <t>EBITDA
                                    1</t>
  </si>
  <si>
    <t>-18.42</t>
  </si>
  <si>
    <t>-85.25</t>
  </si>
  <si>
    <t>-93.9</t>
  </si>
  <si>
    <t>-106.6</t>
  </si>
  <si>
    <t>-92.56</t>
  </si>
  <si>
    <t>-131</t>
  </si>
  <si>
    <t>-166</t>
  </si>
  <si>
    <t>EBIT
                                    1</t>
  </si>
  <si>
    <t>-41.64</t>
  </si>
  <si>
    <t>-109.6</t>
  </si>
  <si>
    <t>-123.8</t>
  </si>
  <si>
    <t>-137.2</t>
  </si>
  <si>
    <t>-121.7</t>
  </si>
  <si>
    <t>-116</t>
  </si>
  <si>
    <t>-140.9</t>
  </si>
  <si>
    <t>-110.1</t>
  </si>
  <si>
    <t>Net income
                                    1</t>
  </si>
  <si>
    <t>-36.17</t>
  </si>
  <si>
    <t>-79</t>
  </si>
  <si>
    <t>-121.8</t>
  </si>
  <si>
    <t>-133.8</t>
  </si>
  <si>
    <t>-116.7</t>
  </si>
  <si>
    <t>-135</t>
  </si>
  <si>
    <t>Reference price
                                    2</t>
  </si>
  <si>
    <t>45.780</t>
  </si>
  <si>
    <t>56.810</t>
  </si>
  <si>
    <t>51.870</t>
  </si>
  <si>
    <t>11.170</t>
  </si>
  <si>
    <t>10.360</t>
  </si>
  <si>
    <t>5.390</t>
  </si>
  <si>
    <t>Nbr of stocks (in thousands)</t>
  </si>
  <si>
    <t>20,072</t>
  </si>
  <si>
    <t>20,215</t>
  </si>
  <si>
    <t>20,725</t>
  </si>
  <si>
    <t>21,055</t>
  </si>
  <si>
    <t>21,189</t>
  </si>
  <si>
    <t>21,194</t>
  </si>
  <si>
    <t>Announcement Date</t>
  </si>
  <si>
    <t>11/23/20</t>
  </si>
  <si>
    <t>11/22/21</t>
  </si>
  <si>
    <t>11/21/22</t>
  </si>
  <si>
    <t>11/20/23</t>
  </si>
  <si>
    <t>11/25/24</t>
  </si>
  <si>
    <t>address1</t>
  </si>
  <si>
    <t>500 Arsenal Street</t>
  </si>
  <si>
    <t>city</t>
  </si>
  <si>
    <t>Watertown</t>
  </si>
  <si>
    <t>state</t>
  </si>
  <si>
    <t>MA</t>
  </si>
  <si>
    <t>zip</t>
  </si>
  <si>
    <t>02472</t>
  </si>
  <si>
    <t>country</t>
  </si>
  <si>
    <t>phone</t>
  </si>
  <si>
    <t>617 607 0800</t>
  </si>
  <si>
    <t>fax</t>
  </si>
  <si>
    <t>617 607 0530</t>
  </si>
  <si>
    <t>website</t>
  </si>
  <si>
    <t>https://www.enanta.com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</si>
  <si>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</si>
  <si>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</si>
  <si>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</si>
  <si>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</si>
  <si>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</si>
  <si>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</si>
  <si>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</si>
  <si>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</si>
  <si>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</si>
  <si>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</si>
  <si>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</si>
  <si>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Enanta Pharmaceuticals, Inc., a biotechnology company, discovers and develops small molecule drugs for the treatment of viral infections and liver diseases. Its product pipeline comprises EDP-514, which is in phase 1b clinical development for the treatment of chronic infection with hepatitis B virus or HBV; EDP-938 and EDP-323, which is in phase II clinical development for the treatment of respiratory syncytial virus; EDP-235, which is in phase II clinical development for the treatment of human coronaviruses; and Glecaprevir, which is in the market for the treatment of chronic infection with hepatitis C virus or HCV. The company has a collaborative development and license agreement with Abbott Laboratories to develop, manufacture, and commercialize HCV NS3 and NS3/4A protease inhibitor compounds, including paritaprevir and glecaprevir. Enanta Pharmaceuticals, Inc. was incorporated in 1995 and is headquartered in Watertown, Massachusetts.</t>
  </si>
  <si>
    <t>fullTimeEmployees</t>
  </si>
  <si>
    <t>companyOfficers</t>
  </si>
  <si>
    <t>[{'maxAge': 1, 'name': 'Dr. Jay R. Luly Ph.D.', 'age': 67, 'title': 'President, CEO &amp; Director', 'yearBorn': 1956, 'fiscalYear': 2023, 'totalPay': 1251859, 'exercisedValue': 2025521, 'unexercisedValue': 0}, {'maxAge': 1, 'name': 'Mr. Paul J. Mellett Jr.', 'age': 68, 'title': 'Chief Financial &amp; Administrative Officer', 'yearBorn': 1955, 'fiscalYear': 2023, 'totalPay': 666844, 'exercisedValue': 529982, 'unexercisedValue': 0}, {'maxAge': 1, 'name': 'Dr. Yat Sun Or Ph.D.', 'age': 71, 'title': 'Senior VP of Research &amp; Development and Chief Scientific Officer', 'yearBorn': 1952, 'fiscalYear': 2023, 'totalPay': 729311, 'exercisedValue': 424852, 'unexercisedValue': 0}, {'maxAge': 1, 'name': 'Mr. Nathaniel S. Gardiner J.D.', 'age': 69, 'title': 'Consultant', 'yearBorn': 1954, 'fiscalYear': 2023, 'totalPay': 672675, 'exercisedValue': 49136, 'unexercisedValue': 0}, {'maxAge': 1, 'name': 'Mr. Brendan  Luu', 'age': 48, 'title': 'Chief Business Officer', 'yearBorn': 1975, 'fiscalYear': 2023, 'totalPay': 622856, 'exercisedValue': 0, 'unexercisedValue': 0}, {'maxAge': 1, 'name': 'Ms. Jennifer  Viera', 'title': 'Senior Director of Investor Relations &amp; Corporate Communications', 'fiscalYear': 2023, 'exercisedValue': 0, 'unexercisedValue': 0}, {'maxAge': 1, 'name': 'Mr. Matthew P. Kowalsky J.D.', 'age': 50, 'title': 'Chief Legal Officer', 'yearBorn': 1973, 'fiscalYear': 2023, 'exercisedValue': 0, 'unexercisedValue': 0}, {'maxAge': 1, 'name': 'Ms. Tara Lynn Kieffer Ph.D.', 'age': 45, 'title': 'Chief Product Strategy Officer', 'yearBorn': 1978, 'fiscalYear': 2023, 'totalPay': 496852, 'exercisedValue': 0, 'unexercisedValue': 0}, {'maxAge': 1, 'name': 'Dr. Scott T. Rottinghaus M.D.', 'age': 49, 'title': 'Senior VP &amp; Chief Medical Officer', 'yearBorn': 1974, 'fiscalYear': 2023, 'totalPay': 616728,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</si>
  <si>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</si>
  <si>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</si>
  <si>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</si>
  <si>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</si>
  <si>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</si>
  <si>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</si>
  <si>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</si>
  <si>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</si>
  <si>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</si>
  <si>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</si>
  <si>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</si>
  <si>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</si>
  <si>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</si>
  <si>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</si>
  <si>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</si>
  <si>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</si>
  <si>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</si>
  <si>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</si>
  <si>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</si>
  <si>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</si>
  <si>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</si>
  <si>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</si>
  <si>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</si>
  <si>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</si>
  <si>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</si>
  <si>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</si>
  <si>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</si>
  <si>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</si>
  <si>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</si>
  <si>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</si>
  <si>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</si>
  <si>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</si>
  <si>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</si>
  <si>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</si>
  <si>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</si>
  <si>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</si>
  <si>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</si>
  <si>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</si>
  <si>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</si>
  <si>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</si>
  <si>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</si>
  <si>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</si>
  <si>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</si>
  <si>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</si>
  <si>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</si>
  <si>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</si>
  <si>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</si>
  <si>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</si>
  <si>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</si>
  <si>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</si>
  <si>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</si>
  <si>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</si>
  <si>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</si>
  <si>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</si>
  <si>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</si>
  <si>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</si>
  <si>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</si>
  <si>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</si>
  <si>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</si>
  <si>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</si>
  <si>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</si>
  <si>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</si>
  <si>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</si>
  <si>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</si>
  <si>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</si>
  <si>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</si>
  <si>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</si>
  <si>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</si>
  <si>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</si>
  <si>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Enanta Pharmaceuticals,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</si>
  <si>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</si>
  <si>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</si>
  <si>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</si>
  <si>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</si>
  <si>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</si>
  <si>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</si>
  <si>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</si>
  <si>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0716474a-69e6-3365-b278-ac9fe128aaa5</t>
  </si>
  <si>
    <t>messageBoardId</t>
  </si>
  <si>
    <t>finmb_345286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</si>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</sst>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nant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5.53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-177.5584151729042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1.14237272E8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7.03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-0.9489437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78.0</v>
      </c>
      <c r="C2" s="1">
        <v>21.0</v>
      </c>
      <c r="D2" s="1">
        <v>17.0</v>
      </c>
      <c r="E2" s="1">
        <v>71.0</v>
      </c>
      <c r="F2" s="1">
        <v>46.0</v>
      </c>
      <c r="G2" s="1">
        <v>-36.0</v>
      </c>
      <c r="H2" s="1">
        <v>-79.0</v>
      </c>
      <c r="I2" s="1">
        <v>-122.0</v>
      </c>
      <c r="J2" s="1">
        <v>-134.0</v>
      </c>
      <c r="K2" s="1">
        <v>-116.0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63.0</v>
      </c>
      <c r="C3" s="1">
        <v>1.0</v>
      </c>
      <c r="D3" s="1">
        <v>2.0</v>
      </c>
      <c r="E3" s="1">
        <v>2.0</v>
      </c>
      <c r="F3" s="1">
        <v>3.0</v>
      </c>
      <c r="G3" s="1">
        <v>3.0</v>
      </c>
      <c r="H3" s="1">
        <v>3.0</v>
      </c>
      <c r="I3" s="1">
        <v>2.0</v>
      </c>
      <c r="J3" s="1">
        <v>2.0</v>
      </c>
      <c r="K3" s="1">
        <v>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63.0</v>
      </c>
      <c r="C4" s="1">
        <v>1.0</v>
      </c>
      <c r="D4" s="1">
        <v>2.0</v>
      </c>
      <c r="E4" s="1">
        <v>2.0</v>
      </c>
      <c r="F4" s="1">
        <v>3.0</v>
      </c>
      <c r="G4" s="1">
        <v>3.0</v>
      </c>
      <c r="H4" s="1">
        <v>3.0</v>
      </c>
      <c r="I4" s="1">
        <v>2.0</v>
      </c>
      <c r="J4" s="1">
        <v>2.0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-3.0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15.0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-80.0</v>
      </c>
      <c r="C6" s="1">
        <v>99.0</v>
      </c>
      <c r="D6" s="1">
        <v>-52.0</v>
      </c>
      <c r="E6" s="1">
        <v>-1.0</v>
      </c>
      <c r="F6" s="1">
        <v>-5.0</v>
      </c>
      <c r="G6" s="1">
        <v>-3.0</v>
      </c>
      <c r="H6" s="1">
        <v>-1.0</v>
      </c>
      <c r="I6" s="1">
        <v>32.0</v>
      </c>
      <c r="J6" s="1">
        <v>-2.0</v>
      </c>
      <c r="K6" s="1">
        <v>-1.0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5.0</v>
      </c>
      <c r="C7" s="1">
        <v>9.0</v>
      </c>
      <c r="D7" s="1">
        <v>13.0</v>
      </c>
      <c r="E7" s="1">
        <v>15.0</v>
      </c>
      <c r="F7" s="1">
        <v>19.0</v>
      </c>
      <c r="G7" s="1">
        <v>19.0</v>
      </c>
      <c r="H7" s="1">
        <v>20.0</v>
      </c>
      <c r="I7" s="1">
        <v>26.0</v>
      </c>
      <c r="J7" s="1">
        <v>28.0</v>
      </c>
      <c r="K7" s="1">
        <v>26.0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-1.0</v>
      </c>
      <c r="C8" s="1">
        <v>-1.0</v>
      </c>
      <c r="D8" s="1">
        <v>-21.0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10.0</v>
      </c>
      <c r="C9" s="1">
        <v>-2.0</v>
      </c>
      <c r="D9" s="1">
        <v>-1.0</v>
      </c>
      <c r="E9" s="1">
        <v>1.0</v>
      </c>
      <c r="F9" s="1">
        <v>-3.0</v>
      </c>
      <c r="G9" s="1">
        <v>10.0</v>
      </c>
      <c r="H9" s="1">
        <v>27.0</v>
      </c>
      <c r="I9" s="1">
        <v>-8.0</v>
      </c>
      <c r="J9" s="1">
        <v>-5.0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-11.0</v>
      </c>
      <c r="C10" s="1">
        <v>2.0</v>
      </c>
      <c r="D10" s="1">
        <v>2.0</v>
      </c>
      <c r="E10" s="1">
        <v>-56.0</v>
      </c>
      <c r="F10" s="1">
        <v>15.0</v>
      </c>
      <c r="G10" s="1">
        <v>27.0</v>
      </c>
      <c r="H10" s="1">
        <v>-8.0</v>
      </c>
      <c r="I10" s="1">
        <v>3.0</v>
      </c>
      <c r="J10" s="1">
        <v>11.0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-54.0</v>
      </c>
      <c r="C11" s="1">
        <v>1.0</v>
      </c>
      <c r="D11" s="1">
        <v>63.0</v>
      </c>
      <c r="E11" s="1">
        <v>1.0</v>
      </c>
      <c r="F11" s="1">
        <v>1.0</v>
      </c>
      <c r="G11" s="1">
        <v>-88.0</v>
      </c>
      <c r="H11" s="1">
        <v>3.0</v>
      </c>
      <c r="I11" s="1">
        <v>-4.0</v>
      </c>
      <c r="J11" s="1">
        <v>-1.0</v>
      </c>
      <c r="K11" s="1">
        <v>-41.0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1.0</v>
      </c>
      <c r="C12" s="1">
        <v>54.0</v>
      </c>
      <c r="D12" s="1">
        <v>9.0</v>
      </c>
      <c r="E12" s="1">
        <v>-7.0</v>
      </c>
      <c r="F12" s="1">
        <v>-1.0</v>
      </c>
      <c r="G12" s="1">
        <v>0.0</v>
      </c>
      <c r="H12" s="1">
        <v>-24.0</v>
      </c>
      <c r="I12" s="1">
        <v>8.0</v>
      </c>
      <c r="J12" s="1">
        <v>-2.0</v>
      </c>
      <c r="K12" s="1">
        <v>-99.0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-6.0</v>
      </c>
      <c r="C13" s="1">
        <v>1.0</v>
      </c>
      <c r="D13" s="1">
        <v>9.0</v>
      </c>
      <c r="E13" s="1">
        <v>1.0</v>
      </c>
      <c r="F13" s="1">
        <v>-4.0</v>
      </c>
      <c r="G13" s="1">
        <v>-14.0</v>
      </c>
      <c r="H13" s="1">
        <v>6.0</v>
      </c>
      <c r="I13" s="1">
        <v>-37.0</v>
      </c>
      <c r="J13" s="1">
        <v>-24.0</v>
      </c>
      <c r="K13" s="1">
        <v>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76.0</v>
      </c>
      <c r="C14" s="1">
        <v>35.0</v>
      </c>
      <c r="D14" s="1">
        <v>52.0</v>
      </c>
      <c r="E14" s="1">
        <v>29.0</v>
      </c>
      <c r="F14" s="1">
        <v>71.0</v>
      </c>
      <c r="G14" s="1">
        <v>7.0</v>
      </c>
      <c r="H14" s="1">
        <v>-70.0</v>
      </c>
      <c r="I14" s="1">
        <v>-84.0</v>
      </c>
      <c r="J14" s="1">
        <v>-103.0</v>
      </c>
      <c r="K14" s="1">
        <v>-78.0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-2.0</v>
      </c>
      <c r="C15" s="1">
        <v>-4.0</v>
      </c>
      <c r="D15" s="1">
        <v>-2.0</v>
      </c>
      <c r="E15" s="1">
        <v>-2.0</v>
      </c>
      <c r="F15" s="1">
        <v>-5.0</v>
      </c>
      <c r="G15" s="1">
        <v>-1.0</v>
      </c>
      <c r="H15" s="1">
        <v>-75.0</v>
      </c>
      <c r="I15" s="1">
        <v>-2.0</v>
      </c>
      <c r="J15" s="1">
        <v>-9.0</v>
      </c>
      <c r="K15" s="1">
        <v>-17.0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-85.0</v>
      </c>
      <c r="C17" s="1">
        <v>-38.0</v>
      </c>
      <c r="D17" s="1">
        <v>-2.0</v>
      </c>
      <c r="E17" s="1">
        <v>-32.0</v>
      </c>
      <c r="F17" s="1">
        <v>-81.0</v>
      </c>
      <c r="G17" s="1">
        <v>21.0</v>
      </c>
      <c r="H17" s="1">
        <v>37.0</v>
      </c>
      <c r="I17" s="1">
        <v>57.0</v>
      </c>
      <c r="J17" s="1">
        <v>-44.0</v>
      </c>
      <c r="K17" s="1">
        <v>76.0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-17.0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-88.0</v>
      </c>
      <c r="C19" s="1">
        <v>-43.0</v>
      </c>
      <c r="D19" s="1">
        <v>-4.0</v>
      </c>
      <c r="E19" s="1">
        <v>-35.0</v>
      </c>
      <c r="F19" s="1">
        <v>-86.0</v>
      </c>
      <c r="G19" s="1">
        <v>19.0</v>
      </c>
      <c r="H19" s="1">
        <v>36.0</v>
      </c>
      <c r="I19" s="1">
        <v>54.0</v>
      </c>
      <c r="J19" s="1">
        <v>-53.0</v>
      </c>
      <c r="K19" s="1">
        <v>58.0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-6.0</v>
      </c>
      <c r="D20" s="1">
        <v>-7.0</v>
      </c>
      <c r="E20" s="1">
        <v>-7.0</v>
      </c>
      <c r="F20" s="1">
        <v>-8.0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-6.0</v>
      </c>
      <c r="D21" s="1">
        <v>-7.0</v>
      </c>
      <c r="E21" s="1">
        <v>-7.0</v>
      </c>
      <c r="F21" s="1">
        <v>-8.0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72.0</v>
      </c>
      <c r="C22" s="1">
        <v>1.0</v>
      </c>
      <c r="D22" s="1">
        <v>1.0</v>
      </c>
      <c r="E22" s="1">
        <v>6.0</v>
      </c>
      <c r="F22" s="1">
        <v>6.0</v>
      </c>
      <c r="G22" s="1">
        <v>10.0</v>
      </c>
      <c r="H22" s="1">
        <v>3.0</v>
      </c>
      <c r="I22" s="1">
        <v>21.0</v>
      </c>
      <c r="J22" s="1">
        <v>2.0</v>
      </c>
      <c r="K22" s="1">
        <v>14.0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-20.0</v>
      </c>
      <c r="E23" s="1">
        <v>-1.0</v>
      </c>
      <c r="F23" s="1">
        <v>-4.0</v>
      </c>
      <c r="G23" s="1">
        <v>-1.0</v>
      </c>
      <c r="H23" s="1">
        <v>-53.0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1.0</v>
      </c>
      <c r="C24" s="1">
        <v>1.0</v>
      </c>
      <c r="D24" s="1">
        <v>21.0</v>
      </c>
      <c r="E24" s="1">
        <v>0.0</v>
      </c>
      <c r="F24" s="1">
        <v>0.0</v>
      </c>
      <c r="G24" s="1">
        <v>0.0</v>
      </c>
      <c r="H24" s="1">
        <v>0.0</v>
      </c>
      <c r="I24" s="1">
        <v>-1.0</v>
      </c>
      <c r="J24" s="1">
        <v>196.0</v>
      </c>
      <c r="K24" s="1">
        <v>-27.0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2.0</v>
      </c>
      <c r="C25" s="1">
        <v>2.0</v>
      </c>
      <c r="D25" s="1">
        <v>1.0</v>
      </c>
      <c r="E25" s="1">
        <v>4.0</v>
      </c>
      <c r="F25" s="1">
        <v>2.0</v>
      </c>
      <c r="G25" s="1">
        <v>8.0</v>
      </c>
      <c r="H25" s="1">
        <v>3.0</v>
      </c>
      <c r="I25" s="1">
        <v>20.0</v>
      </c>
      <c r="J25" s="1">
        <v>198.0</v>
      </c>
      <c r="K25" s="1">
        <v>-27.0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-8.0</v>
      </c>
      <c r="C26" s="1">
        <v>-5.0</v>
      </c>
      <c r="D26" s="1">
        <v>49.0</v>
      </c>
      <c r="E26" s="1">
        <v>-1.0</v>
      </c>
      <c r="F26" s="1">
        <v>-12.0</v>
      </c>
      <c r="G26" s="1">
        <v>35.0</v>
      </c>
      <c r="H26" s="1">
        <v>-29.0</v>
      </c>
      <c r="I26" s="1">
        <v>-9.0</v>
      </c>
      <c r="J26" s="1">
        <v>41.0</v>
      </c>
      <c r="K26" s="1">
        <v>-48.0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11.0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40.0</v>
      </c>
      <c r="C29" s="1">
        <v>12.0</v>
      </c>
      <c r="D29" s="1">
        <v>1.0</v>
      </c>
      <c r="E29" s="1">
        <v>26.0</v>
      </c>
      <c r="F29" s="1">
        <v>12.0</v>
      </c>
      <c r="G29" s="1">
        <v>10.0</v>
      </c>
      <c r="H29" s="1">
        <v>3.0</v>
      </c>
      <c r="I29" s="1">
        <v>0.0</v>
      </c>
      <c r="J29" s="1">
        <v>4.0</v>
      </c>
      <c r="K29" s="1">
        <v>24.0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75.0</v>
      </c>
      <c r="C30" s="1">
        <v>30.0</v>
      </c>
      <c r="D30" s="1">
        <v>49.0</v>
      </c>
      <c r="E30" s="1">
        <v>8.0</v>
      </c>
      <c r="F30" s="1">
        <v>51.0</v>
      </c>
      <c r="G30" s="1">
        <v>9.0</v>
      </c>
      <c r="H30" s="1">
        <v>-57.0</v>
      </c>
      <c r="I30" s="1">
        <v>-42.0</v>
      </c>
      <c r="J30" s="1">
        <v>-62.0</v>
      </c>
      <c r="K30" s="1">
        <v>-71.0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75.0</v>
      </c>
      <c r="C31" s="1">
        <v>30.0</v>
      </c>
      <c r="D31" s="1">
        <v>49.0</v>
      </c>
      <c r="E31" s="1">
        <v>8.0</v>
      </c>
      <c r="F31" s="1">
        <v>51.0</v>
      </c>
      <c r="G31" s="1">
        <v>9.0</v>
      </c>
      <c r="H31" s="1">
        <v>-57.0</v>
      </c>
      <c r="I31" s="1">
        <v>-42.0</v>
      </c>
      <c r="J31" s="1">
        <v>-59.0</v>
      </c>
      <c r="K31" s="1">
        <v>-64.0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6.0</v>
      </c>
      <c r="C32" s="1">
        <v>-4.0</v>
      </c>
      <c r="D32" s="1">
        <v>-21.0</v>
      </c>
      <c r="E32" s="1">
        <v>62.0</v>
      </c>
      <c r="F32" s="1">
        <v>-11.0</v>
      </c>
      <c r="G32" s="1">
        <v>-13.0</v>
      </c>
      <c r="H32" s="1">
        <v>12.0</v>
      </c>
      <c r="I32" s="1">
        <v>-7.0</v>
      </c>
      <c r="J32" s="1">
        <v>-5.0</v>
      </c>
      <c r="K32" s="1">
        <v>-32.0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-6.0</v>
      </c>
      <c r="D33" s="1">
        <v>-7.0</v>
      </c>
      <c r="E33" s="1">
        <v>-7.0</v>
      </c>
      <c r="F33" s="1">
        <v>-8.0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21.0</v>
      </c>
      <c r="C3" s="1">
        <v>16.0</v>
      </c>
      <c r="D3" s="1">
        <v>65.0</v>
      </c>
      <c r="E3" s="1">
        <v>63.0</v>
      </c>
      <c r="F3" s="1">
        <v>51.0</v>
      </c>
      <c r="G3" s="1">
        <v>87.0</v>
      </c>
      <c r="H3" s="1">
        <v>57.0</v>
      </c>
      <c r="I3" s="1">
        <v>43.0</v>
      </c>
      <c r="J3" s="1">
        <v>85.0</v>
      </c>
      <c r="K3" s="1">
        <v>37.0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123.0</v>
      </c>
      <c r="C4" s="1">
        <v>194.0</v>
      </c>
      <c r="D4" s="1">
        <v>158.0</v>
      </c>
      <c r="E4" s="1">
        <v>245.0</v>
      </c>
      <c r="F4" s="1">
        <v>284.0</v>
      </c>
      <c r="G4" s="1">
        <v>300.0</v>
      </c>
      <c r="H4" s="1">
        <v>187.0</v>
      </c>
      <c r="I4" s="1">
        <v>205.0</v>
      </c>
      <c r="J4" s="1">
        <v>285.0</v>
      </c>
      <c r="K4" s="1">
        <v>211.0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145.0</v>
      </c>
      <c r="C5" s="1">
        <v>210.0</v>
      </c>
      <c r="D5" s="1">
        <v>224.0</v>
      </c>
      <c r="E5" s="1">
        <v>309.0</v>
      </c>
      <c r="F5" s="1">
        <v>335.0</v>
      </c>
      <c r="G5" s="1">
        <v>387.0</v>
      </c>
      <c r="H5" s="1">
        <v>244.0</v>
      </c>
      <c r="I5" s="1">
        <v>249.0</v>
      </c>
      <c r="J5" s="1">
        <v>370.0</v>
      </c>
      <c r="K5" s="1">
        <v>248.0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15.0</v>
      </c>
      <c r="C6" s="1">
        <v>12.0</v>
      </c>
      <c r="D6" s="1">
        <v>10.0</v>
      </c>
      <c r="E6" s="1">
        <v>67.0</v>
      </c>
      <c r="F6" s="1">
        <v>51.0</v>
      </c>
      <c r="G6" s="1">
        <v>23.0</v>
      </c>
      <c r="H6" s="1">
        <v>23.0</v>
      </c>
      <c r="I6" s="1">
        <v>20.0</v>
      </c>
      <c r="J6" s="1">
        <v>8.0</v>
      </c>
      <c r="K6" s="1">
        <v>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37.0</v>
      </c>
      <c r="I7" s="1">
        <v>28.0</v>
      </c>
      <c r="J7" s="1">
        <v>31.0</v>
      </c>
      <c r="K7" s="1">
        <v>32.0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15.0</v>
      </c>
      <c r="C8" s="1">
        <v>12.0</v>
      </c>
      <c r="D8" s="1">
        <v>10.0</v>
      </c>
      <c r="E8" s="1">
        <v>67.0</v>
      </c>
      <c r="F8" s="1">
        <v>51.0</v>
      </c>
      <c r="G8" s="1">
        <v>23.0</v>
      </c>
      <c r="H8" s="1">
        <v>60.0</v>
      </c>
      <c r="I8" s="1">
        <v>49.0</v>
      </c>
      <c r="J8" s="1">
        <v>39.0</v>
      </c>
      <c r="K8" s="1">
        <v>38.0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8.0</v>
      </c>
      <c r="C9" s="1">
        <v>9.0</v>
      </c>
      <c r="D9" s="1">
        <v>3.0</v>
      </c>
      <c r="E9" s="1">
        <v>4.0</v>
      </c>
      <c r="F9" s="1">
        <v>15.0</v>
      </c>
      <c r="G9" s="1">
        <v>26.0</v>
      </c>
      <c r="H9" s="1">
        <v>14.0</v>
      </c>
      <c r="I9" s="1">
        <v>13.0</v>
      </c>
      <c r="J9" s="1">
        <v>13.0</v>
      </c>
      <c r="K9" s="1">
        <v>12.0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1.0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60.0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171.0</v>
      </c>
      <c r="C12" s="1">
        <v>232.0</v>
      </c>
      <c r="D12" s="1">
        <v>238.0</v>
      </c>
      <c r="E12" s="1">
        <v>380.0</v>
      </c>
      <c r="F12" s="1">
        <v>402.0</v>
      </c>
      <c r="G12" s="1">
        <v>437.0</v>
      </c>
      <c r="H12" s="1">
        <v>319.0</v>
      </c>
      <c r="I12" s="1">
        <v>312.0</v>
      </c>
      <c r="J12" s="1">
        <v>423.0</v>
      </c>
      <c r="K12" s="1">
        <v>300.0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10.0</v>
      </c>
      <c r="C13" s="1">
        <v>13.0</v>
      </c>
      <c r="D13" s="1">
        <v>15.0</v>
      </c>
      <c r="E13" s="1">
        <v>17.0</v>
      </c>
      <c r="F13" s="1">
        <v>23.0</v>
      </c>
      <c r="G13" s="1">
        <v>31.0</v>
      </c>
      <c r="H13" s="1">
        <v>29.0</v>
      </c>
      <c r="I13" s="1">
        <v>51.0</v>
      </c>
      <c r="J13" s="1">
        <v>58.0</v>
      </c>
      <c r="K13" s="1">
        <v>98.0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-4.0</v>
      </c>
      <c r="C14" s="1">
        <v>-5.0</v>
      </c>
      <c r="D14" s="1">
        <v>-7.0</v>
      </c>
      <c r="E14" s="1">
        <v>-9.0</v>
      </c>
      <c r="F14" s="1">
        <v>-12.0</v>
      </c>
      <c r="G14" s="1">
        <v>-15.0</v>
      </c>
      <c r="H14" s="1">
        <v>-18.0</v>
      </c>
      <c r="I14" s="1">
        <v>-21.0</v>
      </c>
      <c r="J14" s="1">
        <v>-23.0</v>
      </c>
      <c r="K14" s="1">
        <v>-25.0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5.0</v>
      </c>
      <c r="C15" s="1">
        <v>8.0</v>
      </c>
      <c r="D15" s="1">
        <v>8.0</v>
      </c>
      <c r="E15" s="1">
        <v>8.0</v>
      </c>
      <c r="F15" s="1">
        <v>10.0</v>
      </c>
      <c r="G15" s="1">
        <v>15.0</v>
      </c>
      <c r="H15" s="1">
        <v>10.0</v>
      </c>
      <c r="I15" s="1">
        <v>29.0</v>
      </c>
      <c r="J15" s="1">
        <v>34.0</v>
      </c>
      <c r="K15" s="1">
        <v>73.0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64.0</v>
      </c>
      <c r="C16" s="1">
        <v>32.0</v>
      </c>
      <c r="D16" s="1">
        <v>70.0</v>
      </c>
      <c r="E16" s="1">
        <v>16.0</v>
      </c>
      <c r="F16" s="1">
        <v>65.0</v>
      </c>
      <c r="G16" s="1">
        <v>32.0</v>
      </c>
      <c r="H16" s="1">
        <v>108.0</v>
      </c>
      <c r="I16" s="1">
        <v>29.0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4.0</v>
      </c>
      <c r="C17" s="1">
        <v>8.0</v>
      </c>
      <c r="D17" s="1">
        <v>10.0</v>
      </c>
      <c r="E17" s="1">
        <v>8.0</v>
      </c>
      <c r="F17" s="1">
        <v>11.0</v>
      </c>
      <c r="G17" s="1">
        <v>34.0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60.0</v>
      </c>
      <c r="C18" s="1">
        <v>60.0</v>
      </c>
      <c r="D18" s="1">
        <v>60.0</v>
      </c>
      <c r="E18" s="1">
        <v>70.0</v>
      </c>
      <c r="F18" s="1">
        <v>70.0</v>
      </c>
      <c r="G18" s="1">
        <v>70.0</v>
      </c>
      <c r="H18" s="1">
        <v>70.0</v>
      </c>
      <c r="I18" s="1">
        <v>4.0</v>
      </c>
      <c r="J18" s="1">
        <v>4.0</v>
      </c>
      <c r="K18" s="1">
        <v>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246.0</v>
      </c>
      <c r="C19" s="1">
        <v>281.0</v>
      </c>
      <c r="D19" s="1">
        <v>327.0</v>
      </c>
      <c r="E19" s="1">
        <v>414.0</v>
      </c>
      <c r="F19" s="1">
        <v>490.0</v>
      </c>
      <c r="G19" s="1">
        <v>486.0</v>
      </c>
      <c r="H19" s="1">
        <v>439.0</v>
      </c>
      <c r="I19" s="1">
        <v>375.0</v>
      </c>
      <c r="J19" s="1">
        <v>462.0</v>
      </c>
      <c r="K19" s="1">
        <v>377.0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1.0</v>
      </c>
      <c r="C21" s="1">
        <v>3.0</v>
      </c>
      <c r="D21" s="1">
        <v>3.0</v>
      </c>
      <c r="E21" s="1">
        <v>4.0</v>
      </c>
      <c r="F21" s="1">
        <v>6.0</v>
      </c>
      <c r="G21" s="1">
        <v>5.0</v>
      </c>
      <c r="H21" s="1">
        <v>9.0</v>
      </c>
      <c r="I21" s="1">
        <v>6.0</v>
      </c>
      <c r="J21" s="1">
        <v>4.0</v>
      </c>
      <c r="K21" s="1">
        <v>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2.0</v>
      </c>
      <c r="C22" s="1">
        <v>4.0</v>
      </c>
      <c r="D22" s="1">
        <v>7.0</v>
      </c>
      <c r="E22" s="1">
        <v>9.0</v>
      </c>
      <c r="F22" s="1">
        <v>15.0</v>
      </c>
      <c r="G22" s="1">
        <v>14.0</v>
      </c>
      <c r="H22" s="1">
        <v>22.0</v>
      </c>
      <c r="I22" s="1">
        <v>20.0</v>
      </c>
      <c r="J22" s="1">
        <v>18.0</v>
      </c>
      <c r="K22" s="1">
        <v>13.0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35.0</v>
      </c>
      <c r="K23" s="1">
        <v>34.0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6.0</v>
      </c>
      <c r="C24" s="1">
        <v>7.0</v>
      </c>
      <c r="D24" s="1">
        <v>7.0</v>
      </c>
      <c r="E24" s="1">
        <v>8.0</v>
      </c>
      <c r="F24" s="1">
        <v>9.0</v>
      </c>
      <c r="G24" s="1">
        <v>4.0</v>
      </c>
      <c r="H24" s="1">
        <v>4.0</v>
      </c>
      <c r="I24" s="1">
        <v>2.0</v>
      </c>
      <c r="J24" s="1">
        <v>5.0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1.0</v>
      </c>
      <c r="C25" s="1">
        <v>0.0</v>
      </c>
      <c r="D25" s="1">
        <v>9.0</v>
      </c>
      <c r="E25" s="1">
        <v>1.0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1.0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6.0</v>
      </c>
      <c r="C27" s="1">
        <v>7.0</v>
      </c>
      <c r="D27" s="1">
        <v>20.0</v>
      </c>
      <c r="E27" s="1">
        <v>16.0</v>
      </c>
      <c r="F27" s="1">
        <v>22.0</v>
      </c>
      <c r="G27" s="1">
        <v>24.0</v>
      </c>
      <c r="H27" s="1">
        <v>36.0</v>
      </c>
      <c r="I27" s="1">
        <v>29.0</v>
      </c>
      <c r="J27" s="1">
        <v>62.0</v>
      </c>
      <c r="K27" s="1">
        <v>57.0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16.0</v>
      </c>
      <c r="C28" s="1">
        <v>15.0</v>
      </c>
      <c r="D28" s="1">
        <v>76.0</v>
      </c>
      <c r="E28" s="1">
        <v>1.0</v>
      </c>
      <c r="F28" s="1">
        <v>1.0</v>
      </c>
      <c r="G28" s="1">
        <v>1.0</v>
      </c>
      <c r="H28" s="1">
        <v>1.0</v>
      </c>
      <c r="I28" s="1">
        <v>1.0</v>
      </c>
      <c r="J28" s="1">
        <v>161.0</v>
      </c>
      <c r="K28" s="1">
        <v>136.0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52.0</v>
      </c>
      <c r="C29" s="1">
        <v>45.0</v>
      </c>
      <c r="D29" s="1">
        <v>37.0</v>
      </c>
      <c r="E29" s="1">
        <v>29.0</v>
      </c>
      <c r="F29" s="1">
        <v>20.0</v>
      </c>
      <c r="G29" s="1">
        <v>3.0</v>
      </c>
      <c r="H29" s="1">
        <v>1.0</v>
      </c>
      <c r="I29" s="1">
        <v>22.0</v>
      </c>
      <c r="J29" s="1">
        <v>21.0</v>
      </c>
      <c r="K29" s="1">
        <v>53.0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2.0</v>
      </c>
      <c r="C30" s="1">
        <v>2.0</v>
      </c>
      <c r="D30" s="1">
        <v>2.0</v>
      </c>
      <c r="E30" s="1">
        <v>2.0</v>
      </c>
      <c r="F30" s="1">
        <v>2.0</v>
      </c>
      <c r="G30" s="1">
        <v>1.0</v>
      </c>
      <c r="H30" s="1">
        <v>55.0</v>
      </c>
      <c r="I30" s="1">
        <v>45.0</v>
      </c>
      <c r="J30" s="1">
        <v>66.0</v>
      </c>
      <c r="K30" s="1">
        <v>23.0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9.0</v>
      </c>
      <c r="C31" s="1">
        <v>11.0</v>
      </c>
      <c r="D31" s="1">
        <v>24.0</v>
      </c>
      <c r="E31" s="1">
        <v>20.0</v>
      </c>
      <c r="F31" s="1">
        <v>27.0</v>
      </c>
      <c r="G31" s="1">
        <v>30.0</v>
      </c>
      <c r="H31" s="1">
        <v>39.0</v>
      </c>
      <c r="I31" s="1">
        <v>54.0</v>
      </c>
      <c r="J31" s="1">
        <v>246.0</v>
      </c>
      <c r="K31" s="1">
        <v>248.0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18.0</v>
      </c>
      <c r="C32" s="1">
        <v>19.0</v>
      </c>
      <c r="D32" s="1">
        <v>19.0</v>
      </c>
      <c r="E32" s="1">
        <v>19.0</v>
      </c>
      <c r="F32" s="1">
        <v>19.0</v>
      </c>
      <c r="G32" s="1">
        <v>20.0</v>
      </c>
      <c r="H32" s="1">
        <v>20.0</v>
      </c>
      <c r="I32" s="1">
        <v>20.0</v>
      </c>
      <c r="J32" s="1">
        <v>21.0</v>
      </c>
      <c r="K32" s="1">
        <v>21.0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>
        <v>230.0</v>
      </c>
      <c r="C33" s="1">
        <v>242.0</v>
      </c>
      <c r="D33" s="1">
        <v>256.0</v>
      </c>
      <c r="E33" s="1">
        <v>277.0</v>
      </c>
      <c r="F33" s="1">
        <v>298.0</v>
      </c>
      <c r="G33" s="1">
        <v>327.0</v>
      </c>
      <c r="H33" s="1">
        <v>351.0</v>
      </c>
      <c r="I33" s="1">
        <v>398.0</v>
      </c>
      <c r="J33" s="1">
        <v>425.0</v>
      </c>
      <c r="K33" s="1">
        <v>451.0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82</v>
      </c>
      <c r="B34" s="1">
        <v>5.0</v>
      </c>
      <c r="C34" s="1">
        <v>27.0</v>
      </c>
      <c r="D34" s="1">
        <v>45.0</v>
      </c>
      <c r="E34" s="1">
        <v>117.0</v>
      </c>
      <c r="F34" s="1">
        <v>164.0</v>
      </c>
      <c r="G34" s="1">
        <v>128.0</v>
      </c>
      <c r="H34" s="1">
        <v>48.0</v>
      </c>
      <c r="I34" s="1">
        <v>-73.0</v>
      </c>
      <c r="J34" s="1">
        <v>-207.0</v>
      </c>
      <c r="K34" s="1">
        <v>-323.0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83</v>
      </c>
      <c r="B35" s="1">
        <v>3.0</v>
      </c>
      <c r="C35" s="1">
        <v>1.0</v>
      </c>
      <c r="D35" s="1">
        <v>-11.0</v>
      </c>
      <c r="E35" s="1">
        <v>-39.0</v>
      </c>
      <c r="F35" s="1">
        <v>14.0</v>
      </c>
      <c r="G35" s="1">
        <v>84.0</v>
      </c>
      <c r="H35" s="1">
        <v>-38.0</v>
      </c>
      <c r="I35" s="1">
        <v>-3.0</v>
      </c>
      <c r="J35" s="1">
        <v>-1.0</v>
      </c>
      <c r="K35" s="1">
        <v>30.0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84</v>
      </c>
      <c r="B36" s="1">
        <v>236.0</v>
      </c>
      <c r="C36" s="1">
        <v>270.0</v>
      </c>
      <c r="D36" s="1">
        <v>302.0</v>
      </c>
      <c r="E36" s="1">
        <v>394.0</v>
      </c>
      <c r="F36" s="1">
        <v>462.0</v>
      </c>
      <c r="G36" s="1">
        <v>456.0</v>
      </c>
      <c r="H36" s="1">
        <v>399.0</v>
      </c>
      <c r="I36" s="1">
        <v>321.0</v>
      </c>
      <c r="J36" s="1">
        <v>217.0</v>
      </c>
      <c r="K36" s="1">
        <v>129.0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85</v>
      </c>
      <c r="B37" s="1">
        <v>236.0</v>
      </c>
      <c r="C37" s="1">
        <v>270.0</v>
      </c>
      <c r="D37" s="1">
        <v>302.0</v>
      </c>
      <c r="E37" s="1">
        <v>394.0</v>
      </c>
      <c r="F37" s="1">
        <v>462.0</v>
      </c>
      <c r="G37" s="1">
        <v>456.0</v>
      </c>
      <c r="H37" s="1">
        <v>399.0</v>
      </c>
      <c r="I37" s="1">
        <v>321.0</v>
      </c>
      <c r="J37" s="1">
        <v>217.0</v>
      </c>
      <c r="K37" s="1">
        <v>129.0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86</v>
      </c>
      <c r="B38" s="1">
        <v>246.0</v>
      </c>
      <c r="C38" s="1">
        <v>281.0</v>
      </c>
      <c r="D38" s="1">
        <v>327.0</v>
      </c>
      <c r="E38" s="1">
        <v>414.0</v>
      </c>
      <c r="F38" s="1">
        <v>490.0</v>
      </c>
      <c r="G38" s="1">
        <v>486.0</v>
      </c>
      <c r="H38" s="1">
        <v>439.0</v>
      </c>
      <c r="I38" s="1">
        <v>375.0</v>
      </c>
      <c r="J38" s="1">
        <v>462.0</v>
      </c>
      <c r="K38" s="1">
        <v>377.0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87</v>
      </c>
      <c r="B40" s="1">
        <v>18.0</v>
      </c>
      <c r="C40" s="1">
        <v>19.0</v>
      </c>
      <c r="D40" s="1">
        <v>19.0</v>
      </c>
      <c r="E40" s="1">
        <v>19.0</v>
      </c>
      <c r="F40" s="1">
        <v>19.0</v>
      </c>
      <c r="G40" s="1">
        <v>20.0</v>
      </c>
      <c r="H40" s="1">
        <v>20.0</v>
      </c>
      <c r="I40" s="1">
        <v>20.0</v>
      </c>
      <c r="J40" s="1">
        <v>21.0</v>
      </c>
      <c r="K40" s="1">
        <v>21.0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88</v>
      </c>
      <c r="B41" s="1">
        <v>18.0</v>
      </c>
      <c r="C41" s="1">
        <v>19.0</v>
      </c>
      <c r="D41" s="1">
        <v>19.0</v>
      </c>
      <c r="E41" s="1">
        <v>19.0</v>
      </c>
      <c r="F41" s="1">
        <v>19.0</v>
      </c>
      <c r="G41" s="1">
        <v>20.0</v>
      </c>
      <c r="H41" s="1">
        <v>20.0</v>
      </c>
      <c r="I41" s="1">
        <v>20.0</v>
      </c>
      <c r="J41" s="1">
        <v>21.0</v>
      </c>
      <c r="K41" s="1">
        <v>21.0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89</v>
      </c>
      <c r="B42" s="1" t="s">
        <v>90</v>
      </c>
      <c r="C42" s="1" t="s">
        <v>91</v>
      </c>
      <c r="D42" s="1" t="s">
        <v>92</v>
      </c>
      <c r="E42" s="1" t="s">
        <v>93</v>
      </c>
      <c r="F42" s="1" t="s">
        <v>94</v>
      </c>
      <c r="G42" s="1" t="s">
        <v>95</v>
      </c>
      <c r="H42" s="1" t="s">
        <v>96</v>
      </c>
      <c r="I42" s="1" t="s">
        <v>97</v>
      </c>
      <c r="J42" s="1" t="s">
        <v>98</v>
      </c>
      <c r="K42" s="1" t="s">
        <v>99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236.0</v>
      </c>
      <c r="C43" s="1">
        <v>270.0</v>
      </c>
      <c r="D43" s="1">
        <v>302.0</v>
      </c>
      <c r="E43" s="1">
        <v>394.0</v>
      </c>
      <c r="F43" s="1">
        <v>462.0</v>
      </c>
      <c r="G43" s="1">
        <v>456.0</v>
      </c>
      <c r="H43" s="1">
        <v>399.0</v>
      </c>
      <c r="I43" s="1">
        <v>321.0</v>
      </c>
      <c r="J43" s="1">
        <v>217.0</v>
      </c>
      <c r="K43" s="1">
        <v>129.0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 t="s">
        <v>90</v>
      </c>
      <c r="C44" s="1" t="s">
        <v>91</v>
      </c>
      <c r="D44" s="1" t="s">
        <v>92</v>
      </c>
      <c r="E44" s="1" t="s">
        <v>93</v>
      </c>
      <c r="F44" s="1" t="s">
        <v>94</v>
      </c>
      <c r="G44" s="1" t="s">
        <v>95</v>
      </c>
      <c r="H44" s="1" t="s">
        <v>96</v>
      </c>
      <c r="I44" s="1" t="s">
        <v>97</v>
      </c>
      <c r="J44" s="1" t="s">
        <v>98</v>
      </c>
      <c r="K44" s="1" t="s">
        <v>99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76.0</v>
      </c>
      <c r="C45" s="1">
        <v>69.0</v>
      </c>
      <c r="D45" s="1">
        <v>1.0</v>
      </c>
      <c r="E45" s="1">
        <v>2.0</v>
      </c>
      <c r="F45" s="1">
        <v>1.0</v>
      </c>
      <c r="G45" s="1">
        <v>9.0</v>
      </c>
      <c r="H45" s="1">
        <v>6.0</v>
      </c>
      <c r="I45" s="1">
        <v>26.0</v>
      </c>
      <c r="J45" s="1">
        <v>222.0</v>
      </c>
      <c r="K45" s="1">
        <v>226.0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-209.0</v>
      </c>
      <c r="C46" s="1">
        <v>-242.0</v>
      </c>
      <c r="D46" s="1">
        <v>-292.0</v>
      </c>
      <c r="E46" s="1">
        <v>-323.0</v>
      </c>
      <c r="F46" s="1">
        <v>-398.0</v>
      </c>
      <c r="G46" s="1">
        <v>-410.0</v>
      </c>
      <c r="H46" s="1">
        <v>-346.0</v>
      </c>
      <c r="I46" s="1">
        <v>-252.0</v>
      </c>
      <c r="J46" s="1">
        <v>-147.0</v>
      </c>
      <c r="K46" s="1">
        <v>-22.0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10.0</v>
      </c>
      <c r="C47" s="1">
        <v>16.0</v>
      </c>
      <c r="D47" s="1">
        <v>16.0</v>
      </c>
      <c r="E47" s="1">
        <v>16.0</v>
      </c>
      <c r="F47" s="1">
        <v>19.0</v>
      </c>
      <c r="G47" s="1">
        <v>48.0</v>
      </c>
      <c r="H47" s="1">
        <v>79.0</v>
      </c>
      <c r="I47" s="1">
        <v>69.0</v>
      </c>
      <c r="J47" s="1">
        <v>92.0</v>
      </c>
      <c r="K47" s="1">
        <v>122.0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3.0</v>
      </c>
      <c r="C48" s="1">
        <v>3.0</v>
      </c>
      <c r="D48" s="1">
        <v>3.0</v>
      </c>
      <c r="E48" s="1">
        <v>3.0</v>
      </c>
      <c r="F48" s="1">
        <v>3.0</v>
      </c>
      <c r="G48" s="1">
        <v>3.0</v>
      </c>
      <c r="H48" s="1">
        <v>3.0</v>
      </c>
      <c r="I48" s="1">
        <v>3.0</v>
      </c>
      <c r="J48" s="1">
        <v>3.0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>
        <v>6.0</v>
      </c>
      <c r="C49" s="1">
        <v>8.0</v>
      </c>
      <c r="D49" s="1">
        <v>10.0</v>
      </c>
      <c r="E49" s="1">
        <v>12.0</v>
      </c>
      <c r="F49" s="1">
        <v>15.0</v>
      </c>
      <c r="G49" s="1">
        <v>15.0</v>
      </c>
      <c r="H49" s="1">
        <v>16.0</v>
      </c>
      <c r="I49" s="1">
        <v>16.0</v>
      </c>
      <c r="J49" s="1">
        <v>19.0</v>
      </c>
      <c r="K49" s="1">
        <v>19.0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107</v>
      </c>
      <c r="B50" s="1">
        <v>69.0</v>
      </c>
      <c r="C50" s="1">
        <v>76.0</v>
      </c>
      <c r="D50" s="1">
        <v>89.0</v>
      </c>
      <c r="E50" s="1">
        <v>113.0</v>
      </c>
      <c r="F50" s="1">
        <v>132.0</v>
      </c>
      <c r="G50" s="1">
        <v>141.0</v>
      </c>
      <c r="H50" s="1">
        <v>155.0</v>
      </c>
      <c r="I50" s="1">
        <v>160.0</v>
      </c>
      <c r="J50" s="1">
        <v>145.0</v>
      </c>
      <c r="K50" s="1">
        <v>131.0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</v>
      </c>
      <c r="B2" s="1">
        <v>159.0</v>
      </c>
      <c r="C2" s="1">
        <v>87.0</v>
      </c>
      <c r="D2" s="1">
        <v>103.0</v>
      </c>
      <c r="E2" s="1">
        <v>207.0</v>
      </c>
      <c r="F2" s="1">
        <v>205.0</v>
      </c>
      <c r="G2" s="1">
        <v>122.0</v>
      </c>
      <c r="H2" s="1">
        <v>97.0</v>
      </c>
      <c r="I2" s="1">
        <v>86.0</v>
      </c>
      <c r="J2" s="1">
        <v>79.0</v>
      </c>
      <c r="K2" s="1">
        <v>67.0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</v>
      </c>
      <c r="B3" s="1">
        <v>1.0</v>
      </c>
      <c r="C3" s="1">
        <v>57.0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</v>
      </c>
      <c r="B4" s="1">
        <v>161.0</v>
      </c>
      <c r="C4" s="1">
        <v>88.0</v>
      </c>
      <c r="D4" s="1">
        <v>103.0</v>
      </c>
      <c r="E4" s="1">
        <v>207.0</v>
      </c>
      <c r="F4" s="1">
        <v>205.0</v>
      </c>
      <c r="G4" s="1">
        <v>122.0</v>
      </c>
      <c r="H4" s="1">
        <v>97.0</v>
      </c>
      <c r="I4" s="1">
        <v>86.0</v>
      </c>
      <c r="J4" s="1">
        <v>79.0</v>
      </c>
      <c r="K4" s="1">
        <v>67.0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</v>
      </c>
      <c r="B5" s="1">
        <v>161.0</v>
      </c>
      <c r="C5" s="1">
        <v>88.0</v>
      </c>
      <c r="D5" s="1">
        <v>103.0</v>
      </c>
      <c r="E5" s="1">
        <v>207.0</v>
      </c>
      <c r="F5" s="1">
        <v>205.0</v>
      </c>
      <c r="G5" s="1">
        <v>122.0</v>
      </c>
      <c r="H5" s="1">
        <v>97.0</v>
      </c>
      <c r="I5" s="1">
        <v>86.0</v>
      </c>
      <c r="J5" s="1">
        <v>79.0</v>
      </c>
      <c r="K5" s="1">
        <v>67.0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112</v>
      </c>
      <c r="B6" s="1">
        <v>13.0</v>
      </c>
      <c r="C6" s="1">
        <v>16.0</v>
      </c>
      <c r="D6" s="1">
        <v>20.0</v>
      </c>
      <c r="E6" s="1">
        <v>23.0</v>
      </c>
      <c r="F6" s="1">
        <v>26.0</v>
      </c>
      <c r="G6" s="1">
        <v>27.0</v>
      </c>
      <c r="H6" s="1">
        <v>32.0</v>
      </c>
      <c r="I6" s="1">
        <v>45.0</v>
      </c>
      <c r="J6" s="1">
        <v>52.0</v>
      </c>
      <c r="K6" s="1">
        <v>57.0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113</v>
      </c>
      <c r="B7" s="1">
        <v>23.0</v>
      </c>
      <c r="C7" s="1">
        <v>40.0</v>
      </c>
      <c r="D7" s="1">
        <v>57.0</v>
      </c>
      <c r="E7" s="1">
        <v>94.0</v>
      </c>
      <c r="F7" s="1">
        <v>142.0</v>
      </c>
      <c r="G7" s="1">
        <v>137.0</v>
      </c>
      <c r="H7" s="1">
        <v>174.0</v>
      </c>
      <c r="I7" s="1">
        <v>165.0</v>
      </c>
      <c r="J7" s="1">
        <v>164.0</v>
      </c>
      <c r="K7" s="1">
        <v>131.0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</v>
      </c>
      <c r="B8" s="1">
        <v>36.0</v>
      </c>
      <c r="C8" s="1">
        <v>57.0</v>
      </c>
      <c r="D8" s="1">
        <v>78.0</v>
      </c>
      <c r="E8" s="1">
        <v>118.0</v>
      </c>
      <c r="F8" s="1">
        <v>168.0</v>
      </c>
      <c r="G8" s="1">
        <v>164.0</v>
      </c>
      <c r="H8" s="1">
        <v>207.0</v>
      </c>
      <c r="I8" s="1">
        <v>210.0</v>
      </c>
      <c r="J8" s="1">
        <v>216.0</v>
      </c>
      <c r="K8" s="1">
        <v>189.0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</v>
      </c>
      <c r="B9" s="1">
        <v>124.0</v>
      </c>
      <c r="C9" s="1">
        <v>30.0</v>
      </c>
      <c r="D9" s="1">
        <v>24.0</v>
      </c>
      <c r="E9" s="1">
        <v>88.0</v>
      </c>
      <c r="F9" s="1">
        <v>36.0</v>
      </c>
      <c r="G9" s="1">
        <v>-41.0</v>
      </c>
      <c r="H9" s="1">
        <v>-110.0</v>
      </c>
      <c r="I9" s="1">
        <v>-124.0</v>
      </c>
      <c r="J9" s="1">
        <v>-137.0</v>
      </c>
      <c r="K9" s="1">
        <v>-122.0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</v>
      </c>
      <c r="B10" s="1">
        <v>0.0</v>
      </c>
      <c r="C10" s="1">
        <v>-4.0</v>
      </c>
      <c r="D10" s="1">
        <v>-4.0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-5.0</v>
      </c>
      <c r="K10" s="1">
        <v>-10.0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117</v>
      </c>
      <c r="B11" s="1">
        <v>96.0</v>
      </c>
      <c r="C11" s="1">
        <v>1.0</v>
      </c>
      <c r="D11" s="1">
        <v>2.0</v>
      </c>
      <c r="E11" s="1">
        <v>4.0</v>
      </c>
      <c r="F11" s="1">
        <v>8.0</v>
      </c>
      <c r="G11" s="1">
        <v>6.0</v>
      </c>
      <c r="H11" s="1">
        <v>2.0</v>
      </c>
      <c r="I11" s="1">
        <v>1.0</v>
      </c>
      <c r="J11" s="1">
        <v>11.0</v>
      </c>
      <c r="K11" s="1">
        <v>13.0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118</v>
      </c>
      <c r="B12" s="1">
        <v>96.0</v>
      </c>
      <c r="C12" s="1">
        <v>1.0</v>
      </c>
      <c r="D12" s="1">
        <v>2.0</v>
      </c>
      <c r="E12" s="1">
        <v>4.0</v>
      </c>
      <c r="F12" s="1">
        <v>8.0</v>
      </c>
      <c r="G12" s="1">
        <v>6.0</v>
      </c>
      <c r="H12" s="1">
        <v>2.0</v>
      </c>
      <c r="I12" s="1">
        <v>1.0</v>
      </c>
      <c r="J12" s="1">
        <v>6.0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</v>
      </c>
      <c r="B13" s="1">
        <v>34.0</v>
      </c>
      <c r="C13" s="1">
        <v>2.0</v>
      </c>
      <c r="D13" s="1">
        <v>-15.0</v>
      </c>
      <c r="E13" s="1">
        <v>-5.0</v>
      </c>
      <c r="F13" s="1">
        <v>0.0</v>
      </c>
      <c r="G13" s="1">
        <v>14.0</v>
      </c>
      <c r="H13" s="1">
        <v>-2.0</v>
      </c>
      <c r="I13" s="1">
        <v>8.0</v>
      </c>
      <c r="J13" s="1">
        <v>0.0</v>
      </c>
      <c r="K13" s="1">
        <v>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120</v>
      </c>
      <c r="B14" s="1">
        <v>125.0</v>
      </c>
      <c r="C14" s="1">
        <v>32.0</v>
      </c>
      <c r="D14" s="1">
        <v>26.0</v>
      </c>
      <c r="E14" s="1">
        <v>93.0</v>
      </c>
      <c r="F14" s="1">
        <v>45.0</v>
      </c>
      <c r="G14" s="1">
        <v>-35.0</v>
      </c>
      <c r="H14" s="1">
        <v>-108.0</v>
      </c>
      <c r="I14" s="1">
        <v>-122.0</v>
      </c>
      <c r="J14" s="1">
        <v>-131.0</v>
      </c>
      <c r="K14" s="1">
        <v>-119.0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</v>
      </c>
      <c r="B16" s="1">
        <v>125.0</v>
      </c>
      <c r="C16" s="1">
        <v>32.0</v>
      </c>
      <c r="D16" s="1">
        <v>26.0</v>
      </c>
      <c r="E16" s="1">
        <v>93.0</v>
      </c>
      <c r="F16" s="1">
        <v>45.0</v>
      </c>
      <c r="G16" s="1">
        <v>-35.0</v>
      </c>
      <c r="H16" s="1">
        <v>-108.0</v>
      </c>
      <c r="I16" s="1">
        <v>-122.0</v>
      </c>
      <c r="J16" s="1">
        <v>-131.0</v>
      </c>
      <c r="K16" s="1">
        <v>-118.0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</v>
      </c>
      <c r="B17" s="1">
        <v>46.0</v>
      </c>
      <c r="C17" s="1">
        <v>10.0</v>
      </c>
      <c r="D17" s="1">
        <v>9.0</v>
      </c>
      <c r="E17" s="1">
        <v>21.0</v>
      </c>
      <c r="F17" s="1">
        <v>-82.0</v>
      </c>
      <c r="G17" s="1">
        <v>1.0</v>
      </c>
      <c r="H17" s="1">
        <v>-28.0</v>
      </c>
      <c r="I17" s="1">
        <v>-43.0</v>
      </c>
      <c r="J17" s="1">
        <v>2.0</v>
      </c>
      <c r="K17" s="1">
        <v>-1.0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124</v>
      </c>
      <c r="B18" s="1">
        <v>78.0</v>
      </c>
      <c r="C18" s="1">
        <v>21.0</v>
      </c>
      <c r="D18" s="1">
        <v>17.0</v>
      </c>
      <c r="E18" s="1">
        <v>71.0</v>
      </c>
      <c r="F18" s="1">
        <v>46.0</v>
      </c>
      <c r="G18" s="1">
        <v>-36.0</v>
      </c>
      <c r="H18" s="1">
        <v>-79.0</v>
      </c>
      <c r="I18" s="1">
        <v>-122.0</v>
      </c>
      <c r="J18" s="1">
        <v>-134.0</v>
      </c>
      <c r="K18" s="1">
        <v>-116.0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</v>
      </c>
      <c r="B19" s="1">
        <v>78.0</v>
      </c>
      <c r="C19" s="1">
        <v>21.0</v>
      </c>
      <c r="D19" s="1">
        <v>17.0</v>
      </c>
      <c r="E19" s="1">
        <v>71.0</v>
      </c>
      <c r="F19" s="1">
        <v>46.0</v>
      </c>
      <c r="G19" s="1">
        <v>-36.0</v>
      </c>
      <c r="H19" s="1">
        <v>-79.0</v>
      </c>
      <c r="I19" s="1">
        <v>-122.0</v>
      </c>
      <c r="J19" s="1">
        <v>-134.0</v>
      </c>
      <c r="K19" s="1">
        <v>-116.0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</v>
      </c>
      <c r="B20" s="1">
        <v>78.0</v>
      </c>
      <c r="C20" s="1">
        <v>21.0</v>
      </c>
      <c r="D20" s="1">
        <v>17.0</v>
      </c>
      <c r="E20" s="1">
        <v>71.0</v>
      </c>
      <c r="F20" s="1">
        <v>46.0</v>
      </c>
      <c r="G20" s="1">
        <v>-36.0</v>
      </c>
      <c r="H20" s="1">
        <v>-79.0</v>
      </c>
      <c r="I20" s="1">
        <v>-122.0</v>
      </c>
      <c r="J20" s="1">
        <v>-134.0</v>
      </c>
      <c r="K20" s="1">
        <v>-116.0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</v>
      </c>
      <c r="B21" s="1">
        <v>78.0</v>
      </c>
      <c r="C21" s="1">
        <v>21.0</v>
      </c>
      <c r="D21" s="1">
        <v>17.0</v>
      </c>
      <c r="E21" s="1">
        <v>71.0</v>
      </c>
      <c r="F21" s="1">
        <v>46.0</v>
      </c>
      <c r="G21" s="1">
        <v>-36.0</v>
      </c>
      <c r="H21" s="1">
        <v>-79.0</v>
      </c>
      <c r="I21" s="1">
        <v>-122.0</v>
      </c>
      <c r="J21" s="1">
        <v>-134.0</v>
      </c>
      <c r="K21" s="1">
        <v>-116.0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128</v>
      </c>
      <c r="B22" s="1">
        <v>78.0</v>
      </c>
      <c r="C22" s="1">
        <v>21.0</v>
      </c>
      <c r="D22" s="1">
        <v>17.0</v>
      </c>
      <c r="E22" s="1">
        <v>71.0</v>
      </c>
      <c r="F22" s="1">
        <v>46.0</v>
      </c>
      <c r="G22" s="1">
        <v>-36.0</v>
      </c>
      <c r="H22" s="1">
        <v>-79.0</v>
      </c>
      <c r="I22" s="1">
        <v>-122.0</v>
      </c>
      <c r="J22" s="1">
        <v>-134.0</v>
      </c>
      <c r="K22" s="1">
        <v>-116.0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</v>
      </c>
      <c r="B24" s="1" t="s">
        <v>131</v>
      </c>
      <c r="C24" s="1" t="s">
        <v>132</v>
      </c>
      <c r="D24" s="1" t="s">
        <v>133</v>
      </c>
      <c r="E24" s="1" t="s">
        <v>134</v>
      </c>
      <c r="F24" s="1" t="s">
        <v>135</v>
      </c>
      <c r="G24" s="1" t="s">
        <v>136</v>
      </c>
      <c r="H24" s="1" t="s">
        <v>137</v>
      </c>
      <c r="I24" s="1" t="s">
        <v>138</v>
      </c>
      <c r="J24" s="1" t="s">
        <v>139</v>
      </c>
      <c r="K24" s="1" t="s">
        <v>140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</v>
      </c>
      <c r="B25" s="1" t="s">
        <v>131</v>
      </c>
      <c r="C25" s="1" t="s">
        <v>132</v>
      </c>
      <c r="D25" s="1" t="s">
        <v>133</v>
      </c>
      <c r="E25" s="1" t="s">
        <v>134</v>
      </c>
      <c r="F25" s="1" t="s">
        <v>135</v>
      </c>
      <c r="G25" s="1" t="s">
        <v>136</v>
      </c>
      <c r="H25" s="1" t="s">
        <v>137</v>
      </c>
      <c r="I25" s="1" t="s">
        <v>138</v>
      </c>
      <c r="J25" s="1" t="s">
        <v>139</v>
      </c>
      <c r="K25" s="1" t="s">
        <v>140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</v>
      </c>
      <c r="B26" s="1">
        <v>18.0</v>
      </c>
      <c r="C26" s="1">
        <v>18.0</v>
      </c>
      <c r="D26" s="1">
        <v>19.0</v>
      </c>
      <c r="E26" s="1">
        <v>19.0</v>
      </c>
      <c r="F26" s="1">
        <v>19.0</v>
      </c>
      <c r="G26" s="1">
        <v>19.0</v>
      </c>
      <c r="H26" s="1">
        <v>20.0</v>
      </c>
      <c r="I26" s="1">
        <v>20.0</v>
      </c>
      <c r="J26" s="1">
        <v>20.0</v>
      </c>
      <c r="K26" s="1">
        <v>21.0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143</v>
      </c>
      <c r="B27" s="1" t="s">
        <v>144</v>
      </c>
      <c r="C27" s="1" t="s">
        <v>145</v>
      </c>
      <c r="D27" s="1" t="s">
        <v>146</v>
      </c>
      <c r="E27" s="1" t="s">
        <v>147</v>
      </c>
      <c r="F27" s="1" t="s">
        <v>148</v>
      </c>
      <c r="G27" s="1" t="s">
        <v>136</v>
      </c>
      <c r="H27" s="1" t="s">
        <v>137</v>
      </c>
      <c r="I27" s="1" t="s">
        <v>138</v>
      </c>
      <c r="J27" s="1" t="s">
        <v>139</v>
      </c>
      <c r="K27" s="1" t="s">
        <v>140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149</v>
      </c>
      <c r="B28" s="1" t="s">
        <v>144</v>
      </c>
      <c r="C28" s="1" t="s">
        <v>145</v>
      </c>
      <c r="D28" s="1" t="s">
        <v>146</v>
      </c>
      <c r="E28" s="1" t="s">
        <v>147</v>
      </c>
      <c r="F28" s="1" t="s">
        <v>148</v>
      </c>
      <c r="G28" s="1" t="s">
        <v>136</v>
      </c>
      <c r="H28" s="1" t="s">
        <v>137</v>
      </c>
      <c r="I28" s="1" t="s">
        <v>138</v>
      </c>
      <c r="J28" s="1" t="s">
        <v>139</v>
      </c>
      <c r="K28" s="1" t="s">
        <v>140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150</v>
      </c>
      <c r="B29" s="1">
        <v>19.0</v>
      </c>
      <c r="C29" s="1">
        <v>19.0</v>
      </c>
      <c r="D29" s="1">
        <v>19.0</v>
      </c>
      <c r="E29" s="1">
        <v>20.0</v>
      </c>
      <c r="F29" s="1">
        <v>20.0</v>
      </c>
      <c r="G29" s="1">
        <v>19.0</v>
      </c>
      <c r="H29" s="1">
        <v>20.0</v>
      </c>
      <c r="I29" s="1">
        <v>20.0</v>
      </c>
      <c r="J29" s="1">
        <v>20.0</v>
      </c>
      <c r="K29" s="1">
        <v>21.0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151</v>
      </c>
      <c r="B30" s="1" t="s">
        <v>152</v>
      </c>
      <c r="C30" s="1" t="s">
        <v>153</v>
      </c>
      <c r="D30" s="1" t="s">
        <v>154</v>
      </c>
      <c r="E30" s="1" t="s">
        <v>155</v>
      </c>
      <c r="F30" s="1" t="s">
        <v>156</v>
      </c>
      <c r="G30" s="1" t="s">
        <v>157</v>
      </c>
      <c r="H30" s="1" t="s">
        <v>158</v>
      </c>
      <c r="I30" s="1" t="s">
        <v>159</v>
      </c>
      <c r="J30" s="1" t="s">
        <v>160</v>
      </c>
      <c r="K30" s="1" t="s">
        <v>161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162</v>
      </c>
      <c r="B31" s="1" t="s">
        <v>163</v>
      </c>
      <c r="C31" s="1" t="s">
        <v>164</v>
      </c>
      <c r="D31" s="1" t="s">
        <v>165</v>
      </c>
      <c r="E31" s="1" t="s">
        <v>166</v>
      </c>
      <c r="F31" s="1" t="s">
        <v>167</v>
      </c>
      <c r="G31" s="1" t="s">
        <v>157</v>
      </c>
      <c r="H31" s="1" t="s">
        <v>158</v>
      </c>
      <c r="I31" s="1" t="s">
        <v>159</v>
      </c>
      <c r="J31" s="1" t="s">
        <v>160</v>
      </c>
      <c r="K31" s="1" t="s">
        <v>161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168</v>
      </c>
      <c r="B33" s="1">
        <v>125.0</v>
      </c>
      <c r="C33" s="1">
        <v>32.0</v>
      </c>
      <c r="D33" s="1">
        <v>26.0</v>
      </c>
      <c r="E33" s="1">
        <v>90.0</v>
      </c>
      <c r="F33" s="1">
        <v>40.0</v>
      </c>
      <c r="G33" s="1">
        <v>-38.0</v>
      </c>
      <c r="H33" s="1">
        <v>-106.0</v>
      </c>
      <c r="I33" s="1">
        <v>-121.0</v>
      </c>
      <c r="J33" s="1">
        <v>-135.0</v>
      </c>
      <c r="K33" s="1">
        <v>-119.0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169</v>
      </c>
      <c r="B34" s="1">
        <v>124.0</v>
      </c>
      <c r="C34" s="1">
        <v>30.0</v>
      </c>
      <c r="D34" s="1">
        <v>24.0</v>
      </c>
      <c r="E34" s="1">
        <v>88.0</v>
      </c>
      <c r="F34" s="1">
        <v>36.0</v>
      </c>
      <c r="G34" s="1">
        <v>-41.0</v>
      </c>
      <c r="H34" s="1">
        <v>-110.0</v>
      </c>
      <c r="I34" s="1">
        <v>-124.0</v>
      </c>
      <c r="J34" s="1">
        <v>-137.0</v>
      </c>
      <c r="K34" s="1">
        <v>-122.0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170</v>
      </c>
      <c r="B35" s="1">
        <v>124.0</v>
      </c>
      <c r="C35" s="1">
        <v>30.0</v>
      </c>
      <c r="D35" s="1">
        <v>24.0</v>
      </c>
      <c r="E35" s="1">
        <v>88.0</v>
      </c>
      <c r="F35" s="1">
        <v>36.0</v>
      </c>
      <c r="G35" s="1">
        <v>-41.0</v>
      </c>
      <c r="H35" s="1">
        <v>-110.0</v>
      </c>
      <c r="I35" s="1">
        <v>-124.0</v>
      </c>
      <c r="J35" s="1">
        <v>-137.0</v>
      </c>
      <c r="K35" s="1">
        <v>-122.0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171</v>
      </c>
      <c r="B36" s="1">
        <v>126.0</v>
      </c>
      <c r="C36" s="1">
        <v>34.0</v>
      </c>
      <c r="D36" s="1">
        <v>28.0</v>
      </c>
      <c r="E36" s="1">
        <v>92.0</v>
      </c>
      <c r="F36" s="1">
        <v>42.0</v>
      </c>
      <c r="G36" s="1">
        <v>-31.0</v>
      </c>
      <c r="H36" s="1">
        <v>-96.0</v>
      </c>
      <c r="I36" s="1">
        <v>-112.0</v>
      </c>
      <c r="J36" s="1">
        <v>-123.0</v>
      </c>
      <c r="K36" s="1">
        <v>-104.0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172</v>
      </c>
      <c r="B37" s="1">
        <v>161.0</v>
      </c>
      <c r="C37" s="1">
        <v>88.0</v>
      </c>
      <c r="D37" s="1">
        <v>103.0</v>
      </c>
      <c r="E37" s="1">
        <v>207.0</v>
      </c>
      <c r="F37" s="1">
        <v>205.0</v>
      </c>
      <c r="G37" s="1">
        <v>122.0</v>
      </c>
      <c r="H37" s="1">
        <v>97.0</v>
      </c>
      <c r="I37" s="1">
        <v>0.0</v>
      </c>
      <c r="J37" s="1">
        <v>79.0</v>
      </c>
      <c r="K37" s="1">
        <v>67.0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173</v>
      </c>
      <c r="B38" s="1" t="s">
        <v>174</v>
      </c>
      <c r="C38" s="1" t="s">
        <v>175</v>
      </c>
      <c r="D38" s="1" t="s">
        <v>176</v>
      </c>
      <c r="E38" s="1" t="s">
        <v>177</v>
      </c>
      <c r="F38" s="1" t="s">
        <v>136</v>
      </c>
      <c r="G38" s="1" t="s">
        <v>178</v>
      </c>
      <c r="H38" s="1" t="s">
        <v>179</v>
      </c>
      <c r="I38" s="1" t="s">
        <v>180</v>
      </c>
      <c r="J38" s="1" t="s">
        <v>181</v>
      </c>
      <c r="K38" s="1" t="s">
        <v>182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183</v>
      </c>
      <c r="B39" s="1">
        <v>37.0</v>
      </c>
      <c r="C39" s="1">
        <v>13.0</v>
      </c>
      <c r="D39" s="1">
        <v>10.0</v>
      </c>
      <c r="E39" s="1">
        <v>19.0</v>
      </c>
      <c r="F39" s="1">
        <v>2.0</v>
      </c>
      <c r="G39" s="1">
        <v>-9.0</v>
      </c>
      <c r="H39" s="1">
        <v>-28.0</v>
      </c>
      <c r="I39" s="1">
        <v>-44.0</v>
      </c>
      <c r="J39" s="1">
        <v>2.0</v>
      </c>
      <c r="K39" s="1">
        <v>-1.0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184</v>
      </c>
      <c r="B40" s="1">
        <v>37.0</v>
      </c>
      <c r="C40" s="1">
        <v>13.0</v>
      </c>
      <c r="D40" s="1">
        <v>10.0</v>
      </c>
      <c r="E40" s="1">
        <v>19.0</v>
      </c>
      <c r="F40" s="1">
        <v>2.0</v>
      </c>
      <c r="G40" s="1">
        <v>-9.0</v>
      </c>
      <c r="H40" s="1">
        <v>-28.0</v>
      </c>
      <c r="I40" s="1">
        <v>-44.0</v>
      </c>
      <c r="J40" s="1">
        <v>2.0</v>
      </c>
      <c r="K40" s="1">
        <v>-1.0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185</v>
      </c>
      <c r="B41" s="1">
        <v>9.0</v>
      </c>
      <c r="C41" s="1">
        <v>-2.0</v>
      </c>
      <c r="D41" s="1">
        <v>-1.0</v>
      </c>
      <c r="E41" s="1">
        <v>1.0</v>
      </c>
      <c r="F41" s="1">
        <v>-3.0</v>
      </c>
      <c r="G41" s="1">
        <v>10.0</v>
      </c>
      <c r="H41" s="1">
        <v>34.0</v>
      </c>
      <c r="I41" s="1">
        <v>1.0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186</v>
      </c>
      <c r="B42" s="1">
        <v>9.0</v>
      </c>
      <c r="C42" s="1">
        <v>-2.0</v>
      </c>
      <c r="D42" s="1">
        <v>-1.0</v>
      </c>
      <c r="E42" s="1">
        <v>1.0</v>
      </c>
      <c r="F42" s="1">
        <v>-3.0</v>
      </c>
      <c r="G42" s="1">
        <v>10.0</v>
      </c>
      <c r="H42" s="1">
        <v>34.0</v>
      </c>
      <c r="I42" s="1">
        <v>1.0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187</v>
      </c>
      <c r="B43" s="1">
        <v>78.0</v>
      </c>
      <c r="C43" s="1">
        <v>20.0</v>
      </c>
      <c r="D43" s="1">
        <v>16.0</v>
      </c>
      <c r="E43" s="1">
        <v>58.0</v>
      </c>
      <c r="F43" s="1">
        <v>28.0</v>
      </c>
      <c r="G43" s="1">
        <v>-21.0</v>
      </c>
      <c r="H43" s="1">
        <v>-67.0</v>
      </c>
      <c r="I43" s="1">
        <v>-76.0</v>
      </c>
      <c r="J43" s="1">
        <v>-81.0</v>
      </c>
      <c r="K43" s="1">
        <v>-74.0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188</v>
      </c>
      <c r="B44" s="1">
        <v>0.0</v>
      </c>
      <c r="C44" s="1">
        <v>4.0</v>
      </c>
      <c r="D44" s="1">
        <v>4.0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5.0</v>
      </c>
      <c r="K44" s="1">
        <v>10.0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190</v>
      </c>
      <c r="B46" s="1">
        <v>13.0</v>
      </c>
      <c r="C46" s="1">
        <v>16.0</v>
      </c>
      <c r="D46" s="1">
        <v>20.0</v>
      </c>
      <c r="E46" s="1">
        <v>23.0</v>
      </c>
      <c r="F46" s="1">
        <v>26.0</v>
      </c>
      <c r="G46" s="1">
        <v>27.0</v>
      </c>
      <c r="H46" s="1">
        <v>32.0</v>
      </c>
      <c r="I46" s="1">
        <v>45.0</v>
      </c>
      <c r="J46" s="1">
        <v>52.0</v>
      </c>
      <c r="K46" s="1">
        <v>57.0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191</v>
      </c>
      <c r="B47" s="1">
        <v>23.0</v>
      </c>
      <c r="C47" s="1">
        <v>40.0</v>
      </c>
      <c r="D47" s="1">
        <v>57.0</v>
      </c>
      <c r="E47" s="1">
        <v>94.0</v>
      </c>
      <c r="F47" s="1">
        <v>142.0</v>
      </c>
      <c r="G47" s="1">
        <v>137.0</v>
      </c>
      <c r="H47" s="1">
        <v>174.0</v>
      </c>
      <c r="I47" s="1">
        <v>165.0</v>
      </c>
      <c r="J47" s="1">
        <v>164.0</v>
      </c>
      <c r="K47" s="1">
        <v>131.0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192</v>
      </c>
      <c r="B48" s="1">
        <v>1.0</v>
      </c>
      <c r="C48" s="1">
        <v>2.0</v>
      </c>
      <c r="D48" s="1">
        <v>2.0</v>
      </c>
      <c r="E48" s="1">
        <v>2.0</v>
      </c>
      <c r="F48" s="1">
        <v>2.0</v>
      </c>
      <c r="G48" s="1">
        <v>6.0</v>
      </c>
      <c r="H48" s="1">
        <v>9.0</v>
      </c>
      <c r="I48" s="1">
        <v>8.0</v>
      </c>
      <c r="J48" s="1">
        <v>11.0</v>
      </c>
      <c r="K48" s="1">
        <v>15.0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193</v>
      </c>
      <c r="B49" s="1">
        <v>17.0</v>
      </c>
      <c r="C49" s="1">
        <v>1.0</v>
      </c>
      <c r="D49" s="1">
        <v>67.0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3.0</v>
      </c>
      <c r="K49" s="1">
        <v>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194</v>
      </c>
      <c r="B50" s="1">
        <v>1.0</v>
      </c>
      <c r="C50" s="1">
        <v>1.0</v>
      </c>
      <c r="D50" s="1">
        <v>1.0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7.0</v>
      </c>
      <c r="K50" s="1">
        <v>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195</v>
      </c>
      <c r="B51" s="1">
        <v>1.0</v>
      </c>
      <c r="C51" s="1">
        <v>2.0</v>
      </c>
      <c r="D51" s="1">
        <v>4.0</v>
      </c>
      <c r="E51" s="1">
        <v>6.0</v>
      </c>
      <c r="F51" s="1">
        <v>8.0</v>
      </c>
      <c r="G51" s="1">
        <v>10.0</v>
      </c>
      <c r="H51" s="1">
        <v>10.0</v>
      </c>
      <c r="I51" s="1">
        <v>9.0</v>
      </c>
      <c r="J51" s="1">
        <v>9.0</v>
      </c>
      <c r="K51" s="1">
        <v>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196</v>
      </c>
      <c r="B52" s="1">
        <v>4.0</v>
      </c>
      <c r="C52" s="1">
        <v>6.0</v>
      </c>
      <c r="D52" s="1">
        <v>8.0</v>
      </c>
      <c r="E52" s="1">
        <v>9.0</v>
      </c>
      <c r="F52" s="1">
        <v>10.0</v>
      </c>
      <c r="G52" s="1">
        <v>9.0</v>
      </c>
      <c r="H52" s="1">
        <v>10.0</v>
      </c>
      <c r="I52" s="1">
        <v>17.0</v>
      </c>
      <c r="J52" s="1">
        <v>18.0</v>
      </c>
      <c r="K52" s="1">
        <v>19.0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197</v>
      </c>
      <c r="B53" s="1">
        <v>5.0</v>
      </c>
      <c r="C53" s="1">
        <v>9.0</v>
      </c>
      <c r="D53" s="1">
        <v>13.0</v>
      </c>
      <c r="E53" s="1">
        <v>15.0</v>
      </c>
      <c r="F53" s="1">
        <v>19.0</v>
      </c>
      <c r="G53" s="1">
        <v>19.0</v>
      </c>
      <c r="H53" s="1">
        <v>20.0</v>
      </c>
      <c r="I53" s="1">
        <v>26.0</v>
      </c>
      <c r="J53" s="1">
        <v>28.0</v>
      </c>
      <c r="K53" s="1">
        <v>26.0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199</v>
      </c>
      <c r="B3" s="1" t="s">
        <v>200</v>
      </c>
      <c r="C3" s="1" t="s">
        <v>201</v>
      </c>
      <c r="D3" s="1" t="s">
        <v>202</v>
      </c>
      <c r="E3" s="1" t="s">
        <v>203</v>
      </c>
      <c r="F3" s="1" t="s">
        <v>204</v>
      </c>
      <c r="G3" s="1" t="s">
        <v>205</v>
      </c>
      <c r="H3" s="1" t="s">
        <v>206</v>
      </c>
      <c r="I3" s="1" t="s">
        <v>207</v>
      </c>
      <c r="J3" s="1" t="s">
        <v>208</v>
      </c>
      <c r="K3" s="1" t="s">
        <v>209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210</v>
      </c>
      <c r="B4" s="1" t="s">
        <v>211</v>
      </c>
      <c r="C4" s="1" t="s">
        <v>212</v>
      </c>
      <c r="D4" s="1" t="s">
        <v>213</v>
      </c>
      <c r="E4" s="1" t="s">
        <v>214</v>
      </c>
      <c r="F4" s="1" t="s">
        <v>215</v>
      </c>
      <c r="G4" s="1" t="s">
        <v>216</v>
      </c>
      <c r="H4" s="1" t="s">
        <v>217</v>
      </c>
      <c r="I4" s="1" t="s">
        <v>218</v>
      </c>
      <c r="J4" s="1" t="s">
        <v>219</v>
      </c>
      <c r="K4" s="1" t="s">
        <v>220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221</v>
      </c>
      <c r="B5" s="1" t="s">
        <v>222</v>
      </c>
      <c r="C5" s="1" t="s">
        <v>223</v>
      </c>
      <c r="D5" s="1" t="s">
        <v>224</v>
      </c>
      <c r="E5" s="1" t="s">
        <v>225</v>
      </c>
      <c r="F5" s="1" t="s">
        <v>226</v>
      </c>
      <c r="G5" s="1" t="s">
        <v>227</v>
      </c>
      <c r="H5" s="1" t="s">
        <v>228</v>
      </c>
      <c r="I5" s="1" t="s">
        <v>229</v>
      </c>
      <c r="J5" s="1" t="s">
        <v>230</v>
      </c>
      <c r="K5" s="1" t="s">
        <v>231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232</v>
      </c>
      <c r="B6" s="1" t="s">
        <v>222</v>
      </c>
      <c r="C6" s="1" t="s">
        <v>223</v>
      </c>
      <c r="D6" s="1" t="s">
        <v>224</v>
      </c>
      <c r="E6" s="1" t="s">
        <v>225</v>
      </c>
      <c r="F6" s="1" t="s">
        <v>226</v>
      </c>
      <c r="G6" s="1" t="s">
        <v>227</v>
      </c>
      <c r="H6" s="1" t="s">
        <v>228</v>
      </c>
      <c r="I6" s="1" t="s">
        <v>229</v>
      </c>
      <c r="J6" s="1" t="s">
        <v>230</v>
      </c>
      <c r="K6" s="1" t="s">
        <v>231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234</v>
      </c>
      <c r="B8" s="1">
        <v>100.0</v>
      </c>
      <c r="C8" s="1">
        <v>100.0</v>
      </c>
      <c r="D8" s="1">
        <v>100.0</v>
      </c>
      <c r="E8" s="1">
        <v>100.0</v>
      </c>
      <c r="F8" s="1">
        <v>100.0</v>
      </c>
      <c r="G8" s="1">
        <v>100.0</v>
      </c>
      <c r="H8" s="1">
        <v>100.0</v>
      </c>
      <c r="I8" s="1">
        <v>100.0</v>
      </c>
      <c r="J8" s="1">
        <v>100.0</v>
      </c>
      <c r="K8" s="1">
        <v>100.0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235</v>
      </c>
      <c r="B9" s="1" t="s">
        <v>236</v>
      </c>
      <c r="C9" s="1" t="s">
        <v>237</v>
      </c>
      <c r="D9" s="1" t="s">
        <v>238</v>
      </c>
      <c r="E9" s="1" t="s">
        <v>239</v>
      </c>
      <c r="F9" s="1" t="s">
        <v>240</v>
      </c>
      <c r="G9" s="1" t="s">
        <v>241</v>
      </c>
      <c r="H9" s="1" t="s">
        <v>242</v>
      </c>
      <c r="I9" s="1" t="s">
        <v>243</v>
      </c>
      <c r="J9" s="1" t="s">
        <v>244</v>
      </c>
      <c r="K9" s="1" t="s">
        <v>245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246</v>
      </c>
      <c r="B10" s="1" t="s">
        <v>247</v>
      </c>
      <c r="C10" s="1" t="s">
        <v>248</v>
      </c>
      <c r="D10" s="1" t="s">
        <v>249</v>
      </c>
      <c r="E10" s="1" t="s">
        <v>250</v>
      </c>
      <c r="F10" s="1" t="s">
        <v>251</v>
      </c>
      <c r="G10" s="1" t="s">
        <v>252</v>
      </c>
      <c r="H10" s="1" t="s">
        <v>253</v>
      </c>
      <c r="I10" s="1" t="s">
        <v>254</v>
      </c>
      <c r="J10" s="1" t="s">
        <v>255</v>
      </c>
      <c r="K10" s="1" t="s">
        <v>256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257</v>
      </c>
      <c r="B11" s="1" t="s">
        <v>258</v>
      </c>
      <c r="C11" s="1" t="s">
        <v>259</v>
      </c>
      <c r="D11" s="1" t="s">
        <v>260</v>
      </c>
      <c r="E11" s="1" t="s">
        <v>261</v>
      </c>
      <c r="F11" s="1" t="s">
        <v>262</v>
      </c>
      <c r="G11" s="1">
        <v>-34.0</v>
      </c>
      <c r="H11" s="1" t="s">
        <v>263</v>
      </c>
      <c r="I11" s="1" t="s">
        <v>264</v>
      </c>
      <c r="J11" s="1" t="s">
        <v>265</v>
      </c>
      <c r="K11" s="1" t="s">
        <v>266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267</v>
      </c>
      <c r="B12" s="1" t="s">
        <v>258</v>
      </c>
      <c r="C12" s="1" t="s">
        <v>259</v>
      </c>
      <c r="D12" s="1" t="s">
        <v>260</v>
      </c>
      <c r="E12" s="1" t="s">
        <v>261</v>
      </c>
      <c r="F12" s="1" t="s">
        <v>262</v>
      </c>
      <c r="G12" s="1">
        <v>-34.0</v>
      </c>
      <c r="H12" s="1" t="s">
        <v>263</v>
      </c>
      <c r="I12" s="1" t="s">
        <v>264</v>
      </c>
      <c r="J12" s="1" t="s">
        <v>265</v>
      </c>
      <c r="K12" s="1" t="s">
        <v>266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268</v>
      </c>
      <c r="B13" s="1" t="s">
        <v>269</v>
      </c>
      <c r="C13" s="1" t="s">
        <v>270</v>
      </c>
      <c r="D13" s="1" t="s">
        <v>271</v>
      </c>
      <c r="E13" s="1" t="s">
        <v>272</v>
      </c>
      <c r="F13" s="1" t="s">
        <v>273</v>
      </c>
      <c r="G13" s="1" t="s">
        <v>274</v>
      </c>
      <c r="H13" s="1" t="s">
        <v>275</v>
      </c>
      <c r="I13" s="1" t="s">
        <v>276</v>
      </c>
      <c r="J13" s="1" t="s">
        <v>277</v>
      </c>
      <c r="K13" s="1" t="s">
        <v>278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279</v>
      </c>
      <c r="B14" s="1" t="s">
        <v>269</v>
      </c>
      <c r="C14" s="1" t="s">
        <v>270</v>
      </c>
      <c r="D14" s="1" t="s">
        <v>271</v>
      </c>
      <c r="E14" s="1" t="s">
        <v>272</v>
      </c>
      <c r="F14" s="1" t="s">
        <v>273</v>
      </c>
      <c r="G14" s="1" t="s">
        <v>274</v>
      </c>
      <c r="H14" s="1" t="s">
        <v>275</v>
      </c>
      <c r="I14" s="1" t="s">
        <v>276</v>
      </c>
      <c r="J14" s="1" t="s">
        <v>277</v>
      </c>
      <c r="K14" s="1" t="s">
        <v>278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280</v>
      </c>
      <c r="B15" s="1" t="s">
        <v>269</v>
      </c>
      <c r="C15" s="1" t="s">
        <v>270</v>
      </c>
      <c r="D15" s="1" t="s">
        <v>271</v>
      </c>
      <c r="E15" s="1" t="s">
        <v>272</v>
      </c>
      <c r="F15" s="1" t="s">
        <v>273</v>
      </c>
      <c r="G15" s="1" t="s">
        <v>274</v>
      </c>
      <c r="H15" s="1" t="s">
        <v>275</v>
      </c>
      <c r="I15" s="1" t="s">
        <v>276</v>
      </c>
      <c r="J15" s="1" t="s">
        <v>277</v>
      </c>
      <c r="K15" s="1" t="s">
        <v>278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281</v>
      </c>
      <c r="B16" s="1" t="s">
        <v>282</v>
      </c>
      <c r="C16" s="1" t="s">
        <v>283</v>
      </c>
      <c r="D16" s="1" t="s">
        <v>284</v>
      </c>
      <c r="E16" s="1" t="s">
        <v>285</v>
      </c>
      <c r="F16" s="1" t="s">
        <v>286</v>
      </c>
      <c r="G16" s="1" t="s">
        <v>287</v>
      </c>
      <c r="H16" s="1" t="s">
        <v>288</v>
      </c>
      <c r="I16" s="1" t="s">
        <v>289</v>
      </c>
      <c r="J16" s="1" t="s">
        <v>290</v>
      </c>
      <c r="K16" s="1" t="s">
        <v>291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292</v>
      </c>
      <c r="B17" s="1" t="s">
        <v>293</v>
      </c>
      <c r="C17" s="1" t="s">
        <v>294</v>
      </c>
      <c r="D17" s="1" t="s">
        <v>295</v>
      </c>
      <c r="E17" s="1" t="s">
        <v>296</v>
      </c>
      <c r="F17" s="1" t="s">
        <v>297</v>
      </c>
      <c r="G17" s="1" t="s">
        <v>298</v>
      </c>
      <c r="H17" s="1" t="s">
        <v>299</v>
      </c>
      <c r="I17" s="1" t="s">
        <v>300</v>
      </c>
      <c r="J17" s="1" t="s">
        <v>301</v>
      </c>
      <c r="K17" s="1" t="s">
        <v>302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303</v>
      </c>
      <c r="B18" s="1" t="s">
        <v>304</v>
      </c>
      <c r="C18" s="1" t="s">
        <v>305</v>
      </c>
      <c r="D18" s="1" t="s">
        <v>306</v>
      </c>
      <c r="E18" s="1" t="s">
        <v>296</v>
      </c>
      <c r="F18" s="1" t="s">
        <v>297</v>
      </c>
      <c r="G18" s="1" t="s">
        <v>298</v>
      </c>
      <c r="H18" s="1" t="s">
        <v>299</v>
      </c>
      <c r="I18" s="1" t="s">
        <v>300</v>
      </c>
      <c r="J18" s="1" t="s">
        <v>307</v>
      </c>
      <c r="K18" s="1" t="s">
        <v>308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309</v>
      </c>
      <c r="B20" s="1" t="s">
        <v>310</v>
      </c>
      <c r="C20" s="1" t="s">
        <v>311</v>
      </c>
      <c r="D20" s="1" t="s">
        <v>312</v>
      </c>
      <c r="E20" s="1" t="s">
        <v>313</v>
      </c>
      <c r="F20" s="1" t="s">
        <v>314</v>
      </c>
      <c r="G20" s="1" t="s">
        <v>315</v>
      </c>
      <c r="H20" s="1" t="s">
        <v>316</v>
      </c>
      <c r="I20" s="1" t="s">
        <v>316</v>
      </c>
      <c r="J20" s="1" t="s">
        <v>317</v>
      </c>
      <c r="K20" s="1" t="s">
        <v>318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319</v>
      </c>
      <c r="B21" s="1" t="s">
        <v>320</v>
      </c>
      <c r="C21" s="1" t="s">
        <v>321</v>
      </c>
      <c r="D21" s="1" t="s">
        <v>322</v>
      </c>
      <c r="E21" s="1" t="s">
        <v>323</v>
      </c>
      <c r="F21" s="1" t="s">
        <v>324</v>
      </c>
      <c r="G21" s="1" t="s">
        <v>325</v>
      </c>
      <c r="H21" s="1" t="s">
        <v>326</v>
      </c>
      <c r="I21" s="1" t="s">
        <v>327</v>
      </c>
      <c r="J21" s="1" t="s">
        <v>328</v>
      </c>
      <c r="K21" s="1" t="s">
        <v>329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330</v>
      </c>
      <c r="B22" s="1" t="s">
        <v>331</v>
      </c>
      <c r="C22" s="1" t="s">
        <v>332</v>
      </c>
      <c r="D22" s="1" t="s">
        <v>333</v>
      </c>
      <c r="E22" s="1" t="s">
        <v>334</v>
      </c>
      <c r="F22" s="1" t="s">
        <v>335</v>
      </c>
      <c r="G22" s="1" t="s">
        <v>336</v>
      </c>
      <c r="H22" s="1" t="s">
        <v>337</v>
      </c>
      <c r="I22" s="1" t="s">
        <v>338</v>
      </c>
      <c r="J22" s="1" t="s">
        <v>339</v>
      </c>
      <c r="K22" s="1" t="s">
        <v>340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342</v>
      </c>
      <c r="B24" s="1" t="s">
        <v>343</v>
      </c>
      <c r="C24" s="1" t="s">
        <v>344</v>
      </c>
      <c r="D24" s="1" t="s">
        <v>345</v>
      </c>
      <c r="E24" s="1" t="s">
        <v>346</v>
      </c>
      <c r="F24" s="1" t="s">
        <v>347</v>
      </c>
      <c r="G24" s="1" t="s">
        <v>348</v>
      </c>
      <c r="H24" s="1" t="s">
        <v>349</v>
      </c>
      <c r="I24" s="1" t="s">
        <v>350</v>
      </c>
      <c r="J24" s="1" t="s">
        <v>351</v>
      </c>
      <c r="K24" s="1" t="s">
        <v>352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353</v>
      </c>
      <c r="B25" s="1">
        <v>24.0</v>
      </c>
      <c r="C25" s="1" t="s">
        <v>354</v>
      </c>
      <c r="D25" s="1" t="s">
        <v>355</v>
      </c>
      <c r="E25" s="1" t="s">
        <v>356</v>
      </c>
      <c r="F25" s="1" t="s">
        <v>357</v>
      </c>
      <c r="G25" s="1" t="s">
        <v>358</v>
      </c>
      <c r="H25" s="1" t="s">
        <v>359</v>
      </c>
      <c r="I25" s="1">
        <v>10.0</v>
      </c>
      <c r="J25" s="1" t="s">
        <v>360</v>
      </c>
      <c r="K25" s="1" t="s">
        <v>361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362</v>
      </c>
      <c r="B26" s="1" t="s">
        <v>363</v>
      </c>
      <c r="C26" s="1" t="s">
        <v>364</v>
      </c>
      <c r="D26" s="1" t="s">
        <v>365</v>
      </c>
      <c r="E26" s="1" t="s">
        <v>366</v>
      </c>
      <c r="F26" s="1" t="s">
        <v>367</v>
      </c>
      <c r="G26" s="1" t="s">
        <v>368</v>
      </c>
      <c r="H26" s="1" t="s">
        <v>369</v>
      </c>
      <c r="I26" s="1" t="s">
        <v>370</v>
      </c>
      <c r="J26" s="1" t="s">
        <v>371</v>
      </c>
      <c r="K26" s="1" t="s">
        <v>372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373</v>
      </c>
      <c r="B27" s="1" t="s">
        <v>374</v>
      </c>
      <c r="C27" s="1" t="s">
        <v>375</v>
      </c>
      <c r="D27" s="1" t="s">
        <v>376</v>
      </c>
      <c r="E27" s="1" t="s">
        <v>377</v>
      </c>
      <c r="F27" s="1" t="s">
        <v>378</v>
      </c>
      <c r="G27" s="1" t="s">
        <v>379</v>
      </c>
      <c r="H27" s="1" t="s">
        <v>380</v>
      </c>
      <c r="I27" s="1" t="s">
        <v>381</v>
      </c>
      <c r="J27" s="1" t="s">
        <v>382</v>
      </c>
      <c r="K27" s="1" t="s">
        <v>383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384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385</v>
      </c>
      <c r="B29" s="1" t="s">
        <v>386</v>
      </c>
      <c r="C29" s="1" t="s">
        <v>387</v>
      </c>
      <c r="D29" s="1" t="s">
        <v>388</v>
      </c>
      <c r="E29" s="1" t="s">
        <v>389</v>
      </c>
      <c r="F29" s="1" t="s">
        <v>390</v>
      </c>
      <c r="G29" s="1" t="s">
        <v>391</v>
      </c>
      <c r="H29" s="1" t="s">
        <v>392</v>
      </c>
      <c r="I29" s="1" t="s">
        <v>393</v>
      </c>
      <c r="J29" s="1" t="s">
        <v>394</v>
      </c>
      <c r="K29" s="1" t="s">
        <v>395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396</v>
      </c>
      <c r="B30" s="1" t="s">
        <v>386</v>
      </c>
      <c r="C30" s="1" t="s">
        <v>315</v>
      </c>
      <c r="D30" s="1" t="s">
        <v>388</v>
      </c>
      <c r="E30" s="1" t="s">
        <v>389</v>
      </c>
      <c r="F30" s="1" t="s">
        <v>397</v>
      </c>
      <c r="G30" s="1" t="s">
        <v>398</v>
      </c>
      <c r="H30" s="1" t="s">
        <v>399</v>
      </c>
      <c r="I30" s="1" t="s">
        <v>400</v>
      </c>
      <c r="J30" s="1" t="s">
        <v>401</v>
      </c>
      <c r="K30" s="1" t="s">
        <v>402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403</v>
      </c>
      <c r="B31" s="1" t="s">
        <v>368</v>
      </c>
      <c r="C31" s="1" t="s">
        <v>404</v>
      </c>
      <c r="D31" s="1" t="s">
        <v>405</v>
      </c>
      <c r="E31" s="1" t="s">
        <v>406</v>
      </c>
      <c r="F31" s="1" t="s">
        <v>388</v>
      </c>
      <c r="G31" s="1" t="s">
        <v>407</v>
      </c>
      <c r="H31" s="1" t="s">
        <v>408</v>
      </c>
      <c r="I31" s="1" t="s">
        <v>409</v>
      </c>
      <c r="J31" s="1" t="s">
        <v>410</v>
      </c>
      <c r="K31" s="1" t="s">
        <v>411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412</v>
      </c>
      <c r="B32" s="1" t="s">
        <v>368</v>
      </c>
      <c r="C32" s="1" t="s">
        <v>404</v>
      </c>
      <c r="D32" s="1" t="s">
        <v>405</v>
      </c>
      <c r="E32" s="1" t="s">
        <v>406</v>
      </c>
      <c r="F32" s="1" t="s">
        <v>413</v>
      </c>
      <c r="G32" s="1" t="s">
        <v>132</v>
      </c>
      <c r="H32" s="1" t="s">
        <v>414</v>
      </c>
      <c r="I32" s="1" t="s">
        <v>415</v>
      </c>
      <c r="J32" s="1" t="s">
        <v>416</v>
      </c>
      <c r="K32" s="1" t="s">
        <v>417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418</v>
      </c>
      <c r="B33" s="1" t="s">
        <v>419</v>
      </c>
      <c r="C33" s="1" t="s">
        <v>420</v>
      </c>
      <c r="D33" s="1" t="s">
        <v>421</v>
      </c>
      <c r="E33" s="1" t="s">
        <v>422</v>
      </c>
      <c r="F33" s="1" t="s">
        <v>423</v>
      </c>
      <c r="G33" s="1" t="s">
        <v>424</v>
      </c>
      <c r="H33" s="1" t="s">
        <v>425</v>
      </c>
      <c r="I33" s="1" t="s">
        <v>426</v>
      </c>
      <c r="J33" s="1" t="s">
        <v>427</v>
      </c>
      <c r="K33" s="1" t="s">
        <v>428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429</v>
      </c>
      <c r="B34" s="1">
        <v>1.0</v>
      </c>
      <c r="C34" s="1" t="s">
        <v>430</v>
      </c>
      <c r="D34" s="1" t="s">
        <v>431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 t="s">
        <v>432</v>
      </c>
      <c r="K34" s="1" t="s">
        <v>433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434</v>
      </c>
      <c r="B35" s="1">
        <v>1.0</v>
      </c>
      <c r="C35" s="1" t="s">
        <v>435</v>
      </c>
      <c r="D35" s="1" t="s">
        <v>436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 t="s">
        <v>437</v>
      </c>
      <c r="K35" s="1" t="s">
        <v>438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439</v>
      </c>
      <c r="B36" s="1">
        <v>1.0</v>
      </c>
      <c r="C36" s="1" t="s">
        <v>440</v>
      </c>
      <c r="D36" s="1" t="s">
        <v>441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 t="s">
        <v>442</v>
      </c>
      <c r="K36" s="1" t="s">
        <v>443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444</v>
      </c>
      <c r="B37" s="1" t="s">
        <v>445</v>
      </c>
      <c r="C37" s="1" t="s">
        <v>446</v>
      </c>
      <c r="D37" s="1" t="s">
        <v>447</v>
      </c>
      <c r="E37" s="1" t="s">
        <v>446</v>
      </c>
      <c r="F37" s="1" t="s">
        <v>447</v>
      </c>
      <c r="G37" s="1" t="s">
        <v>448</v>
      </c>
      <c r="H37" s="1" t="s">
        <v>449</v>
      </c>
      <c r="I37" s="1" t="s">
        <v>450</v>
      </c>
      <c r="J37" s="1" t="s">
        <v>451</v>
      </c>
      <c r="K37" s="1" t="s">
        <v>452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453</v>
      </c>
      <c r="B38" s="1" t="s">
        <v>454</v>
      </c>
      <c r="C38" s="1" t="s">
        <v>455</v>
      </c>
      <c r="D38" s="1" t="s">
        <v>456</v>
      </c>
      <c r="E38" s="1" t="s">
        <v>457</v>
      </c>
      <c r="F38" s="1" t="s">
        <v>458</v>
      </c>
      <c r="G38" s="1" t="s">
        <v>459</v>
      </c>
      <c r="H38" s="1" t="s">
        <v>460</v>
      </c>
      <c r="I38" s="1" t="s">
        <v>461</v>
      </c>
      <c r="J38" s="1" t="s">
        <v>462</v>
      </c>
      <c r="K38" s="1" t="s">
        <v>316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463</v>
      </c>
      <c r="B39" s="1" t="s">
        <v>445</v>
      </c>
      <c r="C39" s="1" t="s">
        <v>446</v>
      </c>
      <c r="D39" s="1" t="s">
        <v>447</v>
      </c>
      <c r="E39" s="1" t="s">
        <v>446</v>
      </c>
      <c r="F39" s="1" t="s">
        <v>464</v>
      </c>
      <c r="G39" s="1" t="s">
        <v>465</v>
      </c>
      <c r="H39" s="1" t="s">
        <v>449</v>
      </c>
      <c r="I39" s="1" t="s">
        <v>466</v>
      </c>
      <c r="J39" s="1" t="s">
        <v>467</v>
      </c>
      <c r="K39" s="1" t="s">
        <v>468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469</v>
      </c>
      <c r="B40" s="1" t="s">
        <v>470</v>
      </c>
      <c r="C40" s="1" t="s">
        <v>471</v>
      </c>
      <c r="D40" s="1" t="s">
        <v>472</v>
      </c>
      <c r="E40" s="1" t="s">
        <v>473</v>
      </c>
      <c r="F40" s="1" t="s">
        <v>474</v>
      </c>
      <c r="G40" s="1" t="s">
        <v>475</v>
      </c>
      <c r="H40" s="1" t="s">
        <v>476</v>
      </c>
      <c r="I40" s="1" t="s">
        <v>477</v>
      </c>
      <c r="J40" s="1" t="s">
        <v>478</v>
      </c>
      <c r="K40" s="1" t="s">
        <v>479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481</v>
      </c>
      <c r="B42" s="1" t="s">
        <v>482</v>
      </c>
      <c r="C42" s="1" t="s">
        <v>483</v>
      </c>
      <c r="D42" s="1" t="s">
        <v>484</v>
      </c>
      <c r="E42" s="1" t="s">
        <v>485</v>
      </c>
      <c r="F42" s="1" t="s">
        <v>486</v>
      </c>
      <c r="G42" s="1" t="s">
        <v>487</v>
      </c>
      <c r="H42" s="1" t="s">
        <v>488</v>
      </c>
      <c r="I42" s="1" t="s">
        <v>489</v>
      </c>
      <c r="J42" s="1" t="s">
        <v>490</v>
      </c>
      <c r="K42" s="1" t="s">
        <v>491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492</v>
      </c>
      <c r="B43" s="1" t="s">
        <v>482</v>
      </c>
      <c r="C43" s="1" t="s">
        <v>483</v>
      </c>
      <c r="D43" s="1" t="s">
        <v>484</v>
      </c>
      <c r="E43" s="1" t="s">
        <v>485</v>
      </c>
      <c r="F43" s="1" t="s">
        <v>486</v>
      </c>
      <c r="G43" s="1" t="s">
        <v>487</v>
      </c>
      <c r="H43" s="1" t="s">
        <v>488</v>
      </c>
      <c r="I43" s="1" t="s">
        <v>489</v>
      </c>
      <c r="J43" s="1" t="s">
        <v>490</v>
      </c>
      <c r="K43" s="1" t="s">
        <v>491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493</v>
      </c>
      <c r="B44" s="1" t="s">
        <v>494</v>
      </c>
      <c r="C44" s="1" t="s">
        <v>495</v>
      </c>
      <c r="D44" s="1" t="s">
        <v>496</v>
      </c>
      <c r="E44" s="1" t="s">
        <v>497</v>
      </c>
      <c r="F44" s="1" t="s">
        <v>498</v>
      </c>
      <c r="G44" s="1">
        <v>-195.0</v>
      </c>
      <c r="H44" s="1" t="s">
        <v>499</v>
      </c>
      <c r="I44" s="1" t="s">
        <v>500</v>
      </c>
      <c r="J44" s="1" t="s">
        <v>501</v>
      </c>
      <c r="K44" s="1" t="s">
        <v>502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503</v>
      </c>
      <c r="B45" s="1" t="s">
        <v>504</v>
      </c>
      <c r="C45" s="1" t="s">
        <v>505</v>
      </c>
      <c r="D45" s="1" t="s">
        <v>506</v>
      </c>
      <c r="E45" s="1" t="s">
        <v>507</v>
      </c>
      <c r="F45" s="1" t="s">
        <v>508</v>
      </c>
      <c r="G45" s="1" t="s">
        <v>509</v>
      </c>
      <c r="H45" s="1" t="s">
        <v>510</v>
      </c>
      <c r="I45" s="1" t="s">
        <v>511</v>
      </c>
      <c r="J45" s="1" t="s">
        <v>512</v>
      </c>
      <c r="K45" s="1" t="s">
        <v>513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514</v>
      </c>
      <c r="B46" s="1" t="s">
        <v>504</v>
      </c>
      <c r="C46" s="1" t="s">
        <v>505</v>
      </c>
      <c r="D46" s="1" t="s">
        <v>506</v>
      </c>
      <c r="E46" s="1" t="s">
        <v>507</v>
      </c>
      <c r="F46" s="1" t="s">
        <v>508</v>
      </c>
      <c r="G46" s="1" t="s">
        <v>509</v>
      </c>
      <c r="H46" s="1" t="s">
        <v>510</v>
      </c>
      <c r="I46" s="1" t="s">
        <v>511</v>
      </c>
      <c r="J46" s="1" t="s">
        <v>512</v>
      </c>
      <c r="K46" s="1" t="s">
        <v>513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515</v>
      </c>
      <c r="B47" s="1" t="s">
        <v>516</v>
      </c>
      <c r="C47" s="1" t="s">
        <v>517</v>
      </c>
      <c r="D47" s="1" t="s">
        <v>518</v>
      </c>
      <c r="E47" s="1" t="s">
        <v>519</v>
      </c>
      <c r="F47" s="1" t="s">
        <v>520</v>
      </c>
      <c r="G47" s="1" t="s">
        <v>521</v>
      </c>
      <c r="H47" s="1" t="s">
        <v>522</v>
      </c>
      <c r="I47" s="1" t="s">
        <v>523</v>
      </c>
      <c r="J47" s="1" t="s">
        <v>524</v>
      </c>
      <c r="K47" s="1" t="s">
        <v>525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526</v>
      </c>
      <c r="B48" s="1" t="s">
        <v>516</v>
      </c>
      <c r="C48" s="1" t="s">
        <v>517</v>
      </c>
      <c r="D48" s="1" t="s">
        <v>518</v>
      </c>
      <c r="E48" s="1" t="s">
        <v>519</v>
      </c>
      <c r="F48" s="1" t="s">
        <v>520</v>
      </c>
      <c r="G48" s="1" t="s">
        <v>521</v>
      </c>
      <c r="H48" s="1" t="s">
        <v>522</v>
      </c>
      <c r="I48" s="1" t="s">
        <v>523</v>
      </c>
      <c r="J48" s="1" t="s">
        <v>524</v>
      </c>
      <c r="K48" s="1" t="s">
        <v>525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527</v>
      </c>
      <c r="B49" s="1" t="s">
        <v>528</v>
      </c>
      <c r="C49" s="1" t="s">
        <v>529</v>
      </c>
      <c r="D49" s="1" t="s">
        <v>530</v>
      </c>
      <c r="E49" s="1" t="s">
        <v>531</v>
      </c>
      <c r="F49" s="1" t="s">
        <v>532</v>
      </c>
      <c r="G49" s="1" t="s">
        <v>533</v>
      </c>
      <c r="H49" s="1" t="s">
        <v>534</v>
      </c>
      <c r="I49" s="1" t="s">
        <v>535</v>
      </c>
      <c r="J49" s="1" t="s">
        <v>536</v>
      </c>
      <c r="K49" s="1" t="s">
        <v>443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537</v>
      </c>
      <c r="B50" s="1" t="s">
        <v>538</v>
      </c>
      <c r="C50" s="1" t="s">
        <v>539</v>
      </c>
      <c r="D50" s="1" t="s">
        <v>540</v>
      </c>
      <c r="E50" s="1" t="s">
        <v>541</v>
      </c>
      <c r="F50" s="1" t="s">
        <v>542</v>
      </c>
      <c r="G50" s="1" t="s">
        <v>543</v>
      </c>
      <c r="H50" s="1" t="s">
        <v>544</v>
      </c>
      <c r="I50" s="1" t="s">
        <v>545</v>
      </c>
      <c r="J50" s="1" t="s">
        <v>546</v>
      </c>
      <c r="K50" s="1" t="s">
        <v>547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548</v>
      </c>
      <c r="B51" s="1" t="s">
        <v>549</v>
      </c>
      <c r="C51" s="1" t="s">
        <v>550</v>
      </c>
      <c r="D51" s="1" t="s">
        <v>551</v>
      </c>
      <c r="E51" s="1" t="s">
        <v>552</v>
      </c>
      <c r="F51" s="1" t="s">
        <v>553</v>
      </c>
      <c r="G51" s="1" t="s">
        <v>554</v>
      </c>
      <c r="H51" s="1" t="s">
        <v>555</v>
      </c>
      <c r="I51" s="1" t="s">
        <v>556</v>
      </c>
      <c r="J51" s="1" t="s">
        <v>557</v>
      </c>
      <c r="K51" s="1" t="s">
        <v>558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559</v>
      </c>
      <c r="B52" s="1" t="s">
        <v>560</v>
      </c>
      <c r="C52" s="1" t="s">
        <v>561</v>
      </c>
      <c r="D52" s="1" t="s">
        <v>313</v>
      </c>
      <c r="E52" s="1" t="s">
        <v>562</v>
      </c>
      <c r="F52" s="1" t="s">
        <v>563</v>
      </c>
      <c r="G52" s="1" t="s">
        <v>564</v>
      </c>
      <c r="H52" s="1" t="s">
        <v>565</v>
      </c>
      <c r="I52" s="1" t="s">
        <v>566</v>
      </c>
      <c r="J52" s="1" t="s">
        <v>567</v>
      </c>
      <c r="K52" s="1" t="s">
        <v>568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569</v>
      </c>
      <c r="B53" s="1" t="s">
        <v>570</v>
      </c>
      <c r="C53" s="1" t="s">
        <v>571</v>
      </c>
      <c r="D53" s="1" t="s">
        <v>572</v>
      </c>
      <c r="E53" s="1" t="s">
        <v>573</v>
      </c>
      <c r="F53" s="1" t="s">
        <v>574</v>
      </c>
      <c r="G53" s="1" t="s">
        <v>575</v>
      </c>
      <c r="H53" s="1" t="s">
        <v>576</v>
      </c>
      <c r="I53" s="1" t="s">
        <v>577</v>
      </c>
      <c r="J53" s="1" t="s">
        <v>578</v>
      </c>
      <c r="K53" s="1" t="s">
        <v>579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580</v>
      </c>
      <c r="B54" s="1" t="s">
        <v>581</v>
      </c>
      <c r="C54" s="1" t="s">
        <v>582</v>
      </c>
      <c r="D54" s="1" t="s">
        <v>583</v>
      </c>
      <c r="E54" s="1" t="s">
        <v>584</v>
      </c>
      <c r="F54" s="1" t="s">
        <v>585</v>
      </c>
      <c r="G54" s="1" t="s">
        <v>586</v>
      </c>
      <c r="H54" s="1" t="s">
        <v>587</v>
      </c>
      <c r="I54" s="1" t="s">
        <v>588</v>
      </c>
      <c r="J54" s="1" t="s">
        <v>589</v>
      </c>
      <c r="K54" s="1" t="s">
        <v>590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591</v>
      </c>
      <c r="B55" s="1" t="s">
        <v>581</v>
      </c>
      <c r="C55" s="1" t="s">
        <v>582</v>
      </c>
      <c r="D55" s="1" t="s">
        <v>583</v>
      </c>
      <c r="E55" s="1" t="s">
        <v>584</v>
      </c>
      <c r="F55" s="1" t="s">
        <v>585</v>
      </c>
      <c r="G55" s="1" t="s">
        <v>586</v>
      </c>
      <c r="H55" s="1" t="s">
        <v>587</v>
      </c>
      <c r="I55" s="1" t="s">
        <v>588</v>
      </c>
      <c r="J55" s="1" t="s">
        <v>589</v>
      </c>
      <c r="K55" s="1" t="s">
        <v>590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592</v>
      </c>
      <c r="B56" s="1" t="s">
        <v>593</v>
      </c>
      <c r="C56" s="1" t="s">
        <v>594</v>
      </c>
      <c r="D56" s="1" t="s">
        <v>595</v>
      </c>
      <c r="E56" s="1" t="s">
        <v>596</v>
      </c>
      <c r="F56" s="1" t="s">
        <v>597</v>
      </c>
      <c r="G56" s="1" t="s">
        <v>598</v>
      </c>
      <c r="H56" s="1">
        <v>0.0</v>
      </c>
      <c r="I56" s="1" t="s">
        <v>599</v>
      </c>
      <c r="J56" s="1" t="s">
        <v>600</v>
      </c>
      <c r="K56" s="1" t="s">
        <v>601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602</v>
      </c>
      <c r="B57" s="1" t="s">
        <v>603</v>
      </c>
      <c r="C57" s="1" t="s">
        <v>604</v>
      </c>
      <c r="D57" s="1" t="s">
        <v>605</v>
      </c>
      <c r="E57" s="1" t="s">
        <v>606</v>
      </c>
      <c r="F57" s="1" t="s">
        <v>607</v>
      </c>
      <c r="G57" s="1" t="s">
        <v>608</v>
      </c>
      <c r="H57" s="1" t="s">
        <v>609</v>
      </c>
      <c r="I57" s="1" t="s">
        <v>610</v>
      </c>
      <c r="J57" s="1" t="s">
        <v>611</v>
      </c>
      <c r="K57" s="1" t="s">
        <v>612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613</v>
      </c>
      <c r="B58" s="1">
        <v>7.0</v>
      </c>
      <c r="C58" s="1" t="s">
        <v>614</v>
      </c>
      <c r="D58" s="1" t="s">
        <v>615</v>
      </c>
      <c r="E58" s="1" t="s">
        <v>616</v>
      </c>
      <c r="F58" s="1" t="s">
        <v>617</v>
      </c>
      <c r="G58" s="1" t="s">
        <v>618</v>
      </c>
      <c r="H58" s="1" t="s">
        <v>619</v>
      </c>
      <c r="I58" s="1" t="s">
        <v>620</v>
      </c>
      <c r="J58" s="1" t="s">
        <v>621</v>
      </c>
      <c r="K58" s="1" t="s">
        <v>622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623</v>
      </c>
      <c r="B59" s="1">
        <v>6.0</v>
      </c>
      <c r="C59" s="1" t="s">
        <v>624</v>
      </c>
      <c r="D59" s="1" t="s">
        <v>625</v>
      </c>
      <c r="E59" s="1" t="s">
        <v>616</v>
      </c>
      <c r="F59" s="1" t="s">
        <v>617</v>
      </c>
      <c r="G59" s="1" t="s">
        <v>618</v>
      </c>
      <c r="H59" s="1" t="s">
        <v>619</v>
      </c>
      <c r="I59" s="1" t="s">
        <v>620</v>
      </c>
      <c r="J59" s="1" t="s">
        <v>626</v>
      </c>
      <c r="K59" s="1" t="s">
        <v>627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628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629</v>
      </c>
      <c r="B61" s="1" t="s">
        <v>630</v>
      </c>
      <c r="C61" s="1" t="s">
        <v>631</v>
      </c>
      <c r="D61" s="1" t="s">
        <v>632</v>
      </c>
      <c r="E61" s="1">
        <v>53.0</v>
      </c>
      <c r="F61" s="1" t="s">
        <v>633</v>
      </c>
      <c r="G61" s="1" t="s">
        <v>634</v>
      </c>
      <c r="H61" s="1" t="s">
        <v>635</v>
      </c>
      <c r="I61" s="1" t="s">
        <v>636</v>
      </c>
      <c r="J61" s="1" t="s">
        <v>637</v>
      </c>
      <c r="K61" s="1" t="s">
        <v>638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639</v>
      </c>
      <c r="B62" s="1" t="s">
        <v>630</v>
      </c>
      <c r="C62" s="1" t="s">
        <v>631</v>
      </c>
      <c r="D62" s="1" t="s">
        <v>632</v>
      </c>
      <c r="E62" s="1">
        <v>53.0</v>
      </c>
      <c r="F62" s="1" t="s">
        <v>633</v>
      </c>
      <c r="G62" s="1" t="s">
        <v>634</v>
      </c>
      <c r="H62" s="1" t="s">
        <v>635</v>
      </c>
      <c r="I62" s="1" t="s">
        <v>636</v>
      </c>
      <c r="J62" s="1" t="s">
        <v>637</v>
      </c>
      <c r="K62" s="1" t="s">
        <v>638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640</v>
      </c>
      <c r="B63" s="1" t="s">
        <v>641</v>
      </c>
      <c r="C63" s="1" t="s">
        <v>642</v>
      </c>
      <c r="D63" s="1" t="s">
        <v>643</v>
      </c>
      <c r="E63" s="1" t="s">
        <v>644</v>
      </c>
      <c r="F63" s="1" t="s">
        <v>645</v>
      </c>
      <c r="G63" s="1" t="s">
        <v>646</v>
      </c>
      <c r="H63" s="1" t="s">
        <v>647</v>
      </c>
      <c r="I63" s="1" t="s">
        <v>648</v>
      </c>
      <c r="J63" s="1" t="s">
        <v>649</v>
      </c>
      <c r="K63" s="1" t="s">
        <v>650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651</v>
      </c>
      <c r="B64" s="1" t="s">
        <v>652</v>
      </c>
      <c r="C64" s="1" t="s">
        <v>653</v>
      </c>
      <c r="D64" s="1" t="s">
        <v>654</v>
      </c>
      <c r="E64" s="1" t="s">
        <v>655</v>
      </c>
      <c r="F64" s="1" t="s">
        <v>656</v>
      </c>
      <c r="G64" s="1" t="s">
        <v>657</v>
      </c>
      <c r="H64" s="1" t="s">
        <v>658</v>
      </c>
      <c r="I64" s="1" t="s">
        <v>659</v>
      </c>
      <c r="J64" s="1" t="s">
        <v>660</v>
      </c>
      <c r="K64" s="1" t="s">
        <v>661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662</v>
      </c>
      <c r="B65" s="1" t="s">
        <v>652</v>
      </c>
      <c r="C65" s="1" t="s">
        <v>653</v>
      </c>
      <c r="D65" s="1" t="s">
        <v>654</v>
      </c>
      <c r="E65" s="1" t="s">
        <v>655</v>
      </c>
      <c r="F65" s="1" t="s">
        <v>656</v>
      </c>
      <c r="G65" s="1" t="s">
        <v>657</v>
      </c>
      <c r="H65" s="1" t="s">
        <v>658</v>
      </c>
      <c r="I65" s="1" t="s">
        <v>659</v>
      </c>
      <c r="J65" s="1" t="s">
        <v>660</v>
      </c>
      <c r="K65" s="1" t="s">
        <v>661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663</v>
      </c>
      <c r="B66" s="1" t="s">
        <v>664</v>
      </c>
      <c r="C66" s="1" t="s">
        <v>665</v>
      </c>
      <c r="D66" s="1" t="s">
        <v>666</v>
      </c>
      <c r="E66" s="1" t="s">
        <v>667</v>
      </c>
      <c r="F66" s="1" t="s">
        <v>668</v>
      </c>
      <c r="G66" s="1" t="s">
        <v>669</v>
      </c>
      <c r="H66" s="1" t="s">
        <v>584</v>
      </c>
      <c r="I66" s="1" t="s">
        <v>670</v>
      </c>
      <c r="J66" s="1" t="s">
        <v>671</v>
      </c>
      <c r="K66" s="1" t="s">
        <v>672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673</v>
      </c>
      <c r="B67" s="1" t="s">
        <v>664</v>
      </c>
      <c r="C67" s="1" t="s">
        <v>665</v>
      </c>
      <c r="D67" s="1" t="s">
        <v>666</v>
      </c>
      <c r="E67" s="1" t="s">
        <v>667</v>
      </c>
      <c r="F67" s="1" t="s">
        <v>668</v>
      </c>
      <c r="G67" s="1" t="s">
        <v>669</v>
      </c>
      <c r="H67" s="1" t="s">
        <v>584</v>
      </c>
      <c r="I67" s="1" t="s">
        <v>670</v>
      </c>
      <c r="J67" s="1" t="s">
        <v>671</v>
      </c>
      <c r="K67" s="1" t="s">
        <v>672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674</v>
      </c>
      <c r="B68" s="1" t="s">
        <v>675</v>
      </c>
      <c r="C68" s="1" t="s">
        <v>676</v>
      </c>
      <c r="D68" s="1" t="s">
        <v>677</v>
      </c>
      <c r="E68" s="1" t="s">
        <v>678</v>
      </c>
      <c r="F68" s="1" t="s">
        <v>679</v>
      </c>
      <c r="G68" s="1" t="s">
        <v>680</v>
      </c>
      <c r="H68" s="1" t="s">
        <v>681</v>
      </c>
      <c r="I68" s="1" t="s">
        <v>682</v>
      </c>
      <c r="J68" s="1" t="s">
        <v>683</v>
      </c>
      <c r="K68" s="1" t="s">
        <v>661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684</v>
      </c>
      <c r="B69" s="1" t="s">
        <v>685</v>
      </c>
      <c r="C69" s="1" t="s">
        <v>686</v>
      </c>
      <c r="D69" s="1" t="s">
        <v>687</v>
      </c>
      <c r="E69" s="1" t="s">
        <v>688</v>
      </c>
      <c r="F69" s="1" t="s">
        <v>689</v>
      </c>
      <c r="G69" s="1" t="s">
        <v>690</v>
      </c>
      <c r="H69" s="1" t="s">
        <v>691</v>
      </c>
      <c r="I69" s="1" t="s">
        <v>692</v>
      </c>
      <c r="J69" s="1" t="s">
        <v>693</v>
      </c>
      <c r="K69" s="1" t="s">
        <v>694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695</v>
      </c>
      <c r="B70" s="1" t="s">
        <v>696</v>
      </c>
      <c r="C70" s="1" t="s">
        <v>697</v>
      </c>
      <c r="D70" s="1" t="s">
        <v>698</v>
      </c>
      <c r="E70" s="1" t="s">
        <v>699</v>
      </c>
      <c r="F70" s="1" t="s">
        <v>700</v>
      </c>
      <c r="G70" s="1" t="s">
        <v>701</v>
      </c>
      <c r="H70" s="1" t="s">
        <v>702</v>
      </c>
      <c r="I70" s="1">
        <v>-7.0</v>
      </c>
      <c r="J70" s="1" t="s">
        <v>703</v>
      </c>
      <c r="K70" s="1" t="s">
        <v>704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705</v>
      </c>
      <c r="B71" s="1" t="s">
        <v>706</v>
      </c>
      <c r="C71" s="1" t="s">
        <v>707</v>
      </c>
      <c r="D71" s="1" t="s">
        <v>708</v>
      </c>
      <c r="E71" s="1" t="s">
        <v>709</v>
      </c>
      <c r="F71" s="1" t="s">
        <v>710</v>
      </c>
      <c r="G71" s="1" t="s">
        <v>711</v>
      </c>
      <c r="H71" s="1" t="s">
        <v>712</v>
      </c>
      <c r="I71" s="1" t="s">
        <v>713</v>
      </c>
      <c r="J71" s="1" t="s">
        <v>692</v>
      </c>
      <c r="K71" s="1" t="s">
        <v>714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715</v>
      </c>
      <c r="B72" s="1" t="s">
        <v>716</v>
      </c>
      <c r="C72" s="1" t="s">
        <v>717</v>
      </c>
      <c r="D72" s="1" t="s">
        <v>718</v>
      </c>
      <c r="E72" s="1" t="s">
        <v>719</v>
      </c>
      <c r="F72" s="1" t="s">
        <v>720</v>
      </c>
      <c r="G72" s="1" t="s">
        <v>721</v>
      </c>
      <c r="H72" s="1" t="s">
        <v>722</v>
      </c>
      <c r="I72" s="1" t="s">
        <v>723</v>
      </c>
      <c r="J72" s="1" t="s">
        <v>724</v>
      </c>
      <c r="K72" s="1" t="s">
        <v>725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726</v>
      </c>
      <c r="B73" s="1" t="s">
        <v>727</v>
      </c>
      <c r="C73" s="1" t="s">
        <v>728</v>
      </c>
      <c r="D73" s="1" t="s">
        <v>511</v>
      </c>
      <c r="E73" s="1" t="s">
        <v>729</v>
      </c>
      <c r="F73" s="1" t="s">
        <v>730</v>
      </c>
      <c r="G73" s="1" t="s">
        <v>731</v>
      </c>
      <c r="H73" s="1" t="s">
        <v>732</v>
      </c>
      <c r="I73" s="1" t="s">
        <v>733</v>
      </c>
      <c r="J73" s="1" t="s">
        <v>734</v>
      </c>
      <c r="K73" s="1" t="s">
        <v>735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736</v>
      </c>
      <c r="B74" s="1" t="s">
        <v>727</v>
      </c>
      <c r="C74" s="1" t="s">
        <v>728</v>
      </c>
      <c r="D74" s="1" t="s">
        <v>511</v>
      </c>
      <c r="E74" s="1" t="s">
        <v>729</v>
      </c>
      <c r="F74" s="1" t="s">
        <v>730</v>
      </c>
      <c r="G74" s="1" t="s">
        <v>731</v>
      </c>
      <c r="H74" s="1" t="s">
        <v>732</v>
      </c>
      <c r="I74" s="1" t="s">
        <v>733</v>
      </c>
      <c r="J74" s="1" t="s">
        <v>734</v>
      </c>
      <c r="K74" s="1" t="s">
        <v>735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737</v>
      </c>
      <c r="B75" s="1" t="s">
        <v>738</v>
      </c>
      <c r="C75" s="1" t="s">
        <v>739</v>
      </c>
      <c r="D75" s="1" t="s">
        <v>740</v>
      </c>
      <c r="E75" s="1" t="s">
        <v>637</v>
      </c>
      <c r="F75" s="1" t="s">
        <v>741</v>
      </c>
      <c r="G75" s="1" t="s">
        <v>742</v>
      </c>
      <c r="H75" s="1">
        <v>-1.0</v>
      </c>
      <c r="I75" s="1" t="s">
        <v>743</v>
      </c>
      <c r="J75" s="1" t="s">
        <v>744</v>
      </c>
      <c r="K75" s="1" t="s">
        <v>745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746</v>
      </c>
      <c r="B76" s="1" t="s">
        <v>747</v>
      </c>
      <c r="C76" s="1" t="s">
        <v>748</v>
      </c>
      <c r="D76" s="1" t="s">
        <v>749</v>
      </c>
      <c r="E76" s="1" t="s">
        <v>665</v>
      </c>
      <c r="F76" s="1" t="s">
        <v>750</v>
      </c>
      <c r="G76" s="1" t="s">
        <v>751</v>
      </c>
      <c r="H76" s="1" t="s">
        <v>752</v>
      </c>
      <c r="I76" s="1" t="s">
        <v>753</v>
      </c>
      <c r="J76" s="1" t="s">
        <v>754</v>
      </c>
      <c r="K76" s="1" t="s">
        <v>755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756</v>
      </c>
      <c r="B77" s="1" t="s">
        <v>757</v>
      </c>
      <c r="C77" s="1">
        <v>0.0</v>
      </c>
      <c r="D77" s="1" t="s">
        <v>758</v>
      </c>
      <c r="E77" s="1" t="s">
        <v>759</v>
      </c>
      <c r="F77" s="1" t="s">
        <v>760</v>
      </c>
      <c r="G77" s="1" t="s">
        <v>761</v>
      </c>
      <c r="H77" s="1" t="s">
        <v>762</v>
      </c>
      <c r="I77" s="1" t="s">
        <v>763</v>
      </c>
      <c r="J77" s="1" t="s">
        <v>764</v>
      </c>
      <c r="K77" s="1" t="s">
        <v>765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766</v>
      </c>
      <c r="B78" s="1" t="s">
        <v>767</v>
      </c>
      <c r="C78" s="1">
        <v>0.0</v>
      </c>
      <c r="D78" s="1" t="s">
        <v>768</v>
      </c>
      <c r="E78" s="1" t="s">
        <v>759</v>
      </c>
      <c r="F78" s="1" t="s">
        <v>760</v>
      </c>
      <c r="G78" s="1" t="s">
        <v>761</v>
      </c>
      <c r="H78" s="1" t="s">
        <v>762</v>
      </c>
      <c r="I78" s="1" t="s">
        <v>763</v>
      </c>
      <c r="J78" s="1" t="s">
        <v>769</v>
      </c>
      <c r="K78" s="1" t="s">
        <v>770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771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772</v>
      </c>
      <c r="B80" s="1" t="s">
        <v>773</v>
      </c>
      <c r="C80" s="1" t="s">
        <v>774</v>
      </c>
      <c r="D80" s="1" t="s">
        <v>775</v>
      </c>
      <c r="E80" s="1" t="s">
        <v>776</v>
      </c>
      <c r="F80" s="1" t="s">
        <v>777</v>
      </c>
      <c r="G80" s="1" t="s">
        <v>778</v>
      </c>
      <c r="H80" s="1" t="s">
        <v>779</v>
      </c>
      <c r="I80" s="1" t="s">
        <v>780</v>
      </c>
      <c r="J80" s="1" t="s">
        <v>781</v>
      </c>
      <c r="K80" s="1" t="s">
        <v>782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783</v>
      </c>
      <c r="B81" s="1" t="s">
        <v>773</v>
      </c>
      <c r="C81" s="1" t="s">
        <v>774</v>
      </c>
      <c r="D81" s="1" t="s">
        <v>775</v>
      </c>
      <c r="E81" s="1" t="s">
        <v>776</v>
      </c>
      <c r="F81" s="1" t="s">
        <v>777</v>
      </c>
      <c r="G81" s="1" t="s">
        <v>778</v>
      </c>
      <c r="H81" s="1" t="s">
        <v>779</v>
      </c>
      <c r="I81" s="1" t="s">
        <v>780</v>
      </c>
      <c r="J81" s="1" t="s">
        <v>781</v>
      </c>
      <c r="K81" s="1" t="s">
        <v>782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784</v>
      </c>
      <c r="B82" s="1" t="s">
        <v>785</v>
      </c>
      <c r="C82" s="1" t="s">
        <v>786</v>
      </c>
      <c r="D82" s="1" t="s">
        <v>787</v>
      </c>
      <c r="E82" s="1" t="s">
        <v>788</v>
      </c>
      <c r="F82" s="1" t="s">
        <v>789</v>
      </c>
      <c r="G82" s="1" t="s">
        <v>790</v>
      </c>
      <c r="H82" s="1" t="s">
        <v>213</v>
      </c>
      <c r="I82" s="1" t="s">
        <v>791</v>
      </c>
      <c r="J82" s="1" t="s">
        <v>792</v>
      </c>
      <c r="K82" s="1" t="s">
        <v>793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794</v>
      </c>
      <c r="B83" s="1">
        <v>80.0</v>
      </c>
      <c r="C83" s="1" t="s">
        <v>795</v>
      </c>
      <c r="D83" s="1" t="s">
        <v>761</v>
      </c>
      <c r="E83" s="1" t="s">
        <v>796</v>
      </c>
      <c r="F83" s="1" t="s">
        <v>778</v>
      </c>
      <c r="G83" s="1" t="s">
        <v>797</v>
      </c>
      <c r="H83" s="1" t="s">
        <v>798</v>
      </c>
      <c r="I83" s="1" t="s">
        <v>799</v>
      </c>
      <c r="J83" s="1" t="s">
        <v>800</v>
      </c>
      <c r="K83" s="1" t="s">
        <v>476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801</v>
      </c>
      <c r="B84" s="1">
        <v>80.0</v>
      </c>
      <c r="C84" s="1" t="s">
        <v>795</v>
      </c>
      <c r="D84" s="1" t="s">
        <v>761</v>
      </c>
      <c r="E84" s="1" t="s">
        <v>796</v>
      </c>
      <c r="F84" s="1" t="s">
        <v>778</v>
      </c>
      <c r="G84" s="1" t="s">
        <v>797</v>
      </c>
      <c r="H84" s="1" t="s">
        <v>798</v>
      </c>
      <c r="I84" s="1" t="s">
        <v>799</v>
      </c>
      <c r="J84" s="1" t="s">
        <v>800</v>
      </c>
      <c r="K84" s="1" t="s">
        <v>476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802</v>
      </c>
      <c r="B85" s="1" t="s">
        <v>803</v>
      </c>
      <c r="C85" s="1" t="s">
        <v>804</v>
      </c>
      <c r="D85" s="1" t="s">
        <v>805</v>
      </c>
      <c r="E85" s="1" t="s">
        <v>806</v>
      </c>
      <c r="F85" s="1" t="s">
        <v>807</v>
      </c>
      <c r="G85" s="1" t="s">
        <v>808</v>
      </c>
      <c r="H85" s="1" t="s">
        <v>367</v>
      </c>
      <c r="I85" s="1" t="s">
        <v>809</v>
      </c>
      <c r="J85" s="1" t="s">
        <v>810</v>
      </c>
      <c r="K85" s="1" t="s">
        <v>811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812</v>
      </c>
      <c r="B86" s="1" t="s">
        <v>803</v>
      </c>
      <c r="C86" s="1" t="s">
        <v>804</v>
      </c>
      <c r="D86" s="1" t="s">
        <v>805</v>
      </c>
      <c r="E86" s="1" t="s">
        <v>806</v>
      </c>
      <c r="F86" s="1" t="s">
        <v>807</v>
      </c>
      <c r="G86" s="1" t="s">
        <v>808</v>
      </c>
      <c r="H86" s="1" t="s">
        <v>367</v>
      </c>
      <c r="I86" s="1" t="s">
        <v>809</v>
      </c>
      <c r="J86" s="1" t="s">
        <v>810</v>
      </c>
      <c r="K86" s="1" t="s">
        <v>811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813</v>
      </c>
      <c r="B87" s="1" t="s">
        <v>814</v>
      </c>
      <c r="C87" s="1" t="s">
        <v>815</v>
      </c>
      <c r="D87" s="1" t="s">
        <v>816</v>
      </c>
      <c r="E87" s="1" t="s">
        <v>817</v>
      </c>
      <c r="F87" s="1" t="s">
        <v>818</v>
      </c>
      <c r="G87" s="1" t="s">
        <v>819</v>
      </c>
      <c r="H87" s="1" t="s">
        <v>820</v>
      </c>
      <c r="I87" s="1" t="s">
        <v>821</v>
      </c>
      <c r="J87" s="1" t="s">
        <v>822</v>
      </c>
      <c r="K87" s="1" t="s">
        <v>823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824</v>
      </c>
      <c r="B88" s="1" t="s">
        <v>825</v>
      </c>
      <c r="C88" s="1" t="s">
        <v>826</v>
      </c>
      <c r="D88" s="1" t="s">
        <v>827</v>
      </c>
      <c r="E88" s="1" t="s">
        <v>828</v>
      </c>
      <c r="F88" s="1" t="s">
        <v>829</v>
      </c>
      <c r="G88" s="1" t="s">
        <v>830</v>
      </c>
      <c r="H88" s="1" t="s">
        <v>831</v>
      </c>
      <c r="I88" s="1" t="s">
        <v>832</v>
      </c>
      <c r="J88" s="1" t="s">
        <v>833</v>
      </c>
      <c r="K88" s="1" t="s">
        <v>834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835</v>
      </c>
      <c r="B89" s="1" t="s">
        <v>836</v>
      </c>
      <c r="C89" s="1" t="s">
        <v>837</v>
      </c>
      <c r="D89" s="1" t="s">
        <v>838</v>
      </c>
      <c r="E89" s="1" t="s">
        <v>839</v>
      </c>
      <c r="F89" s="1" t="s">
        <v>840</v>
      </c>
      <c r="G89" s="1" t="s">
        <v>841</v>
      </c>
      <c r="H89" s="1" t="s">
        <v>842</v>
      </c>
      <c r="I89" s="1" t="s">
        <v>843</v>
      </c>
      <c r="J89" s="1" t="s">
        <v>844</v>
      </c>
      <c r="K89" s="1" t="s">
        <v>845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846</v>
      </c>
      <c r="B90" s="1" t="s">
        <v>847</v>
      </c>
      <c r="C90" s="1" t="s">
        <v>848</v>
      </c>
      <c r="D90" s="1" t="s">
        <v>849</v>
      </c>
      <c r="E90" s="1" t="s">
        <v>850</v>
      </c>
      <c r="F90" s="1" t="s">
        <v>851</v>
      </c>
      <c r="G90" s="1" t="s">
        <v>852</v>
      </c>
      <c r="H90" s="1" t="s">
        <v>853</v>
      </c>
      <c r="I90" s="1" t="s">
        <v>854</v>
      </c>
      <c r="J90" s="1" t="s">
        <v>855</v>
      </c>
      <c r="K90" s="1" t="s">
        <v>856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857</v>
      </c>
      <c r="B91" s="1" t="s">
        <v>858</v>
      </c>
      <c r="C91" s="1" t="s">
        <v>859</v>
      </c>
      <c r="D91" s="1" t="s">
        <v>860</v>
      </c>
      <c r="E91" s="1" t="s">
        <v>826</v>
      </c>
      <c r="F91" s="1" t="s">
        <v>861</v>
      </c>
      <c r="G91" s="1" t="s">
        <v>862</v>
      </c>
      <c r="H91" s="1" t="s">
        <v>863</v>
      </c>
      <c r="I91" s="1" t="s">
        <v>864</v>
      </c>
      <c r="J91" s="1" t="s">
        <v>865</v>
      </c>
      <c r="K91" s="1" t="s">
        <v>866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867</v>
      </c>
      <c r="B92" s="1" t="s">
        <v>868</v>
      </c>
      <c r="C92" s="1" t="s">
        <v>869</v>
      </c>
      <c r="D92" s="1" t="s">
        <v>870</v>
      </c>
      <c r="E92" s="1" t="s">
        <v>871</v>
      </c>
      <c r="F92" s="1" t="s">
        <v>872</v>
      </c>
      <c r="G92" s="1" t="s">
        <v>873</v>
      </c>
      <c r="H92" s="1" t="s">
        <v>874</v>
      </c>
      <c r="I92" s="1" t="s">
        <v>875</v>
      </c>
      <c r="J92" s="1" t="s">
        <v>876</v>
      </c>
      <c r="K92" s="1" t="s">
        <v>877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878</v>
      </c>
      <c r="B93" s="1" t="s">
        <v>868</v>
      </c>
      <c r="C93" s="1" t="s">
        <v>869</v>
      </c>
      <c r="D93" s="1" t="s">
        <v>870</v>
      </c>
      <c r="E93" s="1" t="s">
        <v>871</v>
      </c>
      <c r="F93" s="1" t="s">
        <v>872</v>
      </c>
      <c r="G93" s="1" t="s">
        <v>873</v>
      </c>
      <c r="H93" s="1" t="s">
        <v>874</v>
      </c>
      <c r="I93" s="1" t="s">
        <v>875</v>
      </c>
      <c r="J93" s="1" t="s">
        <v>876</v>
      </c>
      <c r="K93" s="1" t="s">
        <v>877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879</v>
      </c>
      <c r="B94" s="1" t="s">
        <v>880</v>
      </c>
      <c r="C94" s="1" t="s">
        <v>881</v>
      </c>
      <c r="D94" s="1" t="s">
        <v>882</v>
      </c>
      <c r="E94" s="1" t="s">
        <v>883</v>
      </c>
      <c r="F94" s="1" t="s">
        <v>884</v>
      </c>
      <c r="G94" s="1" t="s">
        <v>885</v>
      </c>
      <c r="H94" s="1" t="s">
        <v>886</v>
      </c>
      <c r="I94" s="1" t="s">
        <v>887</v>
      </c>
      <c r="J94" s="1" t="s">
        <v>888</v>
      </c>
      <c r="K94" s="1" t="s">
        <v>419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889</v>
      </c>
      <c r="B95" s="1" t="s">
        <v>890</v>
      </c>
      <c r="C95" s="1" t="s">
        <v>891</v>
      </c>
      <c r="D95" s="1" t="s">
        <v>892</v>
      </c>
      <c r="E95" s="1" t="s">
        <v>893</v>
      </c>
      <c r="F95" s="1" t="s">
        <v>894</v>
      </c>
      <c r="G95" s="1" t="s">
        <v>895</v>
      </c>
      <c r="H95" s="1" t="s">
        <v>896</v>
      </c>
      <c r="I95" s="1" t="s">
        <v>897</v>
      </c>
      <c r="J95" s="1" t="s">
        <v>898</v>
      </c>
      <c r="K95" s="1" t="s">
        <v>899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900</v>
      </c>
      <c r="B96" s="1" t="s">
        <v>901</v>
      </c>
      <c r="C96" s="1" t="s">
        <v>258</v>
      </c>
      <c r="D96" s="1" t="s">
        <v>902</v>
      </c>
      <c r="E96" s="1" t="s">
        <v>903</v>
      </c>
      <c r="F96" s="1" t="s">
        <v>904</v>
      </c>
      <c r="G96" s="1" t="s">
        <v>905</v>
      </c>
      <c r="H96" s="1" t="s">
        <v>906</v>
      </c>
      <c r="I96" s="1" t="s">
        <v>907</v>
      </c>
      <c r="J96" s="1" t="s">
        <v>908</v>
      </c>
      <c r="K96" s="1" t="s">
        <v>909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910</v>
      </c>
      <c r="B97" s="1" t="s">
        <v>911</v>
      </c>
      <c r="C97" s="1" t="s">
        <v>912</v>
      </c>
      <c r="D97" s="1">
        <v>656.0</v>
      </c>
      <c r="E97" s="1" t="s">
        <v>903</v>
      </c>
      <c r="F97" s="1" t="s">
        <v>904</v>
      </c>
      <c r="G97" s="1" t="s">
        <v>905</v>
      </c>
      <c r="H97" s="1" t="s">
        <v>906</v>
      </c>
      <c r="I97" s="1" t="s">
        <v>907</v>
      </c>
      <c r="J97" s="1" t="s">
        <v>913</v>
      </c>
      <c r="K97" s="1" t="s">
        <v>914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915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916</v>
      </c>
      <c r="B99" s="1" t="s">
        <v>917</v>
      </c>
      <c r="C99" s="1" t="s">
        <v>918</v>
      </c>
      <c r="D99" s="1" t="s">
        <v>919</v>
      </c>
      <c r="E99" s="1" t="s">
        <v>920</v>
      </c>
      <c r="F99" s="1" t="s">
        <v>921</v>
      </c>
      <c r="G99" s="1" t="s">
        <v>922</v>
      </c>
      <c r="H99" s="1" t="s">
        <v>923</v>
      </c>
      <c r="I99" s="1" t="s">
        <v>924</v>
      </c>
      <c r="J99" s="1" t="s">
        <v>925</v>
      </c>
      <c r="K99" s="1" t="s">
        <v>926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927</v>
      </c>
      <c r="B100" s="1" t="s">
        <v>917</v>
      </c>
      <c r="C100" s="1" t="s">
        <v>918</v>
      </c>
      <c r="D100" s="1" t="s">
        <v>919</v>
      </c>
      <c r="E100" s="1" t="s">
        <v>920</v>
      </c>
      <c r="F100" s="1" t="s">
        <v>921</v>
      </c>
      <c r="G100" s="1" t="s">
        <v>922</v>
      </c>
      <c r="H100" s="1" t="s">
        <v>923</v>
      </c>
      <c r="I100" s="1" t="s">
        <v>924</v>
      </c>
      <c r="J100" s="1" t="s">
        <v>925</v>
      </c>
      <c r="K100" s="1" t="s">
        <v>926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928</v>
      </c>
      <c r="B101" s="1" t="s">
        <v>929</v>
      </c>
      <c r="C101" s="1" t="s">
        <v>930</v>
      </c>
      <c r="D101" s="1" t="s">
        <v>931</v>
      </c>
      <c r="E101" s="1" t="s">
        <v>932</v>
      </c>
      <c r="F101" s="1" t="s">
        <v>933</v>
      </c>
      <c r="G101" s="1" t="s">
        <v>934</v>
      </c>
      <c r="H101" s="1" t="s">
        <v>935</v>
      </c>
      <c r="I101" s="1" t="s">
        <v>936</v>
      </c>
      <c r="J101" s="1" t="s">
        <v>937</v>
      </c>
      <c r="K101" s="1" t="s">
        <v>938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939</v>
      </c>
      <c r="B102" s="1" t="s">
        <v>940</v>
      </c>
      <c r="C102" s="1" t="s">
        <v>941</v>
      </c>
      <c r="D102" s="1" t="s">
        <v>942</v>
      </c>
      <c r="E102" s="1" t="s">
        <v>943</v>
      </c>
      <c r="F102" s="1" t="s">
        <v>944</v>
      </c>
      <c r="G102" s="1" t="s">
        <v>945</v>
      </c>
      <c r="H102" s="1" t="s">
        <v>946</v>
      </c>
      <c r="I102" s="1" t="s">
        <v>947</v>
      </c>
      <c r="J102" s="1" t="s">
        <v>948</v>
      </c>
      <c r="K102" s="1" t="s">
        <v>949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950</v>
      </c>
      <c r="B103" s="1" t="s">
        <v>940</v>
      </c>
      <c r="C103" s="1" t="s">
        <v>941</v>
      </c>
      <c r="D103" s="1" t="s">
        <v>942</v>
      </c>
      <c r="E103" s="1" t="s">
        <v>943</v>
      </c>
      <c r="F103" s="1" t="s">
        <v>944</v>
      </c>
      <c r="G103" s="1" t="s">
        <v>945</v>
      </c>
      <c r="H103" s="1" t="s">
        <v>946</v>
      </c>
      <c r="I103" s="1" t="s">
        <v>947</v>
      </c>
      <c r="J103" s="1" t="s">
        <v>948</v>
      </c>
      <c r="K103" s="1" t="s">
        <v>949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951</v>
      </c>
      <c r="B104" s="1" t="s">
        <v>952</v>
      </c>
      <c r="C104" s="1" t="s">
        <v>953</v>
      </c>
      <c r="D104" s="1" t="s">
        <v>159</v>
      </c>
      <c r="E104" s="1" t="s">
        <v>954</v>
      </c>
      <c r="F104" s="1" t="s">
        <v>332</v>
      </c>
      <c r="G104" s="1" t="s">
        <v>955</v>
      </c>
      <c r="H104" s="1" t="s">
        <v>956</v>
      </c>
      <c r="I104" s="1" t="s">
        <v>957</v>
      </c>
      <c r="J104" s="1" t="s">
        <v>958</v>
      </c>
      <c r="K104" s="1" t="s">
        <v>959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960</v>
      </c>
      <c r="B105" s="1" t="s">
        <v>952</v>
      </c>
      <c r="C105" s="1" t="s">
        <v>953</v>
      </c>
      <c r="D105" s="1" t="s">
        <v>159</v>
      </c>
      <c r="E105" s="1" t="s">
        <v>954</v>
      </c>
      <c r="F105" s="1" t="s">
        <v>332</v>
      </c>
      <c r="G105" s="1" t="s">
        <v>955</v>
      </c>
      <c r="H105" s="1" t="s">
        <v>956</v>
      </c>
      <c r="I105" s="1" t="s">
        <v>957</v>
      </c>
      <c r="J105" s="1" t="s">
        <v>958</v>
      </c>
      <c r="K105" s="1" t="s">
        <v>959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961</v>
      </c>
      <c r="B106" s="1" t="s">
        <v>962</v>
      </c>
      <c r="C106" s="1" t="s">
        <v>963</v>
      </c>
      <c r="D106" s="1" t="s">
        <v>964</v>
      </c>
      <c r="E106" s="1" t="s">
        <v>965</v>
      </c>
      <c r="F106" s="1" t="s">
        <v>966</v>
      </c>
      <c r="G106" s="1" t="s">
        <v>967</v>
      </c>
      <c r="H106" s="1">
        <v>27.0</v>
      </c>
      <c r="I106" s="1" t="s">
        <v>968</v>
      </c>
      <c r="J106" s="1" t="s">
        <v>969</v>
      </c>
      <c r="K106" s="1" t="s">
        <v>970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971</v>
      </c>
      <c r="B107" s="1" t="s">
        <v>972</v>
      </c>
      <c r="C107" s="1" t="s">
        <v>973</v>
      </c>
      <c r="D107" s="1" t="s">
        <v>974</v>
      </c>
      <c r="E107" s="1" t="s">
        <v>975</v>
      </c>
      <c r="F107" s="1" t="s">
        <v>976</v>
      </c>
      <c r="G107" s="1" t="s">
        <v>977</v>
      </c>
      <c r="H107" s="1" t="s">
        <v>978</v>
      </c>
      <c r="I107" s="1" t="s">
        <v>979</v>
      </c>
      <c r="J107" s="1" t="s">
        <v>980</v>
      </c>
      <c r="K107" s="1" t="s">
        <v>981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982</v>
      </c>
      <c r="B108" s="1" t="s">
        <v>983</v>
      </c>
      <c r="C108" s="1" t="s">
        <v>984</v>
      </c>
      <c r="D108" s="1" t="s">
        <v>985</v>
      </c>
      <c r="E108" s="1" t="s">
        <v>986</v>
      </c>
      <c r="F108" s="1" t="s">
        <v>987</v>
      </c>
      <c r="G108" s="1" t="s">
        <v>853</v>
      </c>
      <c r="H108" s="1" t="s">
        <v>988</v>
      </c>
      <c r="I108" s="1" t="s">
        <v>989</v>
      </c>
      <c r="J108" s="1" t="s">
        <v>990</v>
      </c>
      <c r="K108" s="1" t="s">
        <v>991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992</v>
      </c>
      <c r="B109" s="1" t="s">
        <v>993</v>
      </c>
      <c r="C109" s="1" t="s">
        <v>994</v>
      </c>
      <c r="D109" s="1" t="s">
        <v>995</v>
      </c>
      <c r="E109" s="1" t="s">
        <v>996</v>
      </c>
      <c r="F109" s="1" t="s">
        <v>997</v>
      </c>
      <c r="G109" s="1" t="s">
        <v>998</v>
      </c>
      <c r="H109" s="1" t="s">
        <v>999</v>
      </c>
      <c r="I109" s="1" t="s">
        <v>1000</v>
      </c>
      <c r="J109" s="1" t="s">
        <v>1001</v>
      </c>
      <c r="K109" s="1" t="s">
        <v>1002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1003</v>
      </c>
      <c r="B110" s="1" t="s">
        <v>1004</v>
      </c>
      <c r="C110" s="1" t="s">
        <v>1005</v>
      </c>
      <c r="D110" s="1" t="s">
        <v>1006</v>
      </c>
      <c r="E110" s="1" t="s">
        <v>1007</v>
      </c>
      <c r="F110" s="1" t="s">
        <v>1008</v>
      </c>
      <c r="G110" s="1" t="s">
        <v>1009</v>
      </c>
      <c r="H110" s="1" t="s">
        <v>1010</v>
      </c>
      <c r="I110" s="1" t="s">
        <v>166</v>
      </c>
      <c r="J110" s="1" t="s">
        <v>1011</v>
      </c>
      <c r="K110" s="1" t="s">
        <v>1012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1013</v>
      </c>
      <c r="B111" s="1" t="s">
        <v>1014</v>
      </c>
      <c r="C111" s="1" t="s">
        <v>1015</v>
      </c>
      <c r="D111" s="1" t="s">
        <v>1016</v>
      </c>
      <c r="E111" s="1" t="s">
        <v>1017</v>
      </c>
      <c r="F111" s="1" t="s">
        <v>1018</v>
      </c>
      <c r="G111" s="1" t="s">
        <v>1019</v>
      </c>
      <c r="H111" s="1" t="s">
        <v>1020</v>
      </c>
      <c r="I111" s="1" t="s">
        <v>1021</v>
      </c>
      <c r="J111" s="1" t="s">
        <v>1022</v>
      </c>
      <c r="K111" s="1" t="s">
        <v>1023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1024</v>
      </c>
      <c r="B112" s="1" t="s">
        <v>1014</v>
      </c>
      <c r="C112" s="1" t="s">
        <v>1015</v>
      </c>
      <c r="D112" s="1" t="s">
        <v>1016</v>
      </c>
      <c r="E112" s="1" t="s">
        <v>1017</v>
      </c>
      <c r="F112" s="1" t="s">
        <v>1018</v>
      </c>
      <c r="G112" s="1" t="s">
        <v>1019</v>
      </c>
      <c r="H112" s="1" t="s">
        <v>1020</v>
      </c>
      <c r="I112" s="1" t="s">
        <v>1021</v>
      </c>
      <c r="J112" s="1" t="s">
        <v>1022</v>
      </c>
      <c r="K112" s="1" t="s">
        <v>1023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1025</v>
      </c>
      <c r="B113" s="1" t="s">
        <v>1026</v>
      </c>
      <c r="C113" s="1" t="s">
        <v>1027</v>
      </c>
      <c r="D113" s="1" t="s">
        <v>1028</v>
      </c>
      <c r="E113" s="1" t="s">
        <v>1029</v>
      </c>
      <c r="F113" s="1" t="s">
        <v>1030</v>
      </c>
      <c r="G113" s="1" t="s">
        <v>1031</v>
      </c>
      <c r="H113" s="1" t="s">
        <v>1032</v>
      </c>
      <c r="I113" s="1">
        <v>10.0</v>
      </c>
      <c r="J113" s="1" t="s">
        <v>1033</v>
      </c>
      <c r="K113" s="1" t="s">
        <v>1034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1035</v>
      </c>
      <c r="B114" s="1" t="s">
        <v>1036</v>
      </c>
      <c r="C114" s="1" t="s">
        <v>1037</v>
      </c>
      <c r="D114" s="1" t="s">
        <v>1038</v>
      </c>
      <c r="E114" s="1" t="s">
        <v>1039</v>
      </c>
      <c r="F114" s="1" t="s">
        <v>1040</v>
      </c>
      <c r="G114" s="1" t="s">
        <v>1041</v>
      </c>
      <c r="H114" s="1" t="s">
        <v>1042</v>
      </c>
      <c r="I114" s="1" t="s">
        <v>1043</v>
      </c>
      <c r="J114" s="1" t="s">
        <v>1044</v>
      </c>
      <c r="K114" s="1" t="s">
        <v>949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1045</v>
      </c>
      <c r="B115" s="1">
        <v>0.0</v>
      </c>
      <c r="C115" s="1" t="s">
        <v>347</v>
      </c>
      <c r="D115" s="1" t="s">
        <v>1046</v>
      </c>
      <c r="E115" s="1" t="s">
        <v>1047</v>
      </c>
      <c r="F115" s="1" t="s">
        <v>1048</v>
      </c>
      <c r="G115" s="1" t="s">
        <v>1049</v>
      </c>
      <c r="H115" s="1" t="s">
        <v>1050</v>
      </c>
      <c r="I115" s="1" t="s">
        <v>1051</v>
      </c>
      <c r="J115" s="1" t="s">
        <v>401</v>
      </c>
      <c r="K115" s="1" t="s">
        <v>1052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1053</v>
      </c>
      <c r="B116" s="1">
        <v>0.0</v>
      </c>
      <c r="C116" s="1" t="s">
        <v>1054</v>
      </c>
      <c r="D116" s="1">
        <v>26.0</v>
      </c>
      <c r="E116" s="1" t="s">
        <v>1055</v>
      </c>
      <c r="F116" s="1" t="s">
        <v>1056</v>
      </c>
      <c r="G116" s="1" t="s">
        <v>1057</v>
      </c>
      <c r="H116" s="1" t="s">
        <v>1050</v>
      </c>
      <c r="I116" s="1" t="s">
        <v>1051</v>
      </c>
      <c r="J116" s="1" t="s">
        <v>1058</v>
      </c>
      <c r="K116" s="1" t="s">
        <v>1059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1060</v>
      </c>
      <c r="C1" s="1" t="s">
        <v>1061</v>
      </c>
      <c r="D1" s="1" t="s">
        <v>1062</v>
      </c>
      <c r="E1" s="1" t="s">
        <v>1063</v>
      </c>
      <c r="F1" s="1" t="s">
        <v>1064</v>
      </c>
      <c r="G1" s="1" t="s">
        <v>1065</v>
      </c>
      <c r="H1" s="1" t="s">
        <v>1066</v>
      </c>
      <c r="I1" s="1" t="s">
        <v>1067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1068</v>
      </c>
      <c r="B2" s="1" t="s">
        <v>1069</v>
      </c>
      <c r="C2" s="1" t="s">
        <v>1070</v>
      </c>
      <c r="D2" s="1" t="s">
        <v>1071</v>
      </c>
      <c r="E2" s="1" t="s">
        <v>1072</v>
      </c>
      <c r="F2" s="1" t="s">
        <v>1073</v>
      </c>
      <c r="G2" s="1" t="s">
        <v>1074</v>
      </c>
      <c r="H2" s="1" t="s">
        <v>1075</v>
      </c>
      <c r="I2" s="1" t="s">
        <v>1075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1076</v>
      </c>
      <c r="B3" s="1" t="s">
        <v>1075</v>
      </c>
      <c r="C3" s="1" t="s">
        <v>1077</v>
      </c>
      <c r="D3" s="1" t="s">
        <v>1078</v>
      </c>
      <c r="E3" s="1" t="s">
        <v>1079</v>
      </c>
      <c r="F3" s="1" t="s">
        <v>1080</v>
      </c>
      <c r="G3" s="1" t="s">
        <v>1081</v>
      </c>
      <c r="H3" s="1" t="s">
        <v>1075</v>
      </c>
      <c r="I3" s="1" t="s">
        <v>1075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1082</v>
      </c>
      <c r="B4" s="1" t="s">
        <v>1069</v>
      </c>
      <c r="C4" s="1" t="s">
        <v>1070</v>
      </c>
      <c r="D4" s="1" t="s">
        <v>1071</v>
      </c>
      <c r="E4" s="1" t="s">
        <v>1072</v>
      </c>
      <c r="F4" s="1" t="s">
        <v>1073</v>
      </c>
      <c r="G4" s="1" t="s">
        <v>1074</v>
      </c>
      <c r="H4" s="1" t="s">
        <v>1074</v>
      </c>
      <c r="I4" s="1" t="s">
        <v>1074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1076</v>
      </c>
      <c r="B5" s="1" t="s">
        <v>1075</v>
      </c>
      <c r="C5" s="1" t="s">
        <v>1077</v>
      </c>
      <c r="D5" s="1" t="s">
        <v>1078</v>
      </c>
      <c r="E5" s="1" t="s">
        <v>1079</v>
      </c>
      <c r="F5" s="1" t="s">
        <v>1080</v>
      </c>
      <c r="G5" s="1" t="s">
        <v>1081</v>
      </c>
      <c r="H5" s="1" t="s">
        <v>1083</v>
      </c>
      <c r="I5" s="1" t="s">
        <v>1083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1084</v>
      </c>
      <c r="B6" s="1" t="s">
        <v>1085</v>
      </c>
      <c r="C6" s="1" t="s">
        <v>1086</v>
      </c>
      <c r="D6" s="1" t="s">
        <v>1087</v>
      </c>
      <c r="E6" s="1" t="s">
        <v>1088</v>
      </c>
      <c r="F6" s="1" t="s">
        <v>1089</v>
      </c>
      <c r="G6" s="1" t="s">
        <v>1090</v>
      </c>
      <c r="H6" s="1" t="s">
        <v>1091</v>
      </c>
      <c r="I6" s="1" t="s">
        <v>1092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1093</v>
      </c>
      <c r="B7" s="1" t="s">
        <v>1094</v>
      </c>
      <c r="C7" s="1" t="s">
        <v>1095</v>
      </c>
      <c r="D7" s="1" t="s">
        <v>1096</v>
      </c>
      <c r="E7" s="1" t="s">
        <v>1097</v>
      </c>
      <c r="F7" s="1" t="s">
        <v>1098</v>
      </c>
      <c r="G7" s="1" t="s">
        <v>1099</v>
      </c>
      <c r="H7" s="1" t="s">
        <v>1100</v>
      </c>
      <c r="I7" s="1" t="s">
        <v>1101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1102</v>
      </c>
      <c r="B8" s="1" t="s">
        <v>1075</v>
      </c>
      <c r="C8" s="1" t="s">
        <v>1103</v>
      </c>
      <c r="D8" s="1" t="s">
        <v>1104</v>
      </c>
      <c r="E8" s="1" t="s">
        <v>1105</v>
      </c>
      <c r="F8" s="1" t="s">
        <v>1106</v>
      </c>
      <c r="G8" s="1" t="s">
        <v>1107</v>
      </c>
      <c r="H8" s="1" t="s">
        <v>1108</v>
      </c>
      <c r="I8" s="1" t="s">
        <v>1106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1109</v>
      </c>
      <c r="B9" s="1" t="s">
        <v>1110</v>
      </c>
      <c r="C9" s="1" t="s">
        <v>1111</v>
      </c>
      <c r="D9" s="1" t="s">
        <v>1112</v>
      </c>
      <c r="E9" s="1" t="s">
        <v>1113</v>
      </c>
      <c r="F9" s="1" t="s">
        <v>1114</v>
      </c>
      <c r="G9" s="1" t="s">
        <v>1115</v>
      </c>
      <c r="H9" s="1" t="s">
        <v>1116</v>
      </c>
      <c r="I9" s="1" t="s">
        <v>1117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1118</v>
      </c>
      <c r="B10" s="1" t="s">
        <v>1119</v>
      </c>
      <c r="C10" s="1" t="s">
        <v>1119</v>
      </c>
      <c r="D10" s="1" t="s">
        <v>1119</v>
      </c>
      <c r="E10" s="1" t="s">
        <v>1119</v>
      </c>
      <c r="F10" s="1" t="s">
        <v>1119</v>
      </c>
      <c r="G10" s="1" t="s">
        <v>1115</v>
      </c>
      <c r="H10" s="1" t="s">
        <v>1116</v>
      </c>
      <c r="I10" s="1" t="s">
        <v>1117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1120</v>
      </c>
      <c r="B11" s="1" t="s">
        <v>1103</v>
      </c>
      <c r="C11" s="1" t="s">
        <v>1103</v>
      </c>
      <c r="D11" s="1" t="s">
        <v>1103</v>
      </c>
      <c r="E11" s="1" t="s">
        <v>1103</v>
      </c>
      <c r="F11" s="1" t="s">
        <v>1103</v>
      </c>
      <c r="G11" s="1" t="s">
        <v>1121</v>
      </c>
      <c r="H11" s="1" t="s">
        <v>1122</v>
      </c>
      <c r="I11" s="1" t="s">
        <v>1075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1123</v>
      </c>
      <c r="B12" s="1" t="s">
        <v>1103</v>
      </c>
      <c r="C12" s="1" t="s">
        <v>1103</v>
      </c>
      <c r="D12" s="1" t="s">
        <v>1103</v>
      </c>
      <c r="E12" s="1" t="s">
        <v>1103</v>
      </c>
      <c r="F12" s="1" t="s">
        <v>1103</v>
      </c>
      <c r="G12" s="1" t="s">
        <v>1124</v>
      </c>
      <c r="H12" s="1" t="s">
        <v>1125</v>
      </c>
      <c r="I12" s="1" t="s">
        <v>1126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1127</v>
      </c>
      <c r="B13" s="1" t="s">
        <v>1119</v>
      </c>
      <c r="C13" s="1" t="s">
        <v>1103</v>
      </c>
      <c r="D13" s="1" t="s">
        <v>1103</v>
      </c>
      <c r="E13" s="1" t="s">
        <v>1103</v>
      </c>
      <c r="F13" s="1" t="s">
        <v>1103</v>
      </c>
      <c r="G13" s="1" t="s">
        <v>1128</v>
      </c>
      <c r="H13" s="1" t="s">
        <v>1129</v>
      </c>
      <c r="I13" s="1" t="s">
        <v>1130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1131</v>
      </c>
      <c r="B14" s="1" t="s">
        <v>1132</v>
      </c>
      <c r="C14" s="1" t="s">
        <v>1133</v>
      </c>
      <c r="D14" s="1" t="s">
        <v>1134</v>
      </c>
      <c r="E14" s="1" t="s">
        <v>1135</v>
      </c>
      <c r="F14" s="1" t="s">
        <v>1136</v>
      </c>
      <c r="G14" s="1" t="s">
        <v>1137</v>
      </c>
      <c r="H14" s="1" t="s">
        <v>1138</v>
      </c>
      <c r="I14" s="1" t="s">
        <v>1139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1140</v>
      </c>
      <c r="B15" s="1" t="s">
        <v>1075</v>
      </c>
      <c r="C15" s="1" t="s">
        <v>1075</v>
      </c>
      <c r="D15" s="1" t="s">
        <v>1075</v>
      </c>
      <c r="E15" s="1" t="s">
        <v>1075</v>
      </c>
      <c r="F15" s="1" t="s">
        <v>1075</v>
      </c>
      <c r="G15" s="1" t="s">
        <v>1075</v>
      </c>
      <c r="H15" s="1" t="s">
        <v>1075</v>
      </c>
      <c r="I15" s="1" t="s">
        <v>1075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1141</v>
      </c>
      <c r="B16" s="1" t="s">
        <v>1075</v>
      </c>
      <c r="C16" s="1" t="s">
        <v>1075</v>
      </c>
      <c r="D16" s="1" t="s">
        <v>1075</v>
      </c>
      <c r="E16" s="1" t="s">
        <v>1075</v>
      </c>
      <c r="F16" s="1" t="s">
        <v>1075</v>
      </c>
      <c r="G16" s="1" t="s">
        <v>1075</v>
      </c>
      <c r="H16" s="1" t="s">
        <v>1075</v>
      </c>
      <c r="I16" s="1" t="s">
        <v>1075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1142</v>
      </c>
      <c r="B17" s="1" t="s">
        <v>136</v>
      </c>
      <c r="C17" s="1" t="s">
        <v>137</v>
      </c>
      <c r="D17" s="1" t="s">
        <v>138</v>
      </c>
      <c r="E17" s="1" t="s">
        <v>139</v>
      </c>
      <c r="F17" s="1" t="s">
        <v>140</v>
      </c>
      <c r="G17" s="1" t="s">
        <v>1143</v>
      </c>
      <c r="H17" s="1" t="s">
        <v>1144</v>
      </c>
      <c r="I17" s="1" t="s">
        <v>1145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1146</v>
      </c>
      <c r="B18" s="1" t="s">
        <v>1075</v>
      </c>
      <c r="C18" s="1" t="s">
        <v>1075</v>
      </c>
      <c r="D18" s="1" t="s">
        <v>1075</v>
      </c>
      <c r="E18" s="1" t="s">
        <v>1075</v>
      </c>
      <c r="F18" s="1" t="s">
        <v>1075</v>
      </c>
      <c r="G18" s="1" t="s">
        <v>1075</v>
      </c>
      <c r="H18" s="1" t="s">
        <v>1075</v>
      </c>
      <c r="I18" s="1" t="s">
        <v>1075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1147</v>
      </c>
      <c r="B19" s="1" t="s">
        <v>1148</v>
      </c>
      <c r="C19" s="1" t="s">
        <v>1149</v>
      </c>
      <c r="D19" s="1" t="s">
        <v>1150</v>
      </c>
      <c r="E19" s="1" t="s">
        <v>1151</v>
      </c>
      <c r="F19" s="1" t="s">
        <v>1152</v>
      </c>
      <c r="G19" s="1" t="s">
        <v>1153</v>
      </c>
      <c r="H19" s="1" t="s">
        <v>1154</v>
      </c>
      <c r="I19" s="1" t="s">
        <v>1155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1156</v>
      </c>
      <c r="B20" s="1" t="s">
        <v>1157</v>
      </c>
      <c r="C20" s="1" t="s">
        <v>1158</v>
      </c>
      <c r="D20" s="1" t="s">
        <v>1159</v>
      </c>
      <c r="E20" s="1" t="s">
        <v>1160</v>
      </c>
      <c r="F20" s="1" t="s">
        <v>1161</v>
      </c>
      <c r="G20" s="1" t="s">
        <v>1162</v>
      </c>
      <c r="H20" s="1" t="s">
        <v>1163</v>
      </c>
      <c r="I20" s="1" t="s">
        <v>1075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1164</v>
      </c>
      <c r="B21" s="1" t="s">
        <v>1165</v>
      </c>
      <c r="C21" s="1" t="s">
        <v>1166</v>
      </c>
      <c r="D21" s="1" t="s">
        <v>1167</v>
      </c>
      <c r="E21" s="1" t="s">
        <v>1168</v>
      </c>
      <c r="F21" s="1" t="s">
        <v>1169</v>
      </c>
      <c r="G21" s="1" t="s">
        <v>1170</v>
      </c>
      <c r="H21" s="1" t="s">
        <v>1171</v>
      </c>
      <c r="I21" s="1" t="s">
        <v>1172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1173</v>
      </c>
      <c r="B22" s="1" t="s">
        <v>1174</v>
      </c>
      <c r="C22" s="1" t="s">
        <v>1175</v>
      </c>
      <c r="D22" s="1" t="s">
        <v>1176</v>
      </c>
      <c r="E22" s="1" t="s">
        <v>1177</v>
      </c>
      <c r="F22" s="1" t="s">
        <v>1170</v>
      </c>
      <c r="G22" s="1" t="s">
        <v>1178</v>
      </c>
      <c r="H22" s="1" t="s">
        <v>1179</v>
      </c>
      <c r="I22" s="1" t="s">
        <v>1170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103</v>
      </c>
      <c r="B23" s="1" t="s">
        <v>1075</v>
      </c>
      <c r="C23" s="1" t="s">
        <v>1075</v>
      </c>
      <c r="D23" s="1" t="s">
        <v>1075</v>
      </c>
      <c r="E23" s="1" t="s">
        <v>1075</v>
      </c>
      <c r="F23" s="1" t="s">
        <v>1075</v>
      </c>
      <c r="G23" s="1" t="s">
        <v>1075</v>
      </c>
      <c r="H23" s="1" t="s">
        <v>1075</v>
      </c>
      <c r="I23" s="1" t="s">
        <v>1075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1180</v>
      </c>
      <c r="B24" s="1" t="s">
        <v>1181</v>
      </c>
      <c r="C24" s="1" t="s">
        <v>1182</v>
      </c>
      <c r="D24" s="1" t="s">
        <v>1183</v>
      </c>
      <c r="E24" s="1" t="s">
        <v>1184</v>
      </c>
      <c r="F24" s="1" t="s">
        <v>1185</v>
      </c>
      <c r="G24" s="1" t="s">
        <v>1186</v>
      </c>
      <c r="H24" s="1" t="s">
        <v>1186</v>
      </c>
      <c r="I24" s="1" t="s">
        <v>1186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1187</v>
      </c>
      <c r="B25" s="1" t="s">
        <v>1188</v>
      </c>
      <c r="C25" s="1" t="s">
        <v>1189</v>
      </c>
      <c r="D25" s="1" t="s">
        <v>1190</v>
      </c>
      <c r="E25" s="1" t="s">
        <v>1191</v>
      </c>
      <c r="F25" s="1" t="s">
        <v>1192</v>
      </c>
      <c r="G25" s="1" t="s">
        <v>1193</v>
      </c>
      <c r="H25" s="1" t="s">
        <v>1075</v>
      </c>
      <c r="I25" s="1" t="s">
        <v>1075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1194</v>
      </c>
      <c r="B26" s="1" t="s">
        <v>1195</v>
      </c>
      <c r="C26" s="1" t="s">
        <v>1196</v>
      </c>
      <c r="D26" s="1" t="s">
        <v>1197</v>
      </c>
      <c r="E26" s="1" t="s">
        <v>1198</v>
      </c>
      <c r="F26" s="1" t="s">
        <v>1199</v>
      </c>
      <c r="G26" s="1" t="s">
        <v>1075</v>
      </c>
      <c r="H26" s="1" t="s">
        <v>1075</v>
      </c>
      <c r="I26" s="1" t="s">
        <v>1075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1200</v>
      </c>
      <c r="B2" s="1" t="s">
        <v>1201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1202</v>
      </c>
      <c r="B3" s="1" t="s">
        <v>1203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1204</v>
      </c>
      <c r="B4" s="1" t="s">
        <v>1205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1206</v>
      </c>
      <c r="B5" s="1" t="s">
        <v>1207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1208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1209</v>
      </c>
      <c r="B7" s="1" t="s">
        <v>1210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1211</v>
      </c>
      <c r="B8" s="1" t="s">
        <v>1212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1213</v>
      </c>
      <c r="B9" s="4" t="s">
        <v>1214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1215</v>
      </c>
      <c r="B10" s="1" t="s">
        <v>1216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1217</v>
      </c>
      <c r="B11" s="1" t="s">
        <v>1218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1219</v>
      </c>
      <c r="B12" s="1" t="s">
        <v>1216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1220</v>
      </c>
      <c r="B13" s="1" t="s">
        <v>1221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1222</v>
      </c>
      <c r="B14" s="1" t="s">
        <v>1223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1224</v>
      </c>
      <c r="B15" s="1" t="s">
        <v>1221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1225</v>
      </c>
      <c r="B16" s="1" t="s">
        <v>1226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1227</v>
      </c>
      <c r="B17" s="1">
        <v>145.0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1228</v>
      </c>
      <c r="B18" s="1" t="s">
        <v>1229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1230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1231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1232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1233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1234</v>
      </c>
      <c r="B23" s="1">
        <v>6.0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1235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1236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1237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1238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1239</v>
      </c>
      <c r="B28" s="1">
        <v>5.57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1240</v>
      </c>
      <c r="B29" s="1">
        <v>5.53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1241</v>
      </c>
      <c r="B30" s="1">
        <v>5.38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1242</v>
      </c>
      <c r="B31" s="1">
        <v>5.68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1243</v>
      </c>
      <c r="B32" s="1">
        <v>5.57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1244</v>
      </c>
      <c r="B33" s="1">
        <v>5.53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1245</v>
      </c>
      <c r="B34" s="1">
        <v>5.38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1246</v>
      </c>
      <c r="B35" s="1">
        <v>5.68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1247</v>
      </c>
      <c r="B36" s="1">
        <v>0.568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1248</v>
      </c>
      <c r="B37" s="1">
        <v>-0.9489437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1249</v>
      </c>
      <c r="B38" s="1">
        <v>647035.0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1250</v>
      </c>
      <c r="B39" s="1">
        <v>647035.0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1251</v>
      </c>
      <c r="B40" s="1">
        <v>364331.0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1252</v>
      </c>
      <c r="B41" s="1">
        <v>801550.0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1253</v>
      </c>
      <c r="B42" s="1">
        <v>801550.0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1254</v>
      </c>
      <c r="B43" s="1">
        <v>5.36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1255</v>
      </c>
      <c r="B44" s="1">
        <v>5.42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1256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1257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1258</v>
      </c>
      <c r="B47" s="1">
        <v>1.14237272E8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1259</v>
      </c>
      <c r="B48" s="1">
        <v>5.3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1260</v>
      </c>
      <c r="B49" s="1">
        <v>17.8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1261</v>
      </c>
      <c r="B50" s="1">
        <v>1.5875107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1262</v>
      </c>
      <c r="B51" s="1">
        <v>8.6453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1263</v>
      </c>
      <c r="B52" s="1">
        <v>12.053725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1264</v>
      </c>
      <c r="B53" s="1" t="s">
        <v>1265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1266</v>
      </c>
      <c r="B54" s="1">
        <v>1.86998032E8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1267</v>
      </c>
      <c r="B55" s="1">
        <v>-1.6026801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1268</v>
      </c>
      <c r="B56" s="1">
        <v>1.5438417E7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1269</v>
      </c>
      <c r="B57" s="1">
        <v>2.11943E7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1270</v>
      </c>
      <c r="B58" s="1">
        <v>3440099.0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1271</v>
      </c>
      <c r="B59" s="1">
        <v>2985735.0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1272</v>
      </c>
      <c r="B60" s="1">
        <v>1.7276544E9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1273</v>
      </c>
      <c r="B61" s="1">
        <v>1.7303328E9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1274</v>
      </c>
      <c r="B62" s="1">
        <v>0.16239999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1275</v>
      </c>
      <c r="B63" s="1">
        <v>0.060900003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1276</v>
      </c>
      <c r="B64" s="1">
        <v>1.00662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1277</v>
      </c>
      <c r="B65" s="1">
        <v>20.91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1278</v>
      </c>
      <c r="B66" s="1">
        <v>0.1726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1279</v>
      </c>
      <c r="B67" s="1">
        <v>2.11943E7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1280</v>
      </c>
      <c r="B68" s="1">
        <v>7.03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1281</v>
      </c>
      <c r="B69" s="1">
        <v>0.76671404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1282</v>
      </c>
      <c r="B70" s="1">
        <v>1.696032E9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1283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1284</v>
      </c>
      <c r="B72" s="1">
        <v>1.7197056E9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1285</v>
      </c>
      <c r="B73" s="1">
        <v>-1.15329E8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1286</v>
      </c>
      <c r="B74" s="1">
        <v>-5.48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1287</v>
      </c>
      <c r="B75" s="1">
        <v>-4.82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1288</v>
      </c>
      <c r="B76" s="1">
        <v>2.599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1289</v>
      </c>
      <c r="B77" s="1">
        <v>-1.554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1290</v>
      </c>
      <c r="B78" s="1">
        <v>-0.53350085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1291</v>
      </c>
      <c r="B79" s="1">
        <v>0.24917793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1292</v>
      </c>
      <c r="B80" s="1" t="s">
        <v>1293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1294</v>
      </c>
      <c r="B81" s="1" t="s">
        <v>1295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1296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1297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1298</v>
      </c>
      <c r="B84" s="1" t="s">
        <v>1299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1300</v>
      </c>
      <c r="B85" s="1" t="s">
        <v>1299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1301</v>
      </c>
      <c r="B86" s="1">
        <v>1.3638726E9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1302</v>
      </c>
      <c r="B87" s="1" t="s">
        <v>1303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1304</v>
      </c>
      <c r="B88" s="1" t="s">
        <v>1305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1306</v>
      </c>
      <c r="B89" s="1" t="s">
        <v>1307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1308</v>
      </c>
      <c r="B90" s="1" t="s">
        <v>1309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1310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1311</v>
      </c>
      <c r="B92" s="1">
        <v>5.39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1312</v>
      </c>
      <c r="B93" s="1">
        <v>21.0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1313</v>
      </c>
      <c r="B94" s="1">
        <v>9.0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1314</v>
      </c>
      <c r="B95" s="1">
        <v>15.75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1315</v>
      </c>
      <c r="B96" s="1">
        <v>16.0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1316</v>
      </c>
      <c r="B97" s="1" t="s">
        <v>1317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1318</v>
      </c>
      <c r="B98" s="1">
        <v>8.0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1319</v>
      </c>
      <c r="B99" s="1">
        <v>2.30084992E8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1320</v>
      </c>
      <c r="B100" s="1">
        <v>10.859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1321</v>
      </c>
      <c r="B101" s="1">
        <v>-1.20341E8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1322</v>
      </c>
      <c r="B102" s="1">
        <v>2.26174E8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1323</v>
      </c>
      <c r="B103" s="1">
        <v>4.649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1324</v>
      </c>
      <c r="B104" s="1">
        <v>4.922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1325</v>
      </c>
      <c r="B105" s="1">
        <v>7.196E7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1326</v>
      </c>
      <c r="B106" s="1">
        <v>151.881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1327</v>
      </c>
      <c r="B107" s="1">
        <v>3.407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1328</v>
      </c>
      <c r="B108" s="1">
        <v>-0.1718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1329</v>
      </c>
      <c r="B109" s="1">
        <v>-0.59643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1330</v>
      </c>
      <c r="B110" s="1">
        <v>-6.3273624E7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1331</v>
      </c>
      <c r="B111" s="1">
        <v>-8.9966E7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1332</v>
      </c>
      <c r="B112" s="1">
        <v>-0.049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1333</v>
      </c>
      <c r="B113" s="1">
        <v>1.0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1334</v>
      </c>
      <c r="B114" s="1">
        <v>-1.67233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1335</v>
      </c>
      <c r="B115" s="1">
        <v>-1.34578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1336</v>
      </c>
      <c r="B116" s="1" t="s">
        <v>1265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1337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47</v>
      </c>
      <c r="B3" s="1">
        <v>75.0</v>
      </c>
      <c r="C3" s="1">
        <v>30.0</v>
      </c>
      <c r="D3" s="1">
        <v>49.0</v>
      </c>
      <c r="E3" s="1">
        <v>8.0</v>
      </c>
      <c r="F3" s="1">
        <v>51.0</v>
      </c>
      <c r="G3" s="1">
        <v>9.0</v>
      </c>
      <c r="H3" s="1">
        <v>-57.0</v>
      </c>
      <c r="I3" s="1">
        <v>-42.0</v>
      </c>
      <c r="J3" s="1">
        <v>-59.0</v>
      </c>
      <c r="K3" s="1">
        <v>-64.0</v>
      </c>
      <c r="L3" s="1">
        <f>IF(K3*FORECAST(L2,B3:K3,B2:K2)&gt;0,FORECAST(L2,B3:K3,B2:K2),K3)*$X$1</f>
        <v>-85.53333333</v>
      </c>
      <c r="M3" s="1">
        <f>IF(L3*FORECAST(M2,B3:L3,B2:L2)&gt;0,FORECAST(M2,B3:L3,B2:L2),L3)*$X$1</f>
        <v>-101.0848485</v>
      </c>
      <c r="N3" s="1">
        <f>IF(M3*FORECAST(N2,B3:M3,B2:M2)&gt;0,FORECAST(N2,B3:M3,B2:M2),M3)*$X$1</f>
        <v>-116.6363636</v>
      </c>
      <c r="O3" s="1">
        <f>IF(N3*FORECAST(O2,B3:N3,B2:N2)&gt;0,FORECAST(O2,B3:N3,B2:N2),N3)*$X$1</f>
        <v>-132.1878788</v>
      </c>
      <c r="P3" s="1">
        <f>IF(O3*FORECAST(P2,B3:O3,B2:O2)&gt;0,FORECAST(P2,B3:O3,B2:O2),O3)*$X$1</f>
        <v>-147.7393939</v>
      </c>
      <c r="Q3" s="1">
        <f>IF(P3*FORECAST(Q2,B3:P3,B2:P2)&gt;0,FORECAST(Q2,B3:P3,B2:P2),P3)*$X$1</f>
        <v>-163.2909091</v>
      </c>
      <c r="R3" s="1">
        <f>IF(Q3*FORECAST(R2,B3:Q3,B2:Q2)&gt;0,FORECAST(R2,B3:Q3,B2:Q2),Q3)*$X$1</f>
        <v>-178.8424242</v>
      </c>
      <c r="S3" s="5">
        <f>IF(R3*FORECAST(S2,B3:R3,B2:R2)&gt;0,FORECAST(S2,B3:R3,B2:R2),R3)*$X$1</f>
        <v>-194.3939394</v>
      </c>
      <c r="T3" s="5">
        <f>IF(S3*FORECAST(T2,B3:S3,B2:S2)&gt;0,FORECAST(T2,B3:S3,B2:S2),S3)*$X$1</f>
        <v>-209.9454545</v>
      </c>
      <c r="U3" s="5">
        <f>IF(T3*FORECAST(U2,B3:T3,B2:T2)&gt;0,FORECAST(U2,B3:T3,B2:T2),T3)*$X$1</f>
        <v>-225.4969697</v>
      </c>
      <c r="V3" s="5">
        <f>IF(U3*FORECAST(V2,B3:U3,B2:U2)&gt;0,FORECAST(V2,B3:U3,B2:U2),U3)*$X$1</f>
        <v>-241.0484848</v>
      </c>
      <c r="W3" s="5">
        <f>IF(V3*FORECAST(W2,B3:V3,B2:V2)&gt;0,FORECAST(W2,B3:V3,B2:V2),V3)*$X$1</f>
        <v>-256.6</v>
      </c>
      <c r="X3" s="2"/>
      <c r="Y3" s="2"/>
      <c r="Z3" s="2"/>
    </row>
    <row r="4">
      <c r="A4" s="3" t="s">
        <v>102</v>
      </c>
      <c r="B4" s="1">
        <v>-209.0</v>
      </c>
      <c r="C4" s="1">
        <v>-242.0</v>
      </c>
      <c r="D4" s="1">
        <v>-292.0</v>
      </c>
      <c r="E4" s="1">
        <v>-323.0</v>
      </c>
      <c r="F4" s="1">
        <v>-398.0</v>
      </c>
      <c r="G4" s="1">
        <v>-410.0</v>
      </c>
      <c r="H4" s="1">
        <v>-346.0</v>
      </c>
      <c r="I4" s="1">
        <v>-252.0</v>
      </c>
      <c r="J4" s="1">
        <v>-147.0</v>
      </c>
      <c r="K4" s="1">
        <v>-22.0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1338</v>
      </c>
      <c r="B5" s="1">
        <v>19.0</v>
      </c>
      <c r="C5" s="1">
        <v>19.0</v>
      </c>
      <c r="D5" s="1">
        <v>19.0</v>
      </c>
      <c r="E5" s="1">
        <v>20.0</v>
      </c>
      <c r="F5" s="1">
        <v>20.0</v>
      </c>
      <c r="G5" s="1">
        <v>19.0</v>
      </c>
      <c r="H5" s="1">
        <v>20.0</v>
      </c>
      <c r="I5" s="1">
        <v>20.0</v>
      </c>
      <c r="J5" s="1">
        <v>20.0</v>
      </c>
      <c r="K5" s="1">
        <v>21.0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1339</v>
      </c>
      <c r="L7" s="1">
        <f>IF(W3*FORECAST(W2,B3:W3,B2:W2)&gt;0,FORECAST(W2,B3:W3,B2:W2),V3)*$X$1 * (1+0.02)/(0.0874-0.02)</f>
        <v>-3883.264095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1340</v>
      </c>
      <c r="L8" s="6">
        <f t="array" ref="L8">NPV(0.0874,M3:W3)</f>
        <v>-1143.63521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1341</v>
      </c>
      <c r="L9" s="6">
        <f t="array" ref="L9">NPV(0.0874,M16:W16)</f>
        <v>-1544.949585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1342</v>
      </c>
      <c r="L10" s="6">
        <f>L8 + L9</f>
        <v>-2688.584795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-22.0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1343</v>
      </c>
      <c r="L12" s="6">
        <f>L10 - L11</f>
        <v>-2666.584795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1344</v>
      </c>
      <c r="L13" s="1">
        <v>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-126.9802283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-3883.264095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78.0</v>
      </c>
      <c r="C3" s="1">
        <v>21.0</v>
      </c>
      <c r="D3" s="1">
        <v>17.0</v>
      </c>
      <c r="E3" s="1">
        <v>71.0</v>
      </c>
      <c r="F3" s="1">
        <v>46.0</v>
      </c>
      <c r="G3" s="1">
        <v>-36.0</v>
      </c>
      <c r="H3" s="1">
        <v>-79.0</v>
      </c>
      <c r="I3" s="1">
        <v>-122.0</v>
      </c>
      <c r="J3" s="1">
        <v>-134.0</v>
      </c>
      <c r="K3" s="1">
        <v>-116.0</v>
      </c>
      <c r="L3" s="1">
        <f>IF(K3*FORECAST(L2,B3:K3,B2:K2)&gt;0,FORECAST(L2,B3:K3,B2:K2),K3)*$X$1</f>
        <v>-160.6666667</v>
      </c>
      <c r="M3" s="1">
        <f>IF(L3*FORECAST(M2,B3:L3,B2:L2)&gt;0,FORECAST(M2,B3:L3,B2:L2),L3)*$X$1</f>
        <v>-185.2606061</v>
      </c>
      <c r="N3" s="1">
        <f>IF(M3*FORECAST(N2,B3:M3,B2:M2)&gt;0,FORECAST(N2,B3:M3,B2:M2),M3)*$X$1</f>
        <v>-209.8545455</v>
      </c>
      <c r="O3" s="1">
        <f>IF(N3*FORECAST(O2,B3:N3,B2:N2)&gt;0,FORECAST(O2,B3:N3,B2:N2),N3)*$X$1</f>
        <v>-234.4484848</v>
      </c>
      <c r="P3" s="1">
        <f>IF(O3*FORECAST(P2,B3:O3,B2:O2)&gt;0,FORECAST(P2,B3:O3,B2:O2),O3)*$X$1</f>
        <v>-259.0424242</v>
      </c>
      <c r="Q3" s="1">
        <f>IF(P3*FORECAST(Q2,B3:P3,B2:P2)&gt;0,FORECAST(Q2,B3:P3,B2:P2),P3)*$X$1</f>
        <v>-283.6363636</v>
      </c>
      <c r="R3" s="1">
        <f>IF(Q3*FORECAST(R2,B3:Q3,B2:Q2)&gt;0,FORECAST(R2,B3:Q3,B2:Q2),Q3)*$X$1</f>
        <v>-308.230303</v>
      </c>
      <c r="S3" s="5">
        <f>IF(R3*FORECAST(S2,B3:R3,B2:R2)&gt;0,FORECAST(S2,B3:R3,B2:R2),R3)*$X$1</f>
        <v>-332.8242424</v>
      </c>
      <c r="T3" s="5">
        <f>IF(S3*FORECAST(T2,B3:S3,B2:S2)&gt;0,FORECAST(T2,B3:S3,B2:S2),S3)*$X$1</f>
        <v>-357.4181818</v>
      </c>
      <c r="U3" s="5">
        <f>IF(T3*FORECAST(U2,B3:T3,B2:T2)&gt;0,FORECAST(U2,B3:T3,B2:T2),T3)*$X$1</f>
        <v>-382.0121212</v>
      </c>
      <c r="V3" s="5">
        <f>IF(U3*FORECAST(V2,B3:U3,B2:U2)&gt;0,FORECAST(V2,B3:U3,B2:U2),U3)*$X$1</f>
        <v>-406.6060606</v>
      </c>
      <c r="W3" s="5">
        <f>IF(V3*FORECAST(W2,B3:V3,B2:V2)&gt;0,FORECAST(W2,B3:V3,B2:V2),V3)*$X$1</f>
        <v>-431.2</v>
      </c>
      <c r="X3" s="2"/>
      <c r="Y3" s="2"/>
      <c r="Z3" s="2"/>
    </row>
    <row r="4">
      <c r="A4" s="3" t="s">
        <v>102</v>
      </c>
      <c r="B4" s="1">
        <v>-209.0</v>
      </c>
      <c r="C4" s="1">
        <v>-242.0</v>
      </c>
      <c r="D4" s="1">
        <v>-292.0</v>
      </c>
      <c r="E4" s="1">
        <v>-323.0</v>
      </c>
      <c r="F4" s="1">
        <v>-398.0</v>
      </c>
      <c r="G4" s="1">
        <v>-410.0</v>
      </c>
      <c r="H4" s="1">
        <v>-346.0</v>
      </c>
      <c r="I4" s="1">
        <v>-252.0</v>
      </c>
      <c r="J4" s="1">
        <v>-147.0</v>
      </c>
      <c r="K4" s="1">
        <v>-22.0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1338</v>
      </c>
      <c r="B5" s="1">
        <v>19.0</v>
      </c>
      <c r="C5" s="1">
        <v>19.0</v>
      </c>
      <c r="D5" s="1">
        <v>19.0</v>
      </c>
      <c r="E5" s="1">
        <v>20.0</v>
      </c>
      <c r="F5" s="1">
        <v>20.0</v>
      </c>
      <c r="G5" s="1">
        <v>19.0</v>
      </c>
      <c r="H5" s="1">
        <v>20.0</v>
      </c>
      <c r="I5" s="1">
        <v>20.0</v>
      </c>
      <c r="J5" s="1">
        <v>20.0</v>
      </c>
      <c r="K5" s="1">
        <v>21.0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1339</v>
      </c>
      <c r="L7" s="1">
        <f>IF(W3*FORECAST(W2,B3:W3,B2:W2)&gt;0,FORECAST(W2,B3:W3,B2:W2),V3)*$X$1 * (1+0.02)/(0.0874-0.02)</f>
        <v>-6525.578635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1340</v>
      </c>
      <c r="L8" s="6">
        <f t="array" ref="L8">NPV(0.0874,M3:W3)</f>
        <v>-1983.597655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1341</v>
      </c>
      <c r="L9" s="6">
        <f t="array" ref="L9">NPV(0.0874,M16:W16)</f>
        <v>-2596.189637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1342</v>
      </c>
      <c r="L10" s="6">
        <f>L8 + L9</f>
        <v>-4579.787293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-22.0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1343</v>
      </c>
      <c r="L12" s="6">
        <f>L10 - L11</f>
        <v>-4557.787293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1344</v>
      </c>
      <c r="L13" s="1">
        <v>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-217.0374901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-6525.578635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