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<sst xmlns="http://schemas.openxmlformats.org/spreadsheetml/2006/main" count="957" uniqueCount="846">
  <si>
    <t>ticker</t>
  </si>
  <si>
    <t>ENFN</t>
  </si>
  <si>
    <t>nombre</t>
  </si>
  <si>
    <t>ENFUSION INC</t>
  </si>
  <si>
    <t>empresa</t>
  </si>
  <si>
    <t>Software</t>
  </si>
  <si>
    <t>Open</t>
  </si>
  <si>
    <t>Target Price</t>
  </si>
  <si>
    <t>Upside</t>
  </si>
  <si>
    <t>14.89%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</si>
  <si>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</si>
  <si>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</si>
  <si>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</si>
  <si>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</si>
  <si>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</si>
  <si>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</si>
  <si>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</si>
  <si>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</si>
  <si>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-75.00%</t>
  </si>
  <si>
    <t>Total Assets Growth</t>
  </si>
  <si>
    <t>-41.03%</t>
  </si>
  <si>
    <t>Net Property, Plant and Equipment Growth</t>
  </si>
  <si>
    <t>-25.00%</t>
  </si>
  <si>
    <t>EBITDA Growth</t>
  </si>
  <si>
    <t>218.99%</t>
  </si>
  <si>
    <t>Fiscal Period: December</t>
  </si>
  <si>
    <t>Net Income</t>
  </si>
  <si>
    <t>Depreciation &amp; Amortization - CF</t>
  </si>
  <si>
    <t>Depreciation &amp; Amortization, Total</t>
  </si>
  <si>
    <t>Amortization of Deferred Charges, Total - (CF)</t>
  </si>
  <si>
    <t>Stock-Based Compensation (CF)</t>
  </si>
  <si>
    <t>Provision and Write-off of Bad Debts</t>
  </si>
  <si>
    <t>Other Operating Activities, Total</t>
  </si>
  <si>
    <t>Change In Accounts Receivable</t>
  </si>
  <si>
    <t>Change In Accounts Payable</t>
  </si>
  <si>
    <t>Change in Other Net Operating Assets</t>
  </si>
  <si>
    <t>Cash from Operations</t>
  </si>
  <si>
    <t>Capital Expenditure</t>
  </si>
  <si>
    <t>Sale (Purchase) of Intangible assets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</si>
  <si>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</si>
  <si>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</si>
  <si>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</si>
  <si>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</si>
  <si>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</si>
  <si>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</si>
  <si>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</si>
  <si>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</si>
  <si>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</si>
  <si>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Issuance of Preferred Stock</t>
  </si>
  <si>
    <t>Common Dividends Paid</t>
  </si>
  <si>
    <t>Common &amp; Preferred Stock Dividends Paid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</si>
  <si>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</si>
  <si>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</si>
  <si>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</si>
  <si>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</si>
  <si>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</si>
  <si>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</si>
  <si>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</si>
  <si>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</si>
  <si>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</si>
  <si>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</si>
  <si>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</si>
  <si>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</si>
  <si>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</si>
  <si>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</si>
  <si>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</si>
  <si>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Total Receivables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</si>
  <si>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</si>
  <si>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</si>
  <si>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</si>
  <si>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</si>
  <si>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</si>
  <si>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</si>
  <si>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</si>
  <si>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</si>
  <si>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</si>
  <si>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</si>
  <si>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</si>
  <si>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</si>
  <si>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</si>
  <si>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</si>
  <si>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Current Income Taxes Payable</t>
  </si>
  <si>
    <t>Other Current Liabilities</t>
  </si>
  <si>
    <t>Total Current Liabilities</t>
  </si>
  <si>
    <t>Long-Term Debt</t>
  </si>
  <si>
    <t>Long-Term Leases</t>
  </si>
  <si>
    <t>Other Non Current Liabilities</t>
  </si>
  <si>
    <t>Total Liabilities</t>
  </si>
  <si>
    <t>Preferred Stock Non Redeemable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</si>
  <si>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</si>
  <si>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</si>
  <si>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</si>
  <si>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</si>
  <si>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</si>
  <si>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</si>
  <si>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</si>
  <si>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</si>
  <si>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</si>
  <si>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</si>
  <si>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</si>
  <si>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</si>
  <si>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0.84</t>
  </si>
  <si>
    <t>0.92</t>
  </si>
  <si>
    <t>0.61</t>
  </si>
  <si>
    <t>Tangible Book Value</t>
  </si>
  <si>
    <t>Tangible Book Value Per Share</t>
  </si>
  <si>
    <t>Total Debt</t>
  </si>
  <si>
    <t>0</t>
  </si>
  <si>
    <t>Net Debt</t>
  </si>
  <si>
    <t>Debt Equivalent Oper. Leases</t>
  </si>
  <si>
    <t>Minority Interest, Total (Incl. Fin. Div)</t>
  </si>
  <si>
    <t>Account Code - Inventory Valuation</t>
  </si>
  <si>
    <t>Machinery, Total</t>
  </si>
  <si>
    <t>Full Time Employees</t>
  </si>
  <si>
    <t>Accumulated Allowance for Doubtful Accounts (Supple)</t>
  </si>
  <si>
    <t>Revenues</t>
  </si>
  <si>
    <t>Other Revenues, Total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</si>
  <si>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</si>
  <si>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</si>
  <si>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</si>
  <si>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</si>
  <si>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</si>
  <si>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</si>
  <si>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</si>
  <si>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</si>
  <si>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</si>
  <si>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</si>
  <si>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</si>
  <si>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</si>
  <si>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</si>
  <si>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</si>
  <si>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</si>
  <si>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</si>
  <si>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</si>
  <si>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</si>
  <si>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</si>
  <si>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</si>
  <si>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</si>
  <si>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</si>
  <si>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</si>
  <si>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</si>
  <si>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84.66</t>
  </si>
  <si>
    <t>-2.26</t>
  </si>
  <si>
    <t>-0.1</t>
  </si>
  <si>
    <t>0.06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</si>
  <si>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</si>
  <si>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</si>
  <si>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</si>
  <si>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</si>
  <si>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</si>
  <si>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</si>
  <si>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58.55</t>
  </si>
  <si>
    <t>-0.62</t>
  </si>
  <si>
    <t>-0.02</t>
  </si>
  <si>
    <t>0.04</t>
  </si>
  <si>
    <t>Normalized Diluted EPS</t>
  </si>
  <si>
    <t>0.03</t>
  </si>
  <si>
    <t>Payout Ratio</t>
  </si>
  <si>
    <t>113.57</t>
  </si>
  <si>
    <t>-2.07</t>
  </si>
  <si>
    <t>EBITDA</t>
  </si>
  <si>
    <t>EBITA</t>
  </si>
  <si>
    <t>EBIT</t>
  </si>
  <si>
    <t>EBITDAR</t>
  </si>
  <si>
    <t>Total Revenues (As Reported)</t>
  </si>
  <si>
    <t>Effective Tax Rate - (Ratio)</t>
  </si>
  <si>
    <t>3.7</t>
  </si>
  <si>
    <t>9.64</t>
  </si>
  <si>
    <t>-0.21</t>
  </si>
  <si>
    <t>-8.81</t>
  </si>
  <si>
    <t>19.43</t>
  </si>
  <si>
    <t>Current Domestic Taxes</t>
  </si>
  <si>
    <t>Current Foreign Taxes</t>
  </si>
  <si>
    <t>Total Current Taxes</t>
  </si>
  <si>
    <t>Deferred Foreign Taxes</t>
  </si>
  <si>
    <t>Total Deferred Taxes</t>
  </si>
  <si>
    <t>Normalized Net Income</t>
  </si>
  <si>
    <t>Interest on Long-Term Debt</t>
  </si>
  <si>
    <t>Supplemental Operating Expense Items</t>
  </si>
  <si>
    <t>Advertising Expense</t>
  </si>
  <si>
    <t>Selling and Marketing Expenses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</si>
  <si>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</si>
  <si>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</si>
  <si>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</si>
  <si>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</si>
  <si>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</si>
  <si>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COGS (Total)</t>
  </si>
  <si>
    <t>Stock-Based Comp., R&amp;D Exp. (Total)</t>
  </si>
  <si>
    <t>Stock-Based Comp., S&amp;M Exp. (Total)</t>
  </si>
  <si>
    <t>Stock-Based Comp., G&amp;A Exp. (Total)</t>
  </si>
  <si>
    <t>Total Stock-Based Compensation</t>
  </si>
  <si>
    <t>Profitability</t>
  </si>
  <si>
    <t>Return on Assets</t>
  </si>
  <si>
    <t>12.19</t>
  </si>
  <si>
    <t>-237.53</t>
  </si>
  <si>
    <t>-6.51</t>
  </si>
  <si>
    <t>6.42</t>
  </si>
  <si>
    <t>Return on Total Capital</t>
  </si>
  <si>
    <t>16.73</t>
  </si>
  <si>
    <t>-269.5</t>
  </si>
  <si>
    <t>-7.19</t>
  </si>
  <si>
    <t>7.34</t>
  </si>
  <si>
    <t>Return On Equity %</t>
  </si>
  <si>
    <t>-10.05</t>
  </si>
  <si>
    <t>-13.2</t>
  </si>
  <si>
    <t>10.23</t>
  </si>
  <si>
    <t>Return on Common Equity</t>
  </si>
  <si>
    <t>-2.31</t>
  </si>
  <si>
    <t>210.69</t>
  </si>
  <si>
    <t>-14.31</t>
  </si>
  <si>
    <t>Margin Analysis</t>
  </si>
  <si>
    <t>Gross Profit Margin %</t>
  </si>
  <si>
    <t>71.27</t>
  </si>
  <si>
    <t>73.16</t>
  </si>
  <si>
    <t>71.49</t>
  </si>
  <si>
    <t>68.67</t>
  </si>
  <si>
    <t>66.97</t>
  </si>
  <si>
    <t>SG&amp;A Margin</t>
  </si>
  <si>
    <t>40.75</t>
  </si>
  <si>
    <t>57.58</t>
  </si>
  <si>
    <t>181.14</t>
  </si>
  <si>
    <t>65.21</t>
  </si>
  <si>
    <t>48.73</t>
  </si>
  <si>
    <t>EBITDA Margin %</t>
  </si>
  <si>
    <t>24.89</t>
  </si>
  <si>
    <t>9.56</t>
  </si>
  <si>
    <t>-244.59</t>
  </si>
  <si>
    <t>-5.2</t>
  </si>
  <si>
    <t>10.62</t>
  </si>
  <si>
    <t>EBITA Margin %</t>
  </si>
  <si>
    <t>23.5</t>
  </si>
  <si>
    <t>7.63</t>
  </si>
  <si>
    <t>-246.99</t>
  </si>
  <si>
    <t>-7.96</t>
  </si>
  <si>
    <t>6.85</t>
  </si>
  <si>
    <t>EBIT Margin %</t>
  </si>
  <si>
    <t>Income From Continuing Operations Margin %</t>
  </si>
  <si>
    <t>21.44</t>
  </si>
  <si>
    <t>5.1</t>
  </si>
  <si>
    <t>-252.68</t>
  </si>
  <si>
    <t>-8.82</t>
  </si>
  <si>
    <t>5.3</t>
  </si>
  <si>
    <t>Net Income Margin %</t>
  </si>
  <si>
    <t>-141.73</t>
  </si>
  <si>
    <t>-5.09</t>
  </si>
  <si>
    <t>3.45</t>
  </si>
  <si>
    <t>Net Avail. For Common Margin %</t>
  </si>
  <si>
    <t>-168.12</t>
  </si>
  <si>
    <t>-5.73</t>
  </si>
  <si>
    <t>3.28</t>
  </si>
  <si>
    <t>Normalized Net Income Margin</t>
  </si>
  <si>
    <t>13.92</t>
  </si>
  <si>
    <t>3.53</t>
  </si>
  <si>
    <t>-45.98</t>
  </si>
  <si>
    <t>-1.34</t>
  </si>
  <si>
    <t>2.26</t>
  </si>
  <si>
    <t>Levered Free Cash Flow Margin</t>
  </si>
  <si>
    <t>-5.39</t>
  </si>
  <si>
    <t>89.8</t>
  </si>
  <si>
    <t>8.15</t>
  </si>
  <si>
    <t>10.34</t>
  </si>
  <si>
    <t>Unlevered Free Cash Flow Margin</t>
  </si>
  <si>
    <t>-4.16</t>
  </si>
  <si>
    <t>92.17</t>
  </si>
  <si>
    <t>8.13</t>
  </si>
  <si>
    <t>10.29</t>
  </si>
  <si>
    <t>Asset Turnover</t>
  </si>
  <si>
    <t>2.55</t>
  </si>
  <si>
    <t>1.54</t>
  </si>
  <si>
    <t>1.31</t>
  </si>
  <si>
    <t>1.5</t>
  </si>
  <si>
    <t>Fixed Assets Turnover</t>
  </si>
  <si>
    <t>10.76</t>
  </si>
  <si>
    <t>8.46</t>
  </si>
  <si>
    <t>6.33</t>
  </si>
  <si>
    <t>Receivables Turnover (Average Receivables)</t>
  </si>
  <si>
    <t>7.37</t>
  </si>
  <si>
    <t>7.26</t>
  </si>
  <si>
    <t>6.75</t>
  </si>
  <si>
    <t>6.43</t>
  </si>
  <si>
    <t>Short Term Liquidity</t>
  </si>
  <si>
    <t>Current Ratio</t>
  </si>
  <si>
    <t>2.71</t>
  </si>
  <si>
    <t>11.06</t>
  </si>
  <si>
    <t>5.57</t>
  </si>
  <si>
    <t>3.44</t>
  </si>
  <si>
    <t>Quick Ratio</t>
  </si>
  <si>
    <t>1.84</t>
  </si>
  <si>
    <t>2.45</t>
  </si>
  <si>
    <t>10.19</t>
  </si>
  <si>
    <t>5.09</t>
  </si>
  <si>
    <t>3.14</t>
  </si>
  <si>
    <t>Operating Cash Flow to Current Liabilities</t>
  </si>
  <si>
    <t>1.52</t>
  </si>
  <si>
    <t>0.16</t>
  </si>
  <si>
    <t>-0.04</t>
  </si>
  <si>
    <t>0.81</t>
  </si>
  <si>
    <t>1.26</t>
  </si>
  <si>
    <t>Days Sales Outstanding (Average Receivables)</t>
  </si>
  <si>
    <t>49.64</t>
  </si>
  <si>
    <t>50.27</t>
  </si>
  <si>
    <t>54.1</t>
  </si>
  <si>
    <t>56.79</t>
  </si>
  <si>
    <t>Average Days Payable Outstanding</t>
  </si>
  <si>
    <t>7.94</t>
  </si>
  <si>
    <t>17.26</t>
  </si>
  <si>
    <t>16.32</t>
  </si>
  <si>
    <t>12.34</t>
  </si>
  <si>
    <t>Long Term Solvency</t>
  </si>
  <si>
    <t>Total Debt/Equity</t>
  </si>
  <si>
    <t>-215.97</t>
  </si>
  <si>
    <t>-144.85</t>
  </si>
  <si>
    <t>6.76</t>
  </si>
  <si>
    <t>19.92</t>
  </si>
  <si>
    <t>Total Debt / Total Capital</t>
  </si>
  <si>
    <t>186.23</t>
  </si>
  <si>
    <t>322.96</t>
  </si>
  <si>
    <t>16.61</t>
  </si>
  <si>
    <t>LT Debt/Equity</t>
  </si>
  <si>
    <t>-213.63</t>
  </si>
  <si>
    <t>-141.18</t>
  </si>
  <si>
    <t>2.86</t>
  </si>
  <si>
    <t>14.43</t>
  </si>
  <si>
    <t>Long-Term Debt / Total Capital</t>
  </si>
  <si>
    <t>184.21</t>
  </si>
  <si>
    <t>314.76</t>
  </si>
  <si>
    <t>2.68</t>
  </si>
  <si>
    <t>12.03</t>
  </si>
  <si>
    <t>Total Liabilities / Total Assets</t>
  </si>
  <si>
    <t>155.21</t>
  </si>
  <si>
    <t>274.03</t>
  </si>
  <si>
    <t>16.43</t>
  </si>
  <si>
    <t>28.9</t>
  </si>
  <si>
    <t>EBIT / Interest Expense</t>
  </si>
  <si>
    <t>19.16</t>
  </si>
  <si>
    <t>3.65</t>
  </si>
  <si>
    <t>-60.05</t>
  </si>
  <si>
    <t>EBITDA / Interest Expense</t>
  </si>
  <si>
    <t>20.3</t>
  </si>
  <si>
    <t>4.58</t>
  </si>
  <si>
    <t>-59.47</t>
  </si>
  <si>
    <t>(EBITDA - Capex) / Interest Expense</t>
  </si>
  <si>
    <t>14.18</t>
  </si>
  <si>
    <t>1.53</t>
  </si>
  <si>
    <t>-61.22</t>
  </si>
  <si>
    <t>Total Debt / EBITDA</t>
  </si>
  <si>
    <t>1.88</t>
  </si>
  <si>
    <t>12.96</t>
  </si>
  <si>
    <t>-3.6</t>
  </si>
  <si>
    <t>0.59</t>
  </si>
  <si>
    <t>Net Debt / EBITDA</t>
  </si>
  <si>
    <t>1.48</t>
  </si>
  <si>
    <t>11.13</t>
  </si>
  <si>
    <t>0.24</t>
  </si>
  <si>
    <t>28.65</t>
  </si>
  <si>
    <t>-0.76</t>
  </si>
  <si>
    <t>Total Debt / (EBITDA - Capex)</t>
  </si>
  <si>
    <t>2.69</t>
  </si>
  <si>
    <t>38.83</t>
  </si>
  <si>
    <t>-0.71</t>
  </si>
  <si>
    <t>0.7</t>
  </si>
  <si>
    <t>Net Debt / (EBITDA - Capex)</t>
  </si>
  <si>
    <t>2.12</t>
  </si>
  <si>
    <t>33.34</t>
  </si>
  <si>
    <t>0.23</t>
  </si>
  <si>
    <t>5.63</t>
  </si>
  <si>
    <t>-0.92</t>
  </si>
  <si>
    <t>Growth Over Prior Year</t>
  </si>
  <si>
    <t>Total Revenues, 1 Yr. Growth %</t>
  </si>
  <si>
    <t>34.79</t>
  </si>
  <si>
    <t>40.39</t>
  </si>
  <si>
    <t>34.6</t>
  </si>
  <si>
    <t>16.09</t>
  </si>
  <si>
    <t>Gross Profit, 1 Yr. Growth %</t>
  </si>
  <si>
    <t>38.37</t>
  </si>
  <si>
    <t>37.19</t>
  </si>
  <si>
    <t>29.3</t>
  </si>
  <si>
    <t>13.22</t>
  </si>
  <si>
    <t>EBITDA, 1 Yr. Growth %</t>
  </si>
  <si>
    <t>-48.24</t>
  </si>
  <si>
    <t>-97.14</t>
  </si>
  <si>
    <t>-337.02</t>
  </si>
  <si>
    <t>EBITA, 1 Yr. Growth %</t>
  </si>
  <si>
    <t>-56.2</t>
  </si>
  <si>
    <t>-95.66</t>
  </si>
  <si>
    <t>-199.87</t>
  </si>
  <si>
    <t>EBIT, 1 Yr. Growth %</t>
  </si>
  <si>
    <t>Earnings From Cont. Operations, 1 Yr. Growth %</t>
  </si>
  <si>
    <t>-67.91</t>
  </si>
  <si>
    <t>-95.3</t>
  </si>
  <si>
    <t>-169.77</t>
  </si>
  <si>
    <t>Net Income, 1 Yr. Growth %</t>
  </si>
  <si>
    <t>-95.17</t>
  </si>
  <si>
    <t>-178.72</t>
  </si>
  <si>
    <t>Normalized Net Income, 1 Yr. Growth %</t>
  </si>
  <si>
    <t>-65.8</t>
  </si>
  <si>
    <t>-96.09</t>
  </si>
  <si>
    <t>-296.58</t>
  </si>
  <si>
    <t>Diluted EPS Before Extra, 1 Yr. Growth %</t>
  </si>
  <si>
    <t>-102.67</t>
  </si>
  <si>
    <t>-95.54</t>
  </si>
  <si>
    <t>-164.32</t>
  </si>
  <si>
    <t>Accounts Receivable, 1 Yr. Growth %</t>
  </si>
  <si>
    <t>35.71</t>
  </si>
  <si>
    <t>49.61</t>
  </si>
  <si>
    <t>41.88</t>
  </si>
  <si>
    <t>8.56</t>
  </si>
  <si>
    <t>Net Property, Plant and Equip., 1 Yr. Growth %</t>
  </si>
  <si>
    <t>46.2</t>
  </si>
  <si>
    <t>48.58</t>
  </si>
  <si>
    <t>72.33</t>
  </si>
  <si>
    <t>45.03</t>
  </si>
  <si>
    <t>Total Assets, 1 Yr. Growth %</t>
  </si>
  <si>
    <t>68.55</t>
  </si>
  <si>
    <t>171.32</t>
  </si>
  <si>
    <t>16.68</t>
  </si>
  <si>
    <t>-11.97</t>
  </si>
  <si>
    <t>Tangible Book Value, 1 Yr. Growth %</t>
  </si>
  <si>
    <t>98.13</t>
  </si>
  <si>
    <t>-123.68</t>
  </si>
  <si>
    <t>17.56</t>
  </si>
  <si>
    <t>-17.45</t>
  </si>
  <si>
    <t>Common Equity, 1 Yr. Growth %</t>
  </si>
  <si>
    <t>Cash From Operations, 1 Yr. Growth %</t>
  </si>
  <si>
    <t>-86.47</t>
  </si>
  <si>
    <t>-119.1</t>
  </si>
  <si>
    <t>81.08</t>
  </si>
  <si>
    <t>Capital Expenditures, 1 Yr. Growth %</t>
  </si>
  <si>
    <t>58.13</t>
  </si>
  <si>
    <t>-1.04</t>
  </si>
  <si>
    <t>11.74</t>
  </si>
  <si>
    <t>Levered Free Cash Flow, 1 Yr. Growth %</t>
  </si>
  <si>
    <t>-87.79</t>
  </si>
  <si>
    <t>47.38</t>
  </si>
  <si>
    <t>Unlevered Free Cash Flow, 1 Yr. Growth %</t>
  </si>
  <si>
    <t>-88.13</t>
  </si>
  <si>
    <t>46.94</t>
  </si>
  <si>
    <t>Compound Annual Growth Rate Over Two Years</t>
  </si>
  <si>
    <t>Total Revenues, 2 Yr. CAGR %</t>
  </si>
  <si>
    <t>37.56</t>
  </si>
  <si>
    <t>37.46</t>
  </si>
  <si>
    <t>Gross Profit, 2 Yr. CAGR %</t>
  </si>
  <si>
    <t>37.78</t>
  </si>
  <si>
    <t>33.18</t>
  </si>
  <si>
    <t>20.99</t>
  </si>
  <si>
    <t>EBITDA, 2 Yr. CAGR %</t>
  </si>
  <si>
    <t>331.2</t>
  </si>
  <si>
    <t>1.4</t>
  </si>
  <si>
    <t>-73.95</t>
  </si>
  <si>
    <t>EBITA, 2 Yr. CAGR %</t>
  </si>
  <si>
    <t>346.01</t>
  </si>
  <si>
    <t>40.35</t>
  </si>
  <si>
    <t>-79.19</t>
  </si>
  <si>
    <t>EBIT, 2 Yr. CAGR %</t>
  </si>
  <si>
    <t>Earnings From Cont. Operations, 2 Yr. CAGR %</t>
  </si>
  <si>
    <t>372.24</t>
  </si>
  <si>
    <t>80.72</t>
  </si>
  <si>
    <t>-81.89</t>
  </si>
  <si>
    <t>Net Income, 2 Yr. CAGR %</t>
  </si>
  <si>
    <t>253.68</t>
  </si>
  <si>
    <t>37.29</t>
  </si>
  <si>
    <t>-80.49</t>
  </si>
  <si>
    <t>Normalized Net Income, 2 Yr. CAGR %</t>
  </si>
  <si>
    <t>150.05</t>
  </si>
  <si>
    <t>-15.42</t>
  </si>
  <si>
    <t>-72.47</t>
  </si>
  <si>
    <t>Diluted EPS Before Extra, 2 Yr. CAGR %</t>
  </si>
  <si>
    <t>-96.55</t>
  </si>
  <si>
    <t>-83.07</t>
  </si>
  <si>
    <t>Accounts Receivable, 2 Yr. CAGR %</t>
  </si>
  <si>
    <t>42.49</t>
  </si>
  <si>
    <t>45.7</t>
  </si>
  <si>
    <t>24.11</t>
  </si>
  <si>
    <t>Net Property, Plant and Equip., 2 Yr. CAGR %</t>
  </si>
  <si>
    <t>47.39</t>
  </si>
  <si>
    <t>60.01</t>
  </si>
  <si>
    <t>58.09</t>
  </si>
  <si>
    <t>Total Assets, 2 Yr. CAGR %</t>
  </si>
  <si>
    <t>113.85</t>
  </si>
  <si>
    <t>77.93</t>
  </si>
  <si>
    <t>1.35</t>
  </si>
  <si>
    <t>Tangible Book Value, 2 Yr. CAGR %</t>
  </si>
  <si>
    <t>-31.51</t>
  </si>
  <si>
    <t>-47.24</t>
  </si>
  <si>
    <t>-1.48</t>
  </si>
  <si>
    <t>Common Equity, 2 Yr. CAGR %</t>
  </si>
  <si>
    <t>Cash From Operations, 2 Yr. CAGR %</t>
  </si>
  <si>
    <t>-83.92</t>
  </si>
  <si>
    <t>191.58</t>
  </si>
  <si>
    <t>797.83</t>
  </si>
  <si>
    <t>Capital Expenditures, 2 Yr. CAGR %</t>
  </si>
  <si>
    <t>34.52</t>
  </si>
  <si>
    <t>25.1</t>
  </si>
  <si>
    <t>-14.53</t>
  </si>
  <si>
    <t>Levered Free Cash Flow, 2 Yr. CAGR %</t>
  </si>
  <si>
    <t>69.06</t>
  </si>
  <si>
    <t>-57.58</t>
  </si>
  <si>
    <t>Unlevered Free Cash Flow, 2 Yr. CAGR %</t>
  </si>
  <si>
    <t>92.26</t>
  </si>
  <si>
    <t>-58.23</t>
  </si>
  <si>
    <t>Compound Annual Growth Rate Over Three Years</t>
  </si>
  <si>
    <t>Total Revenues, 3 Yr. CAGR %</t>
  </si>
  <si>
    <t>36.57</t>
  </si>
  <si>
    <t>29.93</t>
  </si>
  <si>
    <t>Gross Profit, 3 Yr. CAGR %</t>
  </si>
  <si>
    <t>34.89</t>
  </si>
  <si>
    <t>26.16</t>
  </si>
  <si>
    <t>EBITDA, 3 Yr. CAGR %</t>
  </si>
  <si>
    <t>-18.96</t>
  </si>
  <si>
    <t>34.57</t>
  </si>
  <si>
    <t>EBITA, 3 Yr. CAGR %</t>
  </si>
  <si>
    <t>-4.81</t>
  </si>
  <si>
    <t>25.3</t>
  </si>
  <si>
    <t>EBIT, 3 Yr. CAGR %</t>
  </si>
  <si>
    <t>Earnings From Cont. Operations, 3 Yr. CAGR %</t>
  </si>
  <si>
    <t>1.57</t>
  </si>
  <si>
    <t>31.59</t>
  </si>
  <si>
    <t>Net Income, 3 Yr. CAGR %</t>
  </si>
  <si>
    <t>-15.43</t>
  </si>
  <si>
    <t>14.05</t>
  </si>
  <si>
    <t>Normalized Net Income, 3 Yr. CAGR %</t>
  </si>
  <si>
    <t>-37.46</t>
  </si>
  <si>
    <t>Diluted EPS Before Extra, 3 Yr. CAGR %</t>
  </si>
  <si>
    <t>-90.85</t>
  </si>
  <si>
    <t>Accounts Receivable, 3 Yr. CAGR %</t>
  </si>
  <si>
    <t>42.29</t>
  </si>
  <si>
    <t>32.09</t>
  </si>
  <si>
    <t>Net Property, Plant and Equip., 3 Yr. CAGR %</t>
  </si>
  <si>
    <t>55.27</t>
  </si>
  <si>
    <t>54.85</t>
  </si>
  <si>
    <t>Total Assets, 3 Yr. CAGR %</t>
  </si>
  <si>
    <t>74.75</t>
  </si>
  <si>
    <t>40.73</t>
  </si>
  <si>
    <t>Tangible Book Value, 3 Yr. CAGR %</t>
  </si>
  <si>
    <t>-17.99</t>
  </si>
  <si>
    <t>-38.75</t>
  </si>
  <si>
    <t>Common Equity, 3 Yr. CAGR %</t>
  </si>
  <si>
    <t>Cash From Operations, 3 Yr. CAGR %</t>
  </si>
  <si>
    <t>4.78</t>
  </si>
  <si>
    <t>148.77</t>
  </si>
  <si>
    <t>Capital Expenditures, 3 Yr. CAGR %</t>
  </si>
  <si>
    <t>21.43</t>
  </si>
  <si>
    <t>-4.22</t>
  </si>
  <si>
    <t>Levered Free Cash Flow, 3 Yr. CAGR %</t>
  </si>
  <si>
    <t>61.5</t>
  </si>
  <si>
    <t>Unlevered Free Cash Flow, 3 Yr. CAGR %</t>
  </si>
  <si>
    <t>75.78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</si>
  <si>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</si>
  <si>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</si>
  <si>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</si>
  <si>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</si>
  <si>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</si>
  <si>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</si>
  <si>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</si>
  <si>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1,373</t>
  </si>
  <si>
    <t>667.1</t>
  </si>
  <si>
    <t>856.3</t>
  </si>
  <si>
    <t>938.1</t>
  </si>
  <si>
    <t>-</t>
  </si>
  <si>
    <t>Change</t>
  </si>
  <si>
    <t>-51.42%</t>
  </si>
  <si>
    <t>28.36%</t>
  </si>
  <si>
    <t>9.55%</t>
  </si>
  <si>
    <t>0%</t>
  </si>
  <si>
    <t>Enterprise Value (EV)
                                    1</t>
  </si>
  <si>
    <t>1,309</t>
  </si>
  <si>
    <t>604.6</t>
  </si>
  <si>
    <t>820.7</t>
  </si>
  <si>
    <t>886.7</t>
  </si>
  <si>
    <t>854.5</t>
  </si>
  <si>
    <t>807.8</t>
  </si>
  <si>
    <t>-53.81%</t>
  </si>
  <si>
    <t>35.76%</t>
  </si>
  <si>
    <t>8.04%</t>
  </si>
  <si>
    <t>-3.63%</t>
  </si>
  <si>
    <t>-5.47%</t>
  </si>
  <si>
    <t>P/E ratio</t>
  </si>
  <si>
    <t>-9.27x</t>
  </si>
  <si>
    <t>-96.7x</t>
  </si>
  <si>
    <t>139x</t>
  </si>
  <si>
    <t>97.6x</t>
  </si>
  <si>
    <t>54.5x</t>
  </si>
  <si>
    <t>36.7x</t>
  </si>
  <si>
    <t>PBR</t>
  </si>
  <si>
    <t>42.8x</t>
  </si>
  <si>
    <t>17x</t>
  </si>
  <si>
    <t>23.1x</t>
  </si>
  <si>
    <t>12.8x</t>
  </si>
  <si>
    <t>8.34x</t>
  </si>
  <si>
    <t>5.74x</t>
  </si>
  <si>
    <t>PEG</t>
  </si>
  <si>
    <t>1x</t>
  </si>
  <si>
    <t>-1x</t>
  </si>
  <si>
    <t>2.1x</t>
  </si>
  <si>
    <t>0.7x</t>
  </si>
  <si>
    <t>0.8x</t>
  </si>
  <si>
    <t>Capitalization / Revenue</t>
  </si>
  <si>
    <t>12.3x</t>
  </si>
  <si>
    <t>4.44x</t>
  </si>
  <si>
    <t>4.91x</t>
  </si>
  <si>
    <t>4.61x</t>
  </si>
  <si>
    <t>3.92x</t>
  </si>
  <si>
    <t>3.33x</t>
  </si>
  <si>
    <t>EV / Revenue</t>
  </si>
  <si>
    <t>11.7x</t>
  </si>
  <si>
    <t>4.02x</t>
  </si>
  <si>
    <t>4.7x</t>
  </si>
  <si>
    <t>4.36x</t>
  </si>
  <si>
    <t>3.57x</t>
  </si>
  <si>
    <t>2.87x</t>
  </si>
  <si>
    <t>EV / EBITDA</t>
  </si>
  <si>
    <t>57.1x</t>
  </si>
  <si>
    <t>30.7x</t>
  </si>
  <si>
    <t>26.1x</t>
  </si>
  <si>
    <t>20.7x</t>
  </si>
  <si>
    <t>15.3x</t>
  </si>
  <si>
    <t>11.1x</t>
  </si>
  <si>
    <t>EV / EBIT</t>
  </si>
  <si>
    <t>-4.77x</t>
  </si>
  <si>
    <t>46.4x</t>
  </si>
  <si>
    <t>42.3x</t>
  </si>
  <si>
    <t>29.7x</t>
  </si>
  <si>
    <t>19.7x</t>
  </si>
  <si>
    <t>13.9x</t>
  </si>
  <si>
    <t>EV / FCF</t>
  </si>
  <si>
    <t>-157x</t>
  </si>
  <si>
    <t>97.1x</t>
  </si>
  <si>
    <t>51.4x</t>
  </si>
  <si>
    <t>38.3x</t>
  </si>
  <si>
    <t>25.2x</t>
  </si>
  <si>
    <t>16.3x</t>
  </si>
  <si>
    <t>FCF Yield</t>
  </si>
  <si>
    <t>-0.64%</t>
  </si>
  <si>
    <t>1.03%</t>
  </si>
  <si>
    <t>1.95%</t>
  </si>
  <si>
    <t>2.61%</t>
  </si>
  <si>
    <t>3.96%</t>
  </si>
  <si>
    <t>6.14%</t>
  </si>
  <si>
    <t>Dividend per Share
                                    2</t>
  </si>
  <si>
    <t>0.00539</t>
  </si>
  <si>
    <t>Rate of return</t>
  </si>
  <si>
    <t>0.05%</t>
  </si>
  <si>
    <t>EPS
                                    2</t>
  </si>
  <si>
    <t>0.07</t>
  </si>
  <si>
    <t>0.1019</t>
  </si>
  <si>
    <t>0.1823</t>
  </si>
  <si>
    <t>0.2711</t>
  </si>
  <si>
    <t>Distribution rate</t>
  </si>
  <si>
    <t>5.29%</t>
  </si>
  <si>
    <t>Net sales
                                    1</t>
  </si>
  <si>
    <t>111.7</t>
  </si>
  <si>
    <t>150.3</t>
  </si>
  <si>
    <t>174.5</t>
  </si>
  <si>
    <t>203.4</t>
  </si>
  <si>
    <t>239.5</t>
  </si>
  <si>
    <t>281.8</t>
  </si>
  <si>
    <t>EBITDA
                                    1</t>
  </si>
  <si>
    <t>22.91</t>
  </si>
  <si>
    <t>19.72</t>
  </si>
  <si>
    <t>31.47</t>
  </si>
  <si>
    <t>42.82</t>
  </si>
  <si>
    <t>55.72</t>
  </si>
  <si>
    <t>73.08</t>
  </si>
  <si>
    <t>EBIT
                                    1</t>
  </si>
  <si>
    <t>-274.7</t>
  </si>
  <si>
    <t>13.03</t>
  </si>
  <si>
    <t>19.41</t>
  </si>
  <si>
    <t>29.84</t>
  </si>
  <si>
    <t>43.28</t>
  </si>
  <si>
    <t>58.18</t>
  </si>
  <si>
    <t>Net income
                                    1</t>
  </si>
  <si>
    <t>-282.2</t>
  </si>
  <si>
    <t>-13.26</t>
  </si>
  <si>
    <t>6.025</t>
  </si>
  <si>
    <t>13.12</t>
  </si>
  <si>
    <t>24.79</t>
  </si>
  <si>
    <t>38.58</t>
  </si>
  <si>
    <t>Net Debt
                                    1</t>
  </si>
  <si>
    <t>-64.36</t>
  </si>
  <si>
    <t>-62.54</t>
  </si>
  <si>
    <t>-35.6</t>
  </si>
  <si>
    <t>-51.33</t>
  </si>
  <si>
    <t>-83.54</t>
  </si>
  <si>
    <t>-130.3</t>
  </si>
  <si>
    <t>Reference price
                                    2</t>
  </si>
  <si>
    <t>20.940</t>
  </si>
  <si>
    <t>9.670</t>
  </si>
  <si>
    <t>9.700</t>
  </si>
  <si>
    <t>9.940</t>
  </si>
  <si>
    <t>Nbr of stocks (in thousands)</t>
  </si>
  <si>
    <t>65,583</t>
  </si>
  <si>
    <t>68,986</t>
  </si>
  <si>
    <t>88,280</t>
  </si>
  <si>
    <t>94,372</t>
  </si>
  <si>
    <t>Announcement Date</t>
  </si>
  <si>
    <t>3/24/22</t>
  </si>
  <si>
    <t>3/7/23</t>
  </si>
  <si>
    <t>3/12/24</t>
  </si>
  <si>
    <t>address1</t>
  </si>
  <si>
    <t>125 South Clark Street</t>
  </si>
  <si>
    <t>address2</t>
  </si>
  <si>
    <t>Suite 750</t>
  </si>
  <si>
    <t>city</t>
  </si>
  <si>
    <t>Chicago</t>
  </si>
  <si>
    <t>state</t>
  </si>
  <si>
    <t>IL</t>
  </si>
  <si>
    <t>zip</t>
  </si>
  <si>
    <t>60603</t>
  </si>
  <si>
    <t>country</t>
  </si>
  <si>
    <t>phone</t>
  </si>
  <si>
    <t>312 253 9800</t>
  </si>
  <si>
    <t>website</t>
  </si>
  <si>
    <t>https://www.enfusion.com</t>
  </si>
  <si>
    <t>industry</t>
  </si>
  <si>
    <t>Software - Application</t>
  </si>
  <si>
    <t>industryKey</t>
  </si>
  <si>
    <t>software-application</t>
  </si>
  <si>
    <t>industryDisp</t>
  </si>
  <si>
    <t>sector</t>
  </si>
  <si>
    <t>Technology</t>
  </si>
  <si>
    <t>sectorKey</t>
  </si>
  <si>
    <t>technology</t>
  </si>
  <si>
    <t>sectorDisp</t>
  </si>
  <si>
    <t>longBusinessSummary</t>
  </si>
  <si>
    <t>Enfusion, Inc. provides software-as-a-service solutions for investment management industry in the United States, Europe, the Middle East, Africa, and the Asia Pacific. The company provides Portfolio Management System, which generates a real-time investment book of record that consists of valuation and risk tools, which allows users to analyze aggregated or decomposed portfolio data for chief investment officers (CIOs) and portfolio managers; and Order and Execution Management System that enables portfolio managers, traders, compliance teams, and analysts to electronically communicate trade orders for a variety of asset classes, manage trade orders, and systemically enforce trading regulations and internal guidelines. It also offers Accounting/General Ledger System, a real-time accounting book of record for chief financial officers, chief operating officers, accountants, and operations teams; Enfusion Analytics System, which enables CIOs, portfolio managers, traders, and analysts to analyze portfolios through time horizons and automate customized visualized reports for internal and external stakeholders; and technology-powered and managed services. Enfusion, Inc. was founded in 1997 and is headquartered in Chicago, Illinois.</t>
  </si>
  <si>
    <t>fullTimeEmployees</t>
  </si>
  <si>
    <t>companyOfficers</t>
  </si>
  <si>
    <t>[{'maxAge': 1, 'name': 'Mr. Oleg  Movchan', 'age': 50, 'title': 'CEO &amp; Director', 'yearBorn': 1974, 'fiscalYear': 2023, 'totalPay': 834789, 'exercisedValue': 0, 'unexercisedValue': 0}, {'maxAge': 1, 'name': 'Mr. Bradley  Herring', 'age': 53, 'title': 'Chief Financial Officer', 'yearBorn': 1971, 'fiscalYear': 2023, 'totalPay': 574117, 'exercisedValue': 0, 'unexercisedValue': 0}, {'maxAge': 1, 'name': 'Mr. Neal  Pawar', 'age': 52, 'title': 'Chief Operating Officer', 'yearBorn': 1972, 'fiscalYear': 2023, 'totalPay': 469393, 'exercisedValue': 0, 'unexercisedValue': 0}, {'maxAge': 1, 'name': 'Mr. Stephen  Malherbe', 'title': 'Managing Partner', 'fiscalYear': 2023, 'exercisedValue': 0, 'unexercisedValue': 0}, {'maxAge': 1, 'name': 'Ms. Valeria  Gutowski', 'age': 42, 'title': 'Chief Accounting Officer', 'yearBorn': 1982, 'fiscalYear': 2023, 'exercisedValue': 0, 'unexercisedValue': 0}, {'maxAge': 1, 'name': 'Mr. Daniel  Groman', 'age': 35, 'title': 'Chief Technology Officer', 'yearBorn': 1989, 'fiscalYear': 2023, 'exercisedValue': 0, 'unexercisedValue': 0}, {'maxAge': 1, 'name': 'Mr. Ignatius Tochukwu Njoku', 'title': 'Head of Investor Relations', 'fiscalYear': 2023, 'exercisedValue': 0, 'unexercisedValue': 0}, {'maxAge': 1, 'name': 'Mr. Matthew R. Campobasso', 'age': 45, 'title': 'General Counsel &amp; Corporate Secretary', 'yearBorn': 1979, 'fiscalYear': 2023, 'exercisedValue': 0, 'unexercisedValue': 0}, {'maxAge': 1, 'name': 'Ms. Bronwen  Bastone', 'age': 51, 'title': 'Chief People Officer', 'yearBorn': 1973, 'fiscalYear': 2023, 'totalPay': 566250, 'exercisedValue': 0, 'unexercisedValue': 0}, {'maxAge': 1, 'name': 'Mr. Joseph  Defeo', 'title': 'Global Head of Managed Services Production',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</si>
  <si>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</si>
  <si>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</si>
  <si>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</si>
  <si>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</si>
  <si>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</si>
  <si>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</si>
  <si>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</si>
  <si>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</si>
  <si>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</si>
  <si>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</si>
  <si>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</si>
  <si>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</si>
  <si>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</si>
  <si>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</si>
  <si>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</si>
  <si>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</si>
  <si>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</si>
  <si>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</si>
  <si>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</si>
  <si>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</si>
  <si>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</si>
  <si>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</si>
  <si>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</si>
  <si>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</si>
  <si>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</si>
  <si>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</si>
  <si>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</si>
  <si>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</si>
  <si>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</si>
  <si>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</si>
  <si>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</si>
  <si>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</si>
  <si>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</si>
  <si>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</si>
  <si>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</si>
  <si>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</si>
  <si>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</si>
  <si>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</si>
  <si>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</si>
  <si>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</si>
  <si>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</si>
  <si>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</si>
  <si>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</si>
  <si>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</si>
  <si>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</si>
  <si>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</si>
  <si>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</si>
  <si>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</si>
  <si>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</si>
  <si>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</si>
  <si>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</si>
  <si>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</si>
  <si>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</si>
  <si>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</si>
  <si>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</si>
  <si>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</si>
  <si>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</si>
  <si>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</si>
  <si>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</si>
  <si>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</si>
  <si>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</si>
  <si>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</si>
  <si>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</si>
  <si>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</si>
  <si>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</si>
  <si>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NYQ</t>
  </si>
  <si>
    <t>quoteType</t>
  </si>
  <si>
    <t>EQUITY</t>
  </si>
  <si>
    <t>symbol</t>
  </si>
  <si>
    <t>underlyingSymbol</t>
  </si>
  <si>
    <t>shortName</t>
  </si>
  <si>
    <t>Enfusion,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</si>
  <si>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</si>
  <si>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</si>
  <si>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</si>
  <si>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</si>
  <si>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</si>
  <si>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</si>
  <si>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</si>
  <si>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8d08c37a-82a9-3ef3-8e03-079767279be2</t>
  </si>
  <si>
    <t>messageBoardId</t>
  </si>
  <si>
    <t>finmb_179668975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</si>
  <si>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</si>
  <si>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</si>
  <si>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</si>
  <si>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</si>
  <si>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</si>
  <si>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</si>
  <si>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</si>
  <si>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</si>
  <si>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</si>
  <si>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</si>
  <si>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</si>
  <si>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</si>
  <si>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</si>
  <si>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</si>
  <si>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</si>
  <si>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</si>
  <si>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</si>
  <si>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</si>
  <si>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</si>
  <si>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</si>
  <si>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</si>
  <si>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</si>
  <si>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earningsGrowth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</si>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</sst>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enfusion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10.17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11.68388373201454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9.38058624E8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0.75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34.30543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12.0</v>
      </c>
      <c r="C2" s="1">
        <v>4.0</v>
      </c>
      <c r="D2" s="1">
        <v>-158.0</v>
      </c>
      <c r="E2" s="1">
        <v>-7.0</v>
      </c>
      <c r="F2" s="1">
        <v>6.0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82.0</v>
      </c>
      <c r="C3" s="1">
        <v>1.0</v>
      </c>
      <c r="D3" s="1">
        <v>2.0</v>
      </c>
      <c r="E3" s="1">
        <v>4.0</v>
      </c>
      <c r="F3" s="1">
        <v>6.0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82.0</v>
      </c>
      <c r="C4" s="1">
        <v>1.0</v>
      </c>
      <c r="D4" s="1">
        <v>2.0</v>
      </c>
      <c r="E4" s="1">
        <v>4.0</v>
      </c>
      <c r="F4" s="1">
        <v>6.0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35.0</v>
      </c>
      <c r="C5" s="1">
        <v>81.0</v>
      </c>
      <c r="D5" s="1">
        <v>1.0</v>
      </c>
      <c r="E5" s="1">
        <v>2.0</v>
      </c>
      <c r="F5" s="1">
        <v>3.0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0.0</v>
      </c>
      <c r="C6" s="1">
        <v>0.0</v>
      </c>
      <c r="D6" s="1">
        <v>290.0</v>
      </c>
      <c r="E6" s="1">
        <v>24.0</v>
      </c>
      <c r="F6" s="1">
        <v>7.0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26.0</v>
      </c>
      <c r="C7" s="1">
        <v>1.0</v>
      </c>
      <c r="D7" s="1">
        <v>1.0</v>
      </c>
      <c r="E7" s="1">
        <v>1.0</v>
      </c>
      <c r="F7" s="1">
        <v>1.0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0.0</v>
      </c>
      <c r="C8" s="1">
        <v>0.0</v>
      </c>
      <c r="D8" s="1">
        <v>-123.0</v>
      </c>
      <c r="E8" s="1">
        <v>-5.0</v>
      </c>
      <c r="F8" s="1">
        <v>10.0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-2.0</v>
      </c>
      <c r="C9" s="1">
        <v>-4.0</v>
      </c>
      <c r="D9" s="1">
        <v>-7.0</v>
      </c>
      <c r="E9" s="1">
        <v>-9.0</v>
      </c>
      <c r="F9" s="1">
        <v>-3.0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23.0</v>
      </c>
      <c r="C10" s="1">
        <v>4.0</v>
      </c>
      <c r="D10" s="1">
        <v>2.0</v>
      </c>
      <c r="E10" s="1">
        <v>-84.0</v>
      </c>
      <c r="F10" s="1">
        <v>36.0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76.0</v>
      </c>
      <c r="C11" s="1">
        <v>-1.0</v>
      </c>
      <c r="D11" s="1">
        <v>-9.0</v>
      </c>
      <c r="E11" s="1">
        <v>4.0</v>
      </c>
      <c r="F11" s="1">
        <v>-6.0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12.0</v>
      </c>
      <c r="C12" s="1">
        <v>1.0</v>
      </c>
      <c r="D12" s="1">
        <v>-31.0</v>
      </c>
      <c r="E12" s="1">
        <v>14.0</v>
      </c>
      <c r="F12" s="1">
        <v>25.0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-4.0</v>
      </c>
      <c r="C13" s="1">
        <v>-5.0</v>
      </c>
      <c r="D13" s="1">
        <v>-8.0</v>
      </c>
      <c r="E13" s="1">
        <v>-7.0</v>
      </c>
      <c r="F13" s="1">
        <v>-4.0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0.0</v>
      </c>
      <c r="C14" s="1">
        <v>0.0</v>
      </c>
      <c r="D14" s="1">
        <v>0.0</v>
      </c>
      <c r="E14" s="1">
        <v>0.0</v>
      </c>
      <c r="F14" s="1">
        <v>-5.0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-4.0</v>
      </c>
      <c r="C15" s="1">
        <v>-5.0</v>
      </c>
      <c r="D15" s="1">
        <v>-8.0</v>
      </c>
      <c r="E15" s="1">
        <v>-7.0</v>
      </c>
      <c r="F15" s="1">
        <v>-9.0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0.0</v>
      </c>
      <c r="C16" s="1">
        <v>1.0</v>
      </c>
      <c r="D16" s="1">
        <v>0.0</v>
      </c>
      <c r="E16" s="1">
        <v>0.0</v>
      </c>
      <c r="F16" s="1">
        <v>0.0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29.0</v>
      </c>
      <c r="C17" s="1">
        <v>71.0</v>
      </c>
      <c r="D17" s="1">
        <v>0.0</v>
      </c>
      <c r="E17" s="1">
        <v>0.0</v>
      </c>
      <c r="F17" s="1">
        <v>0.0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29.0</v>
      </c>
      <c r="C18" s="1">
        <v>73.0</v>
      </c>
      <c r="D18" s="1">
        <v>0.0</v>
      </c>
      <c r="E18" s="1">
        <v>0.0</v>
      </c>
      <c r="F18" s="1">
        <v>0.0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0.0</v>
      </c>
      <c r="C19" s="1">
        <v>-1.0</v>
      </c>
      <c r="D19" s="1">
        <v>0.0</v>
      </c>
      <c r="E19" s="1">
        <v>0.0</v>
      </c>
      <c r="F19" s="1">
        <v>0.0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-2.0</v>
      </c>
      <c r="C20" s="1">
        <v>-30.0</v>
      </c>
      <c r="D20" s="1">
        <v>-100.0</v>
      </c>
      <c r="E20" s="1">
        <v>0.0</v>
      </c>
      <c r="F20" s="1">
        <v>0.0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-2.0</v>
      </c>
      <c r="C21" s="1">
        <v>-2.0</v>
      </c>
      <c r="D21" s="1">
        <v>-100.0</v>
      </c>
      <c r="E21" s="1">
        <v>0.0</v>
      </c>
      <c r="F21" s="1">
        <v>0.0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0.0</v>
      </c>
      <c r="C22" s="1">
        <v>0.0</v>
      </c>
      <c r="D22" s="1">
        <v>261.0</v>
      </c>
      <c r="E22" s="1">
        <v>0.0</v>
      </c>
      <c r="F22" s="1">
        <v>17.0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-57.0</v>
      </c>
      <c r="C23" s="1">
        <v>-76.0</v>
      </c>
      <c r="D23" s="1">
        <v>-98.0</v>
      </c>
      <c r="E23" s="1">
        <v>-7.0</v>
      </c>
      <c r="F23" s="1">
        <v>-60.0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57.0</v>
      </c>
      <c r="C24" s="1">
        <v>93.0</v>
      </c>
      <c r="D24" s="1">
        <v>0.0</v>
      </c>
      <c r="E24" s="1">
        <v>0.0</v>
      </c>
      <c r="F24" s="1">
        <v>0.0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-11.0</v>
      </c>
      <c r="C25" s="1">
        <v>-4.0</v>
      </c>
      <c r="D25" s="1">
        <v>-3.0</v>
      </c>
      <c r="E25" s="1">
        <v>0.0</v>
      </c>
      <c r="F25" s="1">
        <v>0.0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-11.0</v>
      </c>
      <c r="C26" s="1">
        <v>-4.0</v>
      </c>
      <c r="D26" s="1">
        <v>-3.0</v>
      </c>
      <c r="E26" s="1">
        <v>0.0</v>
      </c>
      <c r="F26" s="1">
        <v>0.0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-24.0</v>
      </c>
      <c r="C27" s="1">
        <v>-71.0</v>
      </c>
      <c r="D27" s="1">
        <v>0.0</v>
      </c>
      <c r="E27" s="1">
        <v>0.0</v>
      </c>
      <c r="F27" s="1">
        <v>4.0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-7.0</v>
      </c>
      <c r="C28" s="1">
        <v>11.0</v>
      </c>
      <c r="D28" s="1">
        <v>58.0</v>
      </c>
      <c r="E28" s="1">
        <v>-7.0</v>
      </c>
      <c r="F28" s="1">
        <v>-43.0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-8.0</v>
      </c>
      <c r="C29" s="1">
        <v>-11.0</v>
      </c>
      <c r="D29" s="1">
        <v>-9.0</v>
      </c>
      <c r="E29" s="1">
        <v>-8.0</v>
      </c>
      <c r="F29" s="1">
        <v>17.0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25.0</v>
      </c>
      <c r="C30" s="1">
        <v>8.0</v>
      </c>
      <c r="D30" s="1">
        <v>50.0</v>
      </c>
      <c r="E30" s="1">
        <v>-1.0</v>
      </c>
      <c r="F30" s="1">
        <v>-26.0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1">
        <v>58.0</v>
      </c>
      <c r="C32" s="1">
        <v>1.0</v>
      </c>
      <c r="D32" s="1">
        <v>4.0</v>
      </c>
      <c r="E32" s="1">
        <v>0.0</v>
      </c>
      <c r="F32" s="1">
        <v>0.0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1">
        <v>0.0</v>
      </c>
      <c r="C33" s="1">
        <v>0.0</v>
      </c>
      <c r="D33" s="1">
        <v>0.0</v>
      </c>
      <c r="E33" s="1">
        <v>1.0</v>
      </c>
      <c r="F33" s="1">
        <v>1.0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58</v>
      </c>
      <c r="B34" s="1">
        <v>0.0</v>
      </c>
      <c r="C34" s="1">
        <v>-4.0</v>
      </c>
      <c r="D34" s="1">
        <v>100.0</v>
      </c>
      <c r="E34" s="1">
        <v>12.0</v>
      </c>
      <c r="F34" s="1">
        <v>18.0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59</v>
      </c>
      <c r="B35" s="1">
        <v>0.0</v>
      </c>
      <c r="C35" s="1">
        <v>-3.0</v>
      </c>
      <c r="D35" s="1">
        <v>103.0</v>
      </c>
      <c r="E35" s="1">
        <v>12.0</v>
      </c>
      <c r="F35" s="1">
        <v>17.0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60</v>
      </c>
      <c r="B36" s="1">
        <v>0.0</v>
      </c>
      <c r="C36" s="1">
        <v>4.0</v>
      </c>
      <c r="D36" s="1">
        <v>10.0</v>
      </c>
      <c r="E36" s="1">
        <v>3.0</v>
      </c>
      <c r="F36" s="1">
        <v>-2.0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61</v>
      </c>
      <c r="B37" s="1">
        <v>27.0</v>
      </c>
      <c r="C37" s="1">
        <v>70.0</v>
      </c>
      <c r="D37" s="1">
        <v>-100.0</v>
      </c>
      <c r="E37" s="1">
        <v>0.0</v>
      </c>
      <c r="F37" s="1">
        <v>0.0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63</v>
      </c>
      <c r="B3" s="1">
        <v>5.0</v>
      </c>
      <c r="C3" s="1">
        <v>13.0</v>
      </c>
      <c r="D3" s="1">
        <v>64.0</v>
      </c>
      <c r="E3" s="1">
        <v>62.0</v>
      </c>
      <c r="F3" s="1">
        <v>35.0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64</v>
      </c>
      <c r="B4" s="1">
        <v>5.0</v>
      </c>
      <c r="C4" s="1">
        <v>13.0</v>
      </c>
      <c r="D4" s="1">
        <v>64.0</v>
      </c>
      <c r="E4" s="1">
        <v>62.0</v>
      </c>
      <c r="F4" s="1">
        <v>35.0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65</v>
      </c>
      <c r="B5" s="1">
        <v>8.0</v>
      </c>
      <c r="C5" s="1">
        <v>12.0</v>
      </c>
      <c r="D5" s="1">
        <v>18.0</v>
      </c>
      <c r="E5" s="1">
        <v>25.0</v>
      </c>
      <c r="F5" s="1">
        <v>28.0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66</v>
      </c>
      <c r="B6" s="1">
        <v>8.0</v>
      </c>
      <c r="C6" s="1">
        <v>12.0</v>
      </c>
      <c r="D6" s="1">
        <v>18.0</v>
      </c>
      <c r="E6" s="1">
        <v>25.0</v>
      </c>
      <c r="F6" s="1">
        <v>28.0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67</v>
      </c>
      <c r="B7" s="1">
        <v>1.0</v>
      </c>
      <c r="C7" s="1">
        <v>2.0</v>
      </c>
      <c r="D7" s="1">
        <v>7.0</v>
      </c>
      <c r="E7" s="1">
        <v>6.0</v>
      </c>
      <c r="F7" s="1">
        <v>5.0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68</v>
      </c>
      <c r="B8" s="1">
        <v>0.0</v>
      </c>
      <c r="C8" s="1">
        <v>0.0</v>
      </c>
      <c r="D8" s="1">
        <v>0.0</v>
      </c>
      <c r="E8" s="1">
        <v>2.0</v>
      </c>
      <c r="F8" s="1">
        <v>1.0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69</v>
      </c>
      <c r="B9" s="1">
        <v>16.0</v>
      </c>
      <c r="C9" s="1">
        <v>28.0</v>
      </c>
      <c r="D9" s="1">
        <v>89.0</v>
      </c>
      <c r="E9" s="1">
        <v>96.0</v>
      </c>
      <c r="F9" s="1">
        <v>69.0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70</v>
      </c>
      <c r="B10" s="1">
        <v>8.0</v>
      </c>
      <c r="C10" s="1">
        <v>13.0</v>
      </c>
      <c r="D10" s="1">
        <v>21.0</v>
      </c>
      <c r="E10" s="1">
        <v>35.0</v>
      </c>
      <c r="F10" s="1">
        <v>49.0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71</v>
      </c>
      <c r="B11" s="1">
        <v>-2.0</v>
      </c>
      <c r="C11" s="1">
        <v>-4.0</v>
      </c>
      <c r="D11" s="1">
        <v>-8.0</v>
      </c>
      <c r="E11" s="1">
        <v>-13.0</v>
      </c>
      <c r="F11" s="1">
        <v>-16.0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72</v>
      </c>
      <c r="B12" s="1">
        <v>6.0</v>
      </c>
      <c r="C12" s="1">
        <v>8.0</v>
      </c>
      <c r="D12" s="1">
        <v>13.0</v>
      </c>
      <c r="E12" s="1">
        <v>22.0</v>
      </c>
      <c r="F12" s="1">
        <v>32.0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73</v>
      </c>
      <c r="B13" s="1">
        <v>0.0</v>
      </c>
      <c r="C13" s="1">
        <v>0.0</v>
      </c>
      <c r="D13" s="1">
        <v>1.0</v>
      </c>
      <c r="E13" s="1">
        <v>0.0</v>
      </c>
      <c r="F13" s="1">
        <v>3.0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74</v>
      </c>
      <c r="B14" s="1">
        <v>1.0</v>
      </c>
      <c r="C14" s="1">
        <v>1.0</v>
      </c>
      <c r="D14" s="1">
        <v>1.0</v>
      </c>
      <c r="E14" s="1">
        <v>4.0</v>
      </c>
      <c r="F14" s="1">
        <v>3.0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75</v>
      </c>
      <c r="B15" s="1">
        <v>23.0</v>
      </c>
      <c r="C15" s="1">
        <v>39.0</v>
      </c>
      <c r="D15" s="1">
        <v>106.0</v>
      </c>
      <c r="E15" s="1">
        <v>124.0</v>
      </c>
      <c r="F15" s="1">
        <v>109.0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76</v>
      </c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77</v>
      </c>
      <c r="B17" s="1">
        <v>44.0</v>
      </c>
      <c r="C17" s="1">
        <v>48.0</v>
      </c>
      <c r="D17" s="1">
        <v>2.0</v>
      </c>
      <c r="E17" s="1">
        <v>1.0</v>
      </c>
      <c r="F17" s="1">
        <v>2.0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78</v>
      </c>
      <c r="B18" s="1">
        <v>6.0</v>
      </c>
      <c r="C18" s="1">
        <v>6.0</v>
      </c>
      <c r="D18" s="1">
        <v>4.0</v>
      </c>
      <c r="E18" s="1">
        <v>11.0</v>
      </c>
      <c r="F18" s="1">
        <v>11.0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79</v>
      </c>
      <c r="B19" s="1">
        <v>30.0</v>
      </c>
      <c r="C19" s="1">
        <v>2.0</v>
      </c>
      <c r="D19" s="1">
        <v>0.0</v>
      </c>
      <c r="E19" s="1">
        <v>0.0</v>
      </c>
      <c r="F19" s="1">
        <v>0.0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80</v>
      </c>
      <c r="B20" s="1">
        <v>0.0</v>
      </c>
      <c r="C20" s="1">
        <v>0.0</v>
      </c>
      <c r="D20" s="1">
        <v>0.0</v>
      </c>
      <c r="E20" s="1">
        <v>4.0</v>
      </c>
      <c r="F20" s="1">
        <v>4.0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81</v>
      </c>
      <c r="B21" s="1">
        <v>29.0</v>
      </c>
      <c r="C21" s="1">
        <v>41.0</v>
      </c>
      <c r="D21" s="1">
        <v>1.0</v>
      </c>
      <c r="E21" s="1">
        <v>28.0</v>
      </c>
      <c r="F21" s="1">
        <v>2.0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82</v>
      </c>
      <c r="B22" s="1">
        <v>19.0</v>
      </c>
      <c r="C22" s="1">
        <v>29.0</v>
      </c>
      <c r="D22" s="1">
        <v>0.0</v>
      </c>
      <c r="E22" s="1">
        <v>0.0</v>
      </c>
      <c r="F22" s="1">
        <v>0.0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83</v>
      </c>
      <c r="B23" s="1">
        <v>8.0</v>
      </c>
      <c r="C23" s="1">
        <v>10.0</v>
      </c>
      <c r="D23" s="1">
        <v>8.0</v>
      </c>
      <c r="E23" s="1">
        <v>17.0</v>
      </c>
      <c r="F23" s="1">
        <v>20.0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84</v>
      </c>
      <c r="B24" s="1">
        <v>27.0</v>
      </c>
      <c r="C24" s="1">
        <v>96.0</v>
      </c>
      <c r="D24" s="1">
        <v>0.0</v>
      </c>
      <c r="E24" s="1">
        <v>0.0</v>
      </c>
      <c r="F24" s="1">
        <v>0.0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85</v>
      </c>
      <c r="B25" s="1">
        <v>0.0</v>
      </c>
      <c r="C25" s="1">
        <v>0.0</v>
      </c>
      <c r="D25" s="1">
        <v>0.0</v>
      </c>
      <c r="E25" s="1">
        <v>2.0</v>
      </c>
      <c r="F25" s="1">
        <v>11.0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86</v>
      </c>
      <c r="B26" s="1">
        <v>57.0</v>
      </c>
      <c r="C26" s="1">
        <v>43.0</v>
      </c>
      <c r="D26" s="1">
        <v>53.0</v>
      </c>
      <c r="E26" s="1">
        <v>0.0</v>
      </c>
      <c r="F26" s="1">
        <v>0.0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87</v>
      </c>
      <c r="B27" s="1">
        <v>36.0</v>
      </c>
      <c r="C27" s="1">
        <v>107.0</v>
      </c>
      <c r="D27" s="1">
        <v>8.0</v>
      </c>
      <c r="E27" s="1">
        <v>20.0</v>
      </c>
      <c r="F27" s="1">
        <v>31.0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88</v>
      </c>
      <c r="B28" s="1">
        <v>105.0</v>
      </c>
      <c r="C28" s="1">
        <v>166.0</v>
      </c>
      <c r="D28" s="1">
        <v>0.0</v>
      </c>
      <c r="E28" s="1">
        <v>0.0</v>
      </c>
      <c r="F28" s="1">
        <v>0.0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89</v>
      </c>
      <c r="B29" s="1">
        <v>105.0</v>
      </c>
      <c r="C29" s="1">
        <v>166.0</v>
      </c>
      <c r="D29" s="1">
        <v>0.0</v>
      </c>
      <c r="E29" s="1">
        <v>0.0</v>
      </c>
      <c r="F29" s="1">
        <v>0.0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90</v>
      </c>
      <c r="B30" s="1">
        <v>-118.0</v>
      </c>
      <c r="C30" s="1">
        <v>-233.0</v>
      </c>
      <c r="D30" s="1">
        <v>11.0</v>
      </c>
      <c r="E30" s="1">
        <v>11.0</v>
      </c>
      <c r="F30" s="1">
        <v>12.0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91</v>
      </c>
      <c r="B31" s="1">
        <v>0.0</v>
      </c>
      <c r="C31" s="1">
        <v>0.0</v>
      </c>
      <c r="D31" s="1">
        <v>227.0</v>
      </c>
      <c r="E31" s="1">
        <v>244.0</v>
      </c>
      <c r="F31" s="1">
        <v>227.0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92</v>
      </c>
      <c r="B32" s="1">
        <v>0.0</v>
      </c>
      <c r="C32" s="1">
        <v>0.0</v>
      </c>
      <c r="D32" s="1">
        <v>-171.0</v>
      </c>
      <c r="E32" s="1">
        <v>-179.0</v>
      </c>
      <c r="F32" s="1">
        <v>-173.0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93</v>
      </c>
      <c r="B33" s="1">
        <v>-9.0</v>
      </c>
      <c r="C33" s="1">
        <v>-21.0</v>
      </c>
      <c r="D33" s="1">
        <v>-32.0</v>
      </c>
      <c r="E33" s="1">
        <v>-50.0</v>
      </c>
      <c r="F33" s="1">
        <v>-40.0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94</v>
      </c>
      <c r="B34" s="1">
        <v>-118.0</v>
      </c>
      <c r="C34" s="1">
        <v>-234.0</v>
      </c>
      <c r="D34" s="1">
        <v>55.0</v>
      </c>
      <c r="E34" s="1">
        <v>65.0</v>
      </c>
      <c r="F34" s="1">
        <v>53.0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95</v>
      </c>
      <c r="B35" s="1">
        <v>0.0</v>
      </c>
      <c r="C35" s="1">
        <v>0.0</v>
      </c>
      <c r="D35" s="1">
        <v>42.0</v>
      </c>
      <c r="E35" s="1">
        <v>38.0</v>
      </c>
      <c r="F35" s="1">
        <v>23.0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96</v>
      </c>
      <c r="B36" s="1">
        <v>-12.0</v>
      </c>
      <c r="C36" s="1">
        <v>-68.0</v>
      </c>
      <c r="D36" s="1">
        <v>97.0</v>
      </c>
      <c r="E36" s="1">
        <v>103.0</v>
      </c>
      <c r="F36" s="1">
        <v>77.0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97</v>
      </c>
      <c r="B37" s="1">
        <v>23.0</v>
      </c>
      <c r="C37" s="1">
        <v>39.0</v>
      </c>
      <c r="D37" s="1">
        <v>106.0</v>
      </c>
      <c r="E37" s="1">
        <v>124.0</v>
      </c>
      <c r="F37" s="1">
        <v>109.0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55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98</v>
      </c>
      <c r="B39" s="1">
        <v>0.0</v>
      </c>
      <c r="C39" s="1">
        <v>4.0</v>
      </c>
      <c r="D39" s="1">
        <v>65.0</v>
      </c>
      <c r="E39" s="1">
        <v>73.0</v>
      </c>
      <c r="F39" s="1">
        <v>89.0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99</v>
      </c>
      <c r="B40" s="1">
        <v>0.0</v>
      </c>
      <c r="C40" s="1">
        <v>4.0</v>
      </c>
      <c r="D40" s="1">
        <v>65.0</v>
      </c>
      <c r="E40" s="1">
        <v>70.0</v>
      </c>
      <c r="F40" s="1">
        <v>88.0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100</v>
      </c>
      <c r="B41" s="1">
        <v>0.0</v>
      </c>
      <c r="C41" s="1">
        <v>0.0</v>
      </c>
      <c r="D41" s="1" t="s">
        <v>101</v>
      </c>
      <c r="E41" s="1" t="s">
        <v>102</v>
      </c>
      <c r="F41" s="1" t="s">
        <v>103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104</v>
      </c>
      <c r="B42" s="1">
        <v>-118.0</v>
      </c>
      <c r="C42" s="1">
        <v>-234.0</v>
      </c>
      <c r="D42" s="1">
        <v>55.0</v>
      </c>
      <c r="E42" s="1">
        <v>65.0</v>
      </c>
      <c r="F42" s="1">
        <v>53.0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105</v>
      </c>
      <c r="B43" s="1">
        <v>0.0</v>
      </c>
      <c r="C43" s="1">
        <v>0.0</v>
      </c>
      <c r="D43" s="1" t="s">
        <v>101</v>
      </c>
      <c r="E43" s="1" t="s">
        <v>102</v>
      </c>
      <c r="F43" s="1" t="s">
        <v>103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106</v>
      </c>
      <c r="B44" s="1">
        <v>27.0</v>
      </c>
      <c r="C44" s="1">
        <v>98.0</v>
      </c>
      <c r="D44" s="1" t="s">
        <v>107</v>
      </c>
      <c r="E44" s="1">
        <v>6.0</v>
      </c>
      <c r="F44" s="1">
        <v>15.0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108</v>
      </c>
      <c r="B45" s="1">
        <v>21.0</v>
      </c>
      <c r="C45" s="1">
        <v>84.0</v>
      </c>
      <c r="D45" s="1">
        <v>-64.0</v>
      </c>
      <c r="E45" s="1">
        <v>-55.0</v>
      </c>
      <c r="F45" s="1">
        <v>-20.0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109</v>
      </c>
      <c r="B46" s="1">
        <v>20.0</v>
      </c>
      <c r="C46" s="1">
        <v>29.0</v>
      </c>
      <c r="D46" s="1">
        <v>31.0</v>
      </c>
      <c r="E46" s="1">
        <v>47.0</v>
      </c>
      <c r="F46" s="1">
        <v>62.0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110</v>
      </c>
      <c r="B47" s="1">
        <v>0.0</v>
      </c>
      <c r="C47" s="1">
        <v>0.0</v>
      </c>
      <c r="D47" s="1">
        <v>42.0</v>
      </c>
      <c r="E47" s="1">
        <v>38.0</v>
      </c>
      <c r="F47" s="1">
        <v>23.0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111</v>
      </c>
      <c r="B48" s="1">
        <v>0.0</v>
      </c>
      <c r="C48" s="1">
        <v>3.0</v>
      </c>
      <c r="D48" s="1">
        <v>3.0</v>
      </c>
      <c r="E48" s="1">
        <v>3.0</v>
      </c>
      <c r="F48" s="1">
        <v>0.0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112</v>
      </c>
      <c r="B49" s="1">
        <v>5.0</v>
      </c>
      <c r="C49" s="1">
        <v>9.0</v>
      </c>
      <c r="D49" s="1">
        <v>14.0</v>
      </c>
      <c r="E49" s="1">
        <v>17.0</v>
      </c>
      <c r="F49" s="1">
        <v>17.0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113</v>
      </c>
      <c r="B50" s="1">
        <v>0.0</v>
      </c>
      <c r="C50" s="1">
        <v>479.0</v>
      </c>
      <c r="D50" s="1">
        <v>892.0</v>
      </c>
      <c r="E50" s="1">
        <v>0.0</v>
      </c>
      <c r="F50" s="1">
        <v>0.0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114</v>
      </c>
      <c r="B51" s="1">
        <v>20.0</v>
      </c>
      <c r="C51" s="1">
        <v>70.0</v>
      </c>
      <c r="D51" s="1">
        <v>79.0</v>
      </c>
      <c r="E51" s="1">
        <v>1.0</v>
      </c>
      <c r="F51" s="1">
        <v>1.0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115</v>
      </c>
      <c r="B2" s="1">
        <v>58.0</v>
      </c>
      <c r="C2" s="1">
        <v>77.0</v>
      </c>
      <c r="D2" s="1">
        <v>110.0</v>
      </c>
      <c r="E2" s="1">
        <v>149.0</v>
      </c>
      <c r="F2" s="1">
        <v>173.0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116</v>
      </c>
      <c r="B3" s="1">
        <v>77.0</v>
      </c>
      <c r="C3" s="1">
        <v>1.0</v>
      </c>
      <c r="D3" s="1">
        <v>1.0</v>
      </c>
      <c r="E3" s="1">
        <v>1.0</v>
      </c>
      <c r="F3" s="1">
        <v>1.0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117</v>
      </c>
      <c r="B4" s="1">
        <v>59.0</v>
      </c>
      <c r="C4" s="1">
        <v>79.0</v>
      </c>
      <c r="D4" s="1">
        <v>112.0</v>
      </c>
      <c r="E4" s="1">
        <v>150.0</v>
      </c>
      <c r="F4" s="1">
        <v>175.0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118</v>
      </c>
      <c r="B5" s="1">
        <v>16.0</v>
      </c>
      <c r="C5" s="1">
        <v>21.0</v>
      </c>
      <c r="D5" s="1">
        <v>31.0</v>
      </c>
      <c r="E5" s="1">
        <v>47.0</v>
      </c>
      <c r="F5" s="1">
        <v>57.0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119</v>
      </c>
      <c r="B6" s="1">
        <v>42.0</v>
      </c>
      <c r="C6" s="1">
        <v>58.0</v>
      </c>
      <c r="D6" s="1">
        <v>79.0</v>
      </c>
      <c r="E6" s="1">
        <v>103.0</v>
      </c>
      <c r="F6" s="1">
        <v>117.0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120</v>
      </c>
      <c r="B7" s="1">
        <v>24.0</v>
      </c>
      <c r="C7" s="1">
        <v>45.0</v>
      </c>
      <c r="D7" s="1">
        <v>202.0</v>
      </c>
      <c r="E7" s="1">
        <v>98.0</v>
      </c>
      <c r="F7" s="1">
        <v>85.0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121</v>
      </c>
      <c r="B8" s="1">
        <v>4.0</v>
      </c>
      <c r="C8" s="1">
        <v>6.0</v>
      </c>
      <c r="D8" s="1">
        <v>153.0</v>
      </c>
      <c r="E8" s="1">
        <v>17.0</v>
      </c>
      <c r="F8" s="1">
        <v>19.0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122</v>
      </c>
      <c r="B9" s="1">
        <v>28.0</v>
      </c>
      <c r="C9" s="1">
        <v>52.0</v>
      </c>
      <c r="D9" s="1">
        <v>356.0</v>
      </c>
      <c r="E9" s="1">
        <v>115.0</v>
      </c>
      <c r="F9" s="1">
        <v>105.0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123</v>
      </c>
      <c r="B10" s="1">
        <v>13.0</v>
      </c>
      <c r="C10" s="1">
        <v>6.0</v>
      </c>
      <c r="D10" s="1">
        <v>-276.0</v>
      </c>
      <c r="E10" s="1">
        <v>-11.0</v>
      </c>
      <c r="F10" s="1">
        <v>11.0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124</v>
      </c>
      <c r="B11" s="1">
        <v>-72.0</v>
      </c>
      <c r="C11" s="1">
        <v>-1.0</v>
      </c>
      <c r="D11" s="1">
        <v>-4.0</v>
      </c>
      <c r="E11" s="1">
        <v>0.0</v>
      </c>
      <c r="F11" s="1">
        <v>0.0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125</v>
      </c>
      <c r="B12" s="1">
        <v>0.0</v>
      </c>
      <c r="C12" s="1">
        <v>0.0</v>
      </c>
      <c r="D12" s="1">
        <v>0.0</v>
      </c>
      <c r="E12" s="1">
        <v>41.0</v>
      </c>
      <c r="F12" s="1">
        <v>1.0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126</v>
      </c>
      <c r="B13" s="1">
        <v>-72.0</v>
      </c>
      <c r="C13" s="1">
        <v>-1.0</v>
      </c>
      <c r="D13" s="1">
        <v>-4.0</v>
      </c>
      <c r="E13" s="1">
        <v>41.0</v>
      </c>
      <c r="F13" s="1">
        <v>1.0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127</v>
      </c>
      <c r="B14" s="1">
        <v>0.0</v>
      </c>
      <c r="C14" s="1">
        <v>0.0</v>
      </c>
      <c r="D14" s="1">
        <v>3.0</v>
      </c>
      <c r="E14" s="1">
        <v>0.0</v>
      </c>
      <c r="F14" s="1">
        <v>0.0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128</v>
      </c>
      <c r="B15" s="1">
        <v>0.0</v>
      </c>
      <c r="C15" s="1">
        <v>8.0</v>
      </c>
      <c r="D15" s="1">
        <v>0.0</v>
      </c>
      <c r="E15" s="1">
        <v>-63.0</v>
      </c>
      <c r="F15" s="1">
        <v>-2.0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129</v>
      </c>
      <c r="B16" s="1">
        <v>13.0</v>
      </c>
      <c r="C16" s="1">
        <v>4.0</v>
      </c>
      <c r="D16" s="1">
        <v>-280.0</v>
      </c>
      <c r="E16" s="1">
        <v>-12.0</v>
      </c>
      <c r="F16" s="1">
        <v>11.0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130</v>
      </c>
      <c r="B17" s="1">
        <v>0.0</v>
      </c>
      <c r="C17" s="1">
        <v>0.0</v>
      </c>
      <c r="D17" s="1">
        <v>-1.0</v>
      </c>
      <c r="E17" s="1">
        <v>0.0</v>
      </c>
      <c r="F17" s="1">
        <v>0.0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131</v>
      </c>
      <c r="B18" s="1">
        <v>13.0</v>
      </c>
      <c r="C18" s="1">
        <v>4.0</v>
      </c>
      <c r="D18" s="1">
        <v>-282.0</v>
      </c>
      <c r="E18" s="1">
        <v>-12.0</v>
      </c>
      <c r="F18" s="1">
        <v>11.0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132</v>
      </c>
      <c r="B19" s="1">
        <v>48.0</v>
      </c>
      <c r="C19" s="1">
        <v>43.0</v>
      </c>
      <c r="D19" s="1">
        <v>57.0</v>
      </c>
      <c r="E19" s="1">
        <v>1.0</v>
      </c>
      <c r="F19" s="1">
        <v>2.0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133</v>
      </c>
      <c r="B20" s="1">
        <v>12.0</v>
      </c>
      <c r="C20" s="1">
        <v>4.0</v>
      </c>
      <c r="D20" s="1">
        <v>-282.0</v>
      </c>
      <c r="E20" s="1">
        <v>-13.0</v>
      </c>
      <c r="F20" s="1">
        <v>9.0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134</v>
      </c>
      <c r="B21" s="1">
        <v>12.0</v>
      </c>
      <c r="C21" s="1">
        <v>4.0</v>
      </c>
      <c r="D21" s="1">
        <v>-282.0</v>
      </c>
      <c r="E21" s="1">
        <v>-13.0</v>
      </c>
      <c r="F21" s="1">
        <v>9.0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95</v>
      </c>
      <c r="B22" s="1">
        <v>0.0</v>
      </c>
      <c r="C22" s="1">
        <v>0.0</v>
      </c>
      <c r="D22" s="1">
        <v>124.0</v>
      </c>
      <c r="E22" s="1">
        <v>5.0</v>
      </c>
      <c r="F22" s="1">
        <v>-3.0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135</v>
      </c>
      <c r="B23" s="1">
        <v>12.0</v>
      </c>
      <c r="C23" s="1">
        <v>4.0</v>
      </c>
      <c r="D23" s="1">
        <v>-158.0</v>
      </c>
      <c r="E23" s="1">
        <v>-7.0</v>
      </c>
      <c r="F23" s="1">
        <v>6.0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136</v>
      </c>
      <c r="B24" s="1">
        <v>0.0</v>
      </c>
      <c r="C24" s="1">
        <v>0.0</v>
      </c>
      <c r="D24" s="1">
        <v>29.0</v>
      </c>
      <c r="E24" s="1">
        <v>95.0</v>
      </c>
      <c r="F24" s="1">
        <v>30.0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137</v>
      </c>
      <c r="B25" s="1">
        <v>12.0</v>
      </c>
      <c r="C25" s="1">
        <v>4.0</v>
      </c>
      <c r="D25" s="1">
        <v>-188.0</v>
      </c>
      <c r="E25" s="1">
        <v>-8.0</v>
      </c>
      <c r="F25" s="1">
        <v>5.0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138</v>
      </c>
      <c r="B26" s="1">
        <v>12.0</v>
      </c>
      <c r="C26" s="1">
        <v>4.0</v>
      </c>
      <c r="D26" s="1">
        <v>-188.0</v>
      </c>
      <c r="E26" s="1">
        <v>-8.0</v>
      </c>
      <c r="F26" s="1">
        <v>5.0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139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140</v>
      </c>
      <c r="B28" s="1">
        <v>0.0</v>
      </c>
      <c r="C28" s="1" t="s">
        <v>141</v>
      </c>
      <c r="D28" s="1" t="s">
        <v>142</v>
      </c>
      <c r="E28" s="1" t="s">
        <v>143</v>
      </c>
      <c r="F28" s="1" t="s">
        <v>144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145</v>
      </c>
      <c r="B29" s="1">
        <v>0.0</v>
      </c>
      <c r="C29" s="1" t="s">
        <v>141</v>
      </c>
      <c r="D29" s="1" t="s">
        <v>142</v>
      </c>
      <c r="E29" s="1" t="s">
        <v>143</v>
      </c>
      <c r="F29" s="1" t="s">
        <v>144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146</v>
      </c>
      <c r="B30" s="1">
        <v>0.0</v>
      </c>
      <c r="C30" s="1">
        <v>4.0</v>
      </c>
      <c r="D30" s="1">
        <v>83.0</v>
      </c>
      <c r="E30" s="1">
        <v>85.0</v>
      </c>
      <c r="F30" s="1">
        <v>88.0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147</v>
      </c>
      <c r="B31" s="1">
        <v>0.0</v>
      </c>
      <c r="C31" s="1" t="s">
        <v>141</v>
      </c>
      <c r="D31" s="1" t="s">
        <v>142</v>
      </c>
      <c r="E31" s="1" t="s">
        <v>143</v>
      </c>
      <c r="F31" s="1" t="s">
        <v>144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148</v>
      </c>
      <c r="B32" s="1">
        <v>0.0</v>
      </c>
      <c r="C32" s="1" t="s">
        <v>141</v>
      </c>
      <c r="D32" s="1" t="s">
        <v>142</v>
      </c>
      <c r="E32" s="1" t="s">
        <v>143</v>
      </c>
      <c r="F32" s="1" t="s">
        <v>144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149</v>
      </c>
      <c r="B33" s="1">
        <v>0.0</v>
      </c>
      <c r="C33" s="1">
        <v>4.0</v>
      </c>
      <c r="D33" s="1">
        <v>83.0</v>
      </c>
      <c r="E33" s="1">
        <v>85.0</v>
      </c>
      <c r="F33" s="1">
        <v>129.0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150</v>
      </c>
      <c r="B34" s="1">
        <v>0.0</v>
      </c>
      <c r="C34" s="1" t="s">
        <v>151</v>
      </c>
      <c r="D34" s="1" t="s">
        <v>152</v>
      </c>
      <c r="E34" s="1" t="s">
        <v>153</v>
      </c>
      <c r="F34" s="1" t="s">
        <v>154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155</v>
      </c>
      <c r="B35" s="1">
        <v>0.0</v>
      </c>
      <c r="C35" s="1" t="s">
        <v>151</v>
      </c>
      <c r="D35" s="1" t="s">
        <v>152</v>
      </c>
      <c r="E35" s="1" t="s">
        <v>153</v>
      </c>
      <c r="F35" s="1" t="s">
        <v>156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157</v>
      </c>
      <c r="B36" s="1">
        <v>87.0</v>
      </c>
      <c r="C36" s="1" t="s">
        <v>158</v>
      </c>
      <c r="D36" s="1" t="s">
        <v>159</v>
      </c>
      <c r="E36" s="1">
        <v>0.0</v>
      </c>
      <c r="F36" s="1">
        <v>0.0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55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160</v>
      </c>
      <c r="B38" s="1">
        <v>14.0</v>
      </c>
      <c r="C38" s="1">
        <v>7.0</v>
      </c>
      <c r="D38" s="1">
        <v>-273.0</v>
      </c>
      <c r="E38" s="1">
        <v>-7.0</v>
      </c>
      <c r="F38" s="1">
        <v>18.0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161</v>
      </c>
      <c r="B39" s="1">
        <v>13.0</v>
      </c>
      <c r="C39" s="1">
        <v>6.0</v>
      </c>
      <c r="D39" s="1">
        <v>-276.0</v>
      </c>
      <c r="E39" s="1">
        <v>-11.0</v>
      </c>
      <c r="F39" s="1">
        <v>11.0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162</v>
      </c>
      <c r="B40" s="1">
        <v>13.0</v>
      </c>
      <c r="C40" s="1">
        <v>6.0</v>
      </c>
      <c r="D40" s="1">
        <v>-276.0</v>
      </c>
      <c r="E40" s="1">
        <v>-11.0</v>
      </c>
      <c r="F40" s="1">
        <v>11.0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163</v>
      </c>
      <c r="B41" s="1">
        <v>17.0</v>
      </c>
      <c r="C41" s="1">
        <v>11.0</v>
      </c>
      <c r="D41" s="1">
        <v>-269.0</v>
      </c>
      <c r="E41" s="1">
        <v>-1.0</v>
      </c>
      <c r="F41" s="1">
        <v>26.0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164</v>
      </c>
      <c r="B42" s="1">
        <v>59.0</v>
      </c>
      <c r="C42" s="1">
        <v>79.0</v>
      </c>
      <c r="D42" s="1">
        <v>112.0</v>
      </c>
      <c r="E42" s="1">
        <v>150.0</v>
      </c>
      <c r="F42" s="1">
        <v>175.0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165</v>
      </c>
      <c r="B43" s="1" t="s">
        <v>166</v>
      </c>
      <c r="C43" s="1" t="s">
        <v>167</v>
      </c>
      <c r="D43" s="1" t="s">
        <v>168</v>
      </c>
      <c r="E43" s="1" t="s">
        <v>169</v>
      </c>
      <c r="F43" s="1" t="s">
        <v>170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171</v>
      </c>
      <c r="B44" s="1">
        <v>0.0</v>
      </c>
      <c r="C44" s="1">
        <v>0.0</v>
      </c>
      <c r="D44" s="1">
        <v>0.0</v>
      </c>
      <c r="E44" s="1">
        <v>0.0</v>
      </c>
      <c r="F44" s="1">
        <v>4.0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172</v>
      </c>
      <c r="B45" s="1">
        <v>0.0</v>
      </c>
      <c r="C45" s="1">
        <v>0.0</v>
      </c>
      <c r="D45" s="1">
        <v>22.0</v>
      </c>
      <c r="E45" s="1">
        <v>1.0</v>
      </c>
      <c r="F45" s="1">
        <v>2.0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173</v>
      </c>
      <c r="B46" s="1">
        <v>0.0</v>
      </c>
      <c r="C46" s="1">
        <v>0.0</v>
      </c>
      <c r="D46" s="1">
        <v>22.0</v>
      </c>
      <c r="E46" s="1">
        <v>1.0</v>
      </c>
      <c r="F46" s="1">
        <v>2.0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174</v>
      </c>
      <c r="B47" s="1">
        <v>0.0</v>
      </c>
      <c r="C47" s="1">
        <v>0.0</v>
      </c>
      <c r="D47" s="1">
        <v>35.0</v>
      </c>
      <c r="E47" s="1">
        <v>-27.0</v>
      </c>
      <c r="F47" s="1">
        <v>0.0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175</v>
      </c>
      <c r="B48" s="1">
        <v>0.0</v>
      </c>
      <c r="C48" s="1">
        <v>0.0</v>
      </c>
      <c r="D48" s="1">
        <v>35.0</v>
      </c>
      <c r="E48" s="1">
        <v>-27.0</v>
      </c>
      <c r="F48" s="1">
        <v>0.0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176</v>
      </c>
      <c r="B49" s="1">
        <v>8.0</v>
      </c>
      <c r="C49" s="1">
        <v>2.0</v>
      </c>
      <c r="D49" s="1">
        <v>-51.0</v>
      </c>
      <c r="E49" s="1">
        <v>-2.0</v>
      </c>
      <c r="F49" s="1">
        <v>3.0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177</v>
      </c>
      <c r="B50" s="1">
        <v>0.0</v>
      </c>
      <c r="C50" s="1">
        <v>0.0</v>
      </c>
      <c r="D50" s="1">
        <v>0.0</v>
      </c>
      <c r="E50" s="1">
        <v>31.0</v>
      </c>
      <c r="F50" s="1">
        <v>0.0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178</v>
      </c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179</v>
      </c>
      <c r="B52" s="1">
        <v>0.0</v>
      </c>
      <c r="C52" s="1">
        <v>0.0</v>
      </c>
      <c r="D52" s="1">
        <v>1.0</v>
      </c>
      <c r="E52" s="1">
        <v>1.0</v>
      </c>
      <c r="F52" s="1">
        <v>1.0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180</v>
      </c>
      <c r="B53" s="1">
        <v>7.0</v>
      </c>
      <c r="C53" s="1">
        <v>9.0</v>
      </c>
      <c r="D53" s="1">
        <v>51.0</v>
      </c>
      <c r="E53" s="1">
        <v>29.0</v>
      </c>
      <c r="F53" s="1">
        <v>20.0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181</v>
      </c>
      <c r="B54" s="1">
        <v>16.0</v>
      </c>
      <c r="C54" s="1">
        <v>35.0</v>
      </c>
      <c r="D54" s="1">
        <v>151.0</v>
      </c>
      <c r="E54" s="1">
        <v>68.0</v>
      </c>
      <c r="F54" s="1">
        <v>64.0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182</v>
      </c>
      <c r="B55" s="1">
        <v>4.0</v>
      </c>
      <c r="C55" s="1">
        <v>7.0</v>
      </c>
      <c r="D55" s="1">
        <v>155.0</v>
      </c>
      <c r="E55" s="1">
        <v>19.0</v>
      </c>
      <c r="F55" s="1">
        <v>23.0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183</v>
      </c>
      <c r="B56" s="1">
        <v>2.0</v>
      </c>
      <c r="C56" s="1">
        <v>3.0</v>
      </c>
      <c r="D56" s="1">
        <v>3.0</v>
      </c>
      <c r="E56" s="1">
        <v>5.0</v>
      </c>
      <c r="F56" s="1">
        <v>7.0</v>
      </c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184</v>
      </c>
      <c r="B57" s="1">
        <v>0.0</v>
      </c>
      <c r="C57" s="1">
        <v>77.0</v>
      </c>
      <c r="D57" s="1">
        <v>0.0</v>
      </c>
      <c r="E57" s="1">
        <v>0.0</v>
      </c>
      <c r="F57" s="1">
        <v>0.0</v>
      </c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185</v>
      </c>
      <c r="B58" s="1">
        <v>0.0</v>
      </c>
      <c r="C58" s="1">
        <v>2.0</v>
      </c>
      <c r="D58" s="1">
        <v>0.0</v>
      </c>
      <c r="E58" s="1">
        <v>0.0</v>
      </c>
      <c r="F58" s="1">
        <v>0.0</v>
      </c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186</v>
      </c>
      <c r="B59" s="1">
        <v>0.0</v>
      </c>
      <c r="C59" s="1">
        <v>0.0</v>
      </c>
      <c r="D59" s="1">
        <v>37.0</v>
      </c>
      <c r="E59" s="1">
        <v>1.0</v>
      </c>
      <c r="F59" s="1">
        <v>95.0</v>
      </c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187</v>
      </c>
      <c r="B60" s="1">
        <v>0.0</v>
      </c>
      <c r="C60" s="1">
        <v>0.0</v>
      </c>
      <c r="D60" s="1">
        <v>140.0</v>
      </c>
      <c r="E60" s="1">
        <v>3.0</v>
      </c>
      <c r="F60" s="1">
        <v>1.0</v>
      </c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188</v>
      </c>
      <c r="B61" s="1">
        <v>0.0</v>
      </c>
      <c r="C61" s="1">
        <v>0.0</v>
      </c>
      <c r="D61" s="1">
        <v>36.0</v>
      </c>
      <c r="E61" s="1">
        <v>5.0</v>
      </c>
      <c r="F61" s="1">
        <v>-98.0</v>
      </c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189</v>
      </c>
      <c r="B62" s="1">
        <v>0.0</v>
      </c>
      <c r="C62" s="1">
        <v>0.0</v>
      </c>
      <c r="D62" s="1">
        <v>113.0</v>
      </c>
      <c r="E62" s="1">
        <v>14.0</v>
      </c>
      <c r="F62" s="1">
        <v>5.0</v>
      </c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190</v>
      </c>
      <c r="B63" s="1">
        <v>0.0</v>
      </c>
      <c r="C63" s="1">
        <v>0.0</v>
      </c>
      <c r="D63" s="1">
        <v>290.0</v>
      </c>
      <c r="E63" s="1">
        <v>24.0</v>
      </c>
      <c r="F63" s="1">
        <v>7.0</v>
      </c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191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192</v>
      </c>
      <c r="B3" s="1">
        <v>0.0</v>
      </c>
      <c r="C3" s="1" t="s">
        <v>193</v>
      </c>
      <c r="D3" s="1" t="s">
        <v>194</v>
      </c>
      <c r="E3" s="1" t="s">
        <v>195</v>
      </c>
      <c r="F3" s="1" t="s">
        <v>196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197</v>
      </c>
      <c r="B4" s="1">
        <v>0.0</v>
      </c>
      <c r="C4" s="1" t="s">
        <v>198</v>
      </c>
      <c r="D4" s="1" t="s">
        <v>199</v>
      </c>
      <c r="E4" s="1" t="s">
        <v>200</v>
      </c>
      <c r="F4" s="1" t="s">
        <v>201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202</v>
      </c>
      <c r="B5" s="1">
        <v>0.0</v>
      </c>
      <c r="C5" s="1" t="s">
        <v>203</v>
      </c>
      <c r="D5" s="1">
        <v>0.0</v>
      </c>
      <c r="E5" s="1" t="s">
        <v>204</v>
      </c>
      <c r="F5" s="1" t="s">
        <v>205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206</v>
      </c>
      <c r="B6" s="1">
        <v>0.0</v>
      </c>
      <c r="C6" s="1" t="s">
        <v>207</v>
      </c>
      <c r="D6" s="1" t="s">
        <v>208</v>
      </c>
      <c r="E6" s="1" t="s">
        <v>209</v>
      </c>
      <c r="F6" s="1" t="s">
        <v>167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210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211</v>
      </c>
      <c r="B8" s="1" t="s">
        <v>212</v>
      </c>
      <c r="C8" s="1" t="s">
        <v>213</v>
      </c>
      <c r="D8" s="1" t="s">
        <v>214</v>
      </c>
      <c r="E8" s="1" t="s">
        <v>215</v>
      </c>
      <c r="F8" s="1" t="s">
        <v>216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217</v>
      </c>
      <c r="B9" s="1" t="s">
        <v>218</v>
      </c>
      <c r="C9" s="1" t="s">
        <v>219</v>
      </c>
      <c r="D9" s="1" t="s">
        <v>220</v>
      </c>
      <c r="E9" s="1" t="s">
        <v>221</v>
      </c>
      <c r="F9" s="1" t="s">
        <v>222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223</v>
      </c>
      <c r="B10" s="1" t="s">
        <v>224</v>
      </c>
      <c r="C10" s="1" t="s">
        <v>225</v>
      </c>
      <c r="D10" s="1" t="s">
        <v>226</v>
      </c>
      <c r="E10" s="1" t="s">
        <v>227</v>
      </c>
      <c r="F10" s="1" t="s">
        <v>228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229</v>
      </c>
      <c r="B11" s="1" t="s">
        <v>230</v>
      </c>
      <c r="C11" s="1" t="s">
        <v>231</v>
      </c>
      <c r="D11" s="1" t="s">
        <v>232</v>
      </c>
      <c r="E11" s="1" t="s">
        <v>233</v>
      </c>
      <c r="F11" s="1" t="s">
        <v>234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235</v>
      </c>
      <c r="B12" s="1" t="s">
        <v>230</v>
      </c>
      <c r="C12" s="1" t="s">
        <v>231</v>
      </c>
      <c r="D12" s="1" t="s">
        <v>232</v>
      </c>
      <c r="E12" s="1" t="s">
        <v>233</v>
      </c>
      <c r="F12" s="1" t="s">
        <v>234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236</v>
      </c>
      <c r="B13" s="1" t="s">
        <v>237</v>
      </c>
      <c r="C13" s="1" t="s">
        <v>238</v>
      </c>
      <c r="D13" s="1" t="s">
        <v>239</v>
      </c>
      <c r="E13" s="1" t="s">
        <v>240</v>
      </c>
      <c r="F13" s="1" t="s">
        <v>241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242</v>
      </c>
      <c r="B14" s="1" t="s">
        <v>237</v>
      </c>
      <c r="C14" s="1" t="s">
        <v>238</v>
      </c>
      <c r="D14" s="1" t="s">
        <v>243</v>
      </c>
      <c r="E14" s="1" t="s">
        <v>244</v>
      </c>
      <c r="F14" s="1" t="s">
        <v>245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246</v>
      </c>
      <c r="B15" s="1" t="s">
        <v>237</v>
      </c>
      <c r="C15" s="1" t="s">
        <v>238</v>
      </c>
      <c r="D15" s="1" t="s">
        <v>247</v>
      </c>
      <c r="E15" s="1" t="s">
        <v>248</v>
      </c>
      <c r="F15" s="1" t="s">
        <v>249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250</v>
      </c>
      <c r="B16" s="1" t="s">
        <v>251</v>
      </c>
      <c r="C16" s="1" t="s">
        <v>252</v>
      </c>
      <c r="D16" s="1" t="s">
        <v>253</v>
      </c>
      <c r="E16" s="1" t="s">
        <v>254</v>
      </c>
      <c r="F16" s="1" t="s">
        <v>255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256</v>
      </c>
      <c r="B17" s="1">
        <v>0.0</v>
      </c>
      <c r="C17" s="1" t="s">
        <v>257</v>
      </c>
      <c r="D17" s="1" t="s">
        <v>258</v>
      </c>
      <c r="E17" s="1" t="s">
        <v>259</v>
      </c>
      <c r="F17" s="1" t="s">
        <v>260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261</v>
      </c>
      <c r="B18" s="1">
        <v>0.0</v>
      </c>
      <c r="C18" s="1" t="s">
        <v>262</v>
      </c>
      <c r="D18" s="1" t="s">
        <v>263</v>
      </c>
      <c r="E18" s="1" t="s">
        <v>264</v>
      </c>
      <c r="F18" s="1" t="s">
        <v>265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266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266</v>
      </c>
      <c r="B20" s="1">
        <v>0.0</v>
      </c>
      <c r="C20" s="1" t="s">
        <v>267</v>
      </c>
      <c r="D20" s="1" t="s">
        <v>268</v>
      </c>
      <c r="E20" s="1" t="s">
        <v>269</v>
      </c>
      <c r="F20" s="1" t="s">
        <v>270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271</v>
      </c>
      <c r="B21" s="1">
        <v>0.0</v>
      </c>
      <c r="C21" s="1" t="s">
        <v>272</v>
      </c>
      <c r="D21" s="1" t="s">
        <v>205</v>
      </c>
      <c r="E21" s="1" t="s">
        <v>273</v>
      </c>
      <c r="F21" s="1" t="s">
        <v>274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275</v>
      </c>
      <c r="B22" s="1">
        <v>0.0</v>
      </c>
      <c r="C22" s="1" t="s">
        <v>276</v>
      </c>
      <c r="D22" s="1" t="s">
        <v>277</v>
      </c>
      <c r="E22" s="1" t="s">
        <v>278</v>
      </c>
      <c r="F22" s="1" t="s">
        <v>279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280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281</v>
      </c>
      <c r="B24" s="1">
        <v>2.0</v>
      </c>
      <c r="C24" s="1" t="s">
        <v>282</v>
      </c>
      <c r="D24" s="1" t="s">
        <v>283</v>
      </c>
      <c r="E24" s="1" t="s">
        <v>284</v>
      </c>
      <c r="F24" s="1" t="s">
        <v>285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286</v>
      </c>
      <c r="B25" s="1" t="s">
        <v>287</v>
      </c>
      <c r="C25" s="1" t="s">
        <v>288</v>
      </c>
      <c r="D25" s="1" t="s">
        <v>289</v>
      </c>
      <c r="E25" s="1" t="s">
        <v>290</v>
      </c>
      <c r="F25" s="1" t="s">
        <v>291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292</v>
      </c>
      <c r="B26" s="1" t="s">
        <v>293</v>
      </c>
      <c r="C26" s="1" t="s">
        <v>294</v>
      </c>
      <c r="D26" s="1" t="s">
        <v>295</v>
      </c>
      <c r="E26" s="1" t="s">
        <v>296</v>
      </c>
      <c r="F26" s="1" t="s">
        <v>297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298</v>
      </c>
      <c r="B27" s="1">
        <v>0.0</v>
      </c>
      <c r="C27" s="1" t="s">
        <v>299</v>
      </c>
      <c r="D27" s="1" t="s">
        <v>300</v>
      </c>
      <c r="E27" s="1" t="s">
        <v>301</v>
      </c>
      <c r="F27" s="1" t="s">
        <v>302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303</v>
      </c>
      <c r="B28" s="1">
        <v>0.0</v>
      </c>
      <c r="C28" s="1" t="s">
        <v>304</v>
      </c>
      <c r="D28" s="1" t="s">
        <v>305</v>
      </c>
      <c r="E28" s="1" t="s">
        <v>306</v>
      </c>
      <c r="F28" s="1" t="s">
        <v>307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308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309</v>
      </c>
      <c r="B30" s="1" t="s">
        <v>310</v>
      </c>
      <c r="C30" s="1" t="s">
        <v>311</v>
      </c>
      <c r="D30" s="1">
        <v>0.0</v>
      </c>
      <c r="E30" s="1" t="s">
        <v>312</v>
      </c>
      <c r="F30" s="1" t="s">
        <v>313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314</v>
      </c>
      <c r="B31" s="1" t="s">
        <v>315</v>
      </c>
      <c r="C31" s="1" t="s">
        <v>316</v>
      </c>
      <c r="D31" s="1">
        <v>0.0</v>
      </c>
      <c r="E31" s="1" t="s">
        <v>274</v>
      </c>
      <c r="F31" s="1" t="s">
        <v>317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318</v>
      </c>
      <c r="B32" s="1" t="s">
        <v>319</v>
      </c>
      <c r="C32" s="1" t="s">
        <v>320</v>
      </c>
      <c r="D32" s="1">
        <v>0.0</v>
      </c>
      <c r="E32" s="1" t="s">
        <v>321</v>
      </c>
      <c r="F32" s="1" t="s">
        <v>322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323</v>
      </c>
      <c r="B33" s="1" t="s">
        <v>324</v>
      </c>
      <c r="C33" s="1" t="s">
        <v>325</v>
      </c>
      <c r="D33" s="1">
        <v>0.0</v>
      </c>
      <c r="E33" s="1" t="s">
        <v>326</v>
      </c>
      <c r="F33" s="1" t="s">
        <v>327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328</v>
      </c>
      <c r="B34" s="1" t="s">
        <v>329</v>
      </c>
      <c r="C34" s="1" t="s">
        <v>330</v>
      </c>
      <c r="D34" s="1" t="s">
        <v>259</v>
      </c>
      <c r="E34" s="1" t="s">
        <v>331</v>
      </c>
      <c r="F34" s="1" t="s">
        <v>332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333</v>
      </c>
      <c r="B35" s="1" t="s">
        <v>334</v>
      </c>
      <c r="C35" s="1" t="s">
        <v>335</v>
      </c>
      <c r="D35" s="1" t="s">
        <v>336</v>
      </c>
      <c r="E35" s="1">
        <v>0.0</v>
      </c>
      <c r="F35" s="1">
        <v>0.0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337</v>
      </c>
      <c r="B36" s="1" t="s">
        <v>338</v>
      </c>
      <c r="C36" s="1" t="s">
        <v>339</v>
      </c>
      <c r="D36" s="1" t="s">
        <v>340</v>
      </c>
      <c r="E36" s="1">
        <v>0.0</v>
      </c>
      <c r="F36" s="1">
        <v>0.0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341</v>
      </c>
      <c r="B37" s="1" t="s">
        <v>342</v>
      </c>
      <c r="C37" s="1" t="s">
        <v>343</v>
      </c>
      <c r="D37" s="1" t="s">
        <v>344</v>
      </c>
      <c r="E37" s="1">
        <v>0.0</v>
      </c>
      <c r="F37" s="1">
        <v>0.0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345</v>
      </c>
      <c r="B38" s="1" t="s">
        <v>346</v>
      </c>
      <c r="C38" s="1" t="s">
        <v>347</v>
      </c>
      <c r="D38" s="1">
        <v>0.0</v>
      </c>
      <c r="E38" s="1" t="s">
        <v>348</v>
      </c>
      <c r="F38" s="1" t="s">
        <v>349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350</v>
      </c>
      <c r="B39" s="1" t="s">
        <v>351</v>
      </c>
      <c r="C39" s="1" t="s">
        <v>352</v>
      </c>
      <c r="D39" s="1" t="s">
        <v>353</v>
      </c>
      <c r="E39" s="1" t="s">
        <v>354</v>
      </c>
      <c r="F39" s="1" t="s">
        <v>355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356</v>
      </c>
      <c r="B40" s="1" t="s">
        <v>357</v>
      </c>
      <c r="C40" s="1" t="s">
        <v>358</v>
      </c>
      <c r="D40" s="1">
        <v>0.0</v>
      </c>
      <c r="E40" s="1" t="s">
        <v>359</v>
      </c>
      <c r="F40" s="1" t="s">
        <v>360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361</v>
      </c>
      <c r="B41" s="1" t="s">
        <v>362</v>
      </c>
      <c r="C41" s="1" t="s">
        <v>363</v>
      </c>
      <c r="D41" s="1" t="s">
        <v>364</v>
      </c>
      <c r="E41" s="1" t="s">
        <v>365</v>
      </c>
      <c r="F41" s="1" t="s">
        <v>366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367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368</v>
      </c>
      <c r="B43" s="1">
        <v>0.0</v>
      </c>
      <c r="C43" s="1" t="s">
        <v>369</v>
      </c>
      <c r="D43" s="1" t="s">
        <v>370</v>
      </c>
      <c r="E43" s="1" t="s">
        <v>371</v>
      </c>
      <c r="F43" s="1" t="s">
        <v>372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373</v>
      </c>
      <c r="B44" s="1">
        <v>0.0</v>
      </c>
      <c r="C44" s="1" t="s">
        <v>374</v>
      </c>
      <c r="D44" s="1" t="s">
        <v>375</v>
      </c>
      <c r="E44" s="1" t="s">
        <v>376</v>
      </c>
      <c r="F44" s="1" t="s">
        <v>377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378</v>
      </c>
      <c r="B45" s="1">
        <v>0.0</v>
      </c>
      <c r="C45" s="1" t="s">
        <v>379</v>
      </c>
      <c r="D45" s="1">
        <v>0.0</v>
      </c>
      <c r="E45" s="1" t="s">
        <v>380</v>
      </c>
      <c r="F45" s="1" t="s">
        <v>381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382</v>
      </c>
      <c r="B46" s="1">
        <v>0.0</v>
      </c>
      <c r="C46" s="1" t="s">
        <v>383</v>
      </c>
      <c r="D46" s="1">
        <v>0.0</v>
      </c>
      <c r="E46" s="1" t="s">
        <v>384</v>
      </c>
      <c r="F46" s="1" t="s">
        <v>385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386</v>
      </c>
      <c r="B47" s="1">
        <v>0.0</v>
      </c>
      <c r="C47" s="1" t="s">
        <v>383</v>
      </c>
      <c r="D47" s="1">
        <v>0.0</v>
      </c>
      <c r="E47" s="1" t="s">
        <v>384</v>
      </c>
      <c r="F47" s="1" t="s">
        <v>385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387</v>
      </c>
      <c r="B48" s="1">
        <v>0.0</v>
      </c>
      <c r="C48" s="1" t="s">
        <v>388</v>
      </c>
      <c r="D48" s="1">
        <v>0.0</v>
      </c>
      <c r="E48" s="1" t="s">
        <v>389</v>
      </c>
      <c r="F48" s="1" t="s">
        <v>390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391</v>
      </c>
      <c r="B49" s="1">
        <v>0.0</v>
      </c>
      <c r="C49" s="1" t="s">
        <v>388</v>
      </c>
      <c r="D49" s="1">
        <v>0.0</v>
      </c>
      <c r="E49" s="1" t="s">
        <v>392</v>
      </c>
      <c r="F49" s="1" t="s">
        <v>393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394</v>
      </c>
      <c r="B50" s="1">
        <v>0.0</v>
      </c>
      <c r="C50" s="1" t="s">
        <v>395</v>
      </c>
      <c r="D50" s="1">
        <v>0.0</v>
      </c>
      <c r="E50" s="1" t="s">
        <v>396</v>
      </c>
      <c r="F50" s="1" t="s">
        <v>397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398</v>
      </c>
      <c r="B51" s="1">
        <v>0.0</v>
      </c>
      <c r="C51" s="1">
        <v>0.0</v>
      </c>
      <c r="D51" s="1" t="s">
        <v>399</v>
      </c>
      <c r="E51" s="1" t="s">
        <v>400</v>
      </c>
      <c r="F51" s="1" t="s">
        <v>401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402</v>
      </c>
      <c r="B52" s="1">
        <v>0.0</v>
      </c>
      <c r="C52" s="1" t="s">
        <v>403</v>
      </c>
      <c r="D52" s="1" t="s">
        <v>404</v>
      </c>
      <c r="E52" s="1" t="s">
        <v>405</v>
      </c>
      <c r="F52" s="1" t="s">
        <v>406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407</v>
      </c>
      <c r="B53" s="1">
        <v>0.0</v>
      </c>
      <c r="C53" s="1" t="s">
        <v>408</v>
      </c>
      <c r="D53" s="1" t="s">
        <v>409</v>
      </c>
      <c r="E53" s="1" t="s">
        <v>410</v>
      </c>
      <c r="F53" s="1" t="s">
        <v>411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412</v>
      </c>
      <c r="B54" s="1">
        <v>0.0</v>
      </c>
      <c r="C54" s="1" t="s">
        <v>413</v>
      </c>
      <c r="D54" s="1" t="s">
        <v>414</v>
      </c>
      <c r="E54" s="1" t="s">
        <v>415</v>
      </c>
      <c r="F54" s="1" t="s">
        <v>416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417</v>
      </c>
      <c r="B55" s="1">
        <v>0.0</v>
      </c>
      <c r="C55" s="1" t="s">
        <v>418</v>
      </c>
      <c r="D55" s="1" t="s">
        <v>419</v>
      </c>
      <c r="E55" s="1" t="s">
        <v>420</v>
      </c>
      <c r="F55" s="1" t="s">
        <v>421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422</v>
      </c>
      <c r="B56" s="1">
        <v>0.0</v>
      </c>
      <c r="C56" s="1" t="s">
        <v>418</v>
      </c>
      <c r="D56" s="1" t="s">
        <v>419</v>
      </c>
      <c r="E56" s="1" t="s">
        <v>420</v>
      </c>
      <c r="F56" s="1" t="s">
        <v>421</v>
      </c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423</v>
      </c>
      <c r="B57" s="1">
        <v>0.0</v>
      </c>
      <c r="C57" s="1" t="s">
        <v>424</v>
      </c>
      <c r="D57" s="1" t="s">
        <v>425</v>
      </c>
      <c r="E57" s="1">
        <v>0.0</v>
      </c>
      <c r="F57" s="1" t="s">
        <v>426</v>
      </c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427</v>
      </c>
      <c r="B58" s="1">
        <v>0.0</v>
      </c>
      <c r="C58" s="1" t="s">
        <v>322</v>
      </c>
      <c r="D58" s="1" t="s">
        <v>428</v>
      </c>
      <c r="E58" s="1" t="s">
        <v>429</v>
      </c>
      <c r="F58" s="1" t="s">
        <v>430</v>
      </c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431</v>
      </c>
      <c r="B59" s="1">
        <v>0.0</v>
      </c>
      <c r="C59" s="1">
        <v>0.0</v>
      </c>
      <c r="D59" s="1">
        <v>0.0</v>
      </c>
      <c r="E59" s="1" t="s">
        <v>432</v>
      </c>
      <c r="F59" s="1" t="s">
        <v>433</v>
      </c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434</v>
      </c>
      <c r="B60" s="1">
        <v>0.0</v>
      </c>
      <c r="C60" s="1">
        <v>0.0</v>
      </c>
      <c r="D60" s="1">
        <v>0.0</v>
      </c>
      <c r="E60" s="1" t="s">
        <v>435</v>
      </c>
      <c r="F60" s="1" t="s">
        <v>436</v>
      </c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437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438</v>
      </c>
      <c r="B62" s="1">
        <v>0.0</v>
      </c>
      <c r="C62" s="1">
        <v>0.0</v>
      </c>
      <c r="D62" s="1" t="s">
        <v>439</v>
      </c>
      <c r="E62" s="1" t="s">
        <v>440</v>
      </c>
      <c r="F62" s="1">
        <v>25.0</v>
      </c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441</v>
      </c>
      <c r="B63" s="1">
        <v>0.0</v>
      </c>
      <c r="C63" s="1">
        <v>0.0</v>
      </c>
      <c r="D63" s="1" t="s">
        <v>442</v>
      </c>
      <c r="E63" s="1" t="s">
        <v>443</v>
      </c>
      <c r="F63" s="1" t="s">
        <v>444</v>
      </c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445</v>
      </c>
      <c r="B64" s="1">
        <v>0.0</v>
      </c>
      <c r="C64" s="1">
        <v>0.0</v>
      </c>
      <c r="D64" s="1" t="s">
        <v>446</v>
      </c>
      <c r="E64" s="1" t="s">
        <v>447</v>
      </c>
      <c r="F64" s="1" t="s">
        <v>448</v>
      </c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449</v>
      </c>
      <c r="B65" s="1">
        <v>0.0</v>
      </c>
      <c r="C65" s="1">
        <v>0.0</v>
      </c>
      <c r="D65" s="1" t="s">
        <v>450</v>
      </c>
      <c r="E65" s="1" t="s">
        <v>451</v>
      </c>
      <c r="F65" s="1" t="s">
        <v>452</v>
      </c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453</v>
      </c>
      <c r="B66" s="1">
        <v>0.0</v>
      </c>
      <c r="C66" s="1">
        <v>0.0</v>
      </c>
      <c r="D66" s="1" t="s">
        <v>450</v>
      </c>
      <c r="E66" s="1" t="s">
        <v>451</v>
      </c>
      <c r="F66" s="1" t="s">
        <v>452</v>
      </c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454</v>
      </c>
      <c r="B67" s="1">
        <v>0.0</v>
      </c>
      <c r="C67" s="1">
        <v>0.0</v>
      </c>
      <c r="D67" s="1" t="s">
        <v>455</v>
      </c>
      <c r="E67" s="1" t="s">
        <v>456</v>
      </c>
      <c r="F67" s="1" t="s">
        <v>457</v>
      </c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458</v>
      </c>
      <c r="B68" s="1">
        <v>0.0</v>
      </c>
      <c r="C68" s="1">
        <v>0.0</v>
      </c>
      <c r="D68" s="1" t="s">
        <v>459</v>
      </c>
      <c r="E68" s="1" t="s">
        <v>460</v>
      </c>
      <c r="F68" s="1" t="s">
        <v>461</v>
      </c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462</v>
      </c>
      <c r="B69" s="1">
        <v>0.0</v>
      </c>
      <c r="C69" s="1">
        <v>0.0</v>
      </c>
      <c r="D69" s="1" t="s">
        <v>463</v>
      </c>
      <c r="E69" s="1" t="s">
        <v>464</v>
      </c>
      <c r="F69" s="1" t="s">
        <v>465</v>
      </c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466</v>
      </c>
      <c r="B70" s="1">
        <v>0.0</v>
      </c>
      <c r="C70" s="1">
        <v>0.0</v>
      </c>
      <c r="D70" s="1">
        <v>0.0</v>
      </c>
      <c r="E70" s="1" t="s">
        <v>467</v>
      </c>
      <c r="F70" s="1" t="s">
        <v>468</v>
      </c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469</v>
      </c>
      <c r="B71" s="1">
        <v>0.0</v>
      </c>
      <c r="C71" s="1">
        <v>0.0</v>
      </c>
      <c r="D71" s="1" t="s">
        <v>470</v>
      </c>
      <c r="E71" s="1" t="s">
        <v>471</v>
      </c>
      <c r="F71" s="1" t="s">
        <v>472</v>
      </c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473</v>
      </c>
      <c r="B72" s="1">
        <v>0.0</v>
      </c>
      <c r="C72" s="1">
        <v>0.0</v>
      </c>
      <c r="D72" s="1" t="s">
        <v>474</v>
      </c>
      <c r="E72" s="1" t="s">
        <v>475</v>
      </c>
      <c r="F72" s="1" t="s">
        <v>476</v>
      </c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477</v>
      </c>
      <c r="B73" s="1">
        <v>0.0</v>
      </c>
      <c r="C73" s="1">
        <v>0.0</v>
      </c>
      <c r="D73" s="1" t="s">
        <v>478</v>
      </c>
      <c r="E73" s="1" t="s">
        <v>479</v>
      </c>
      <c r="F73" s="1" t="s">
        <v>480</v>
      </c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481</v>
      </c>
      <c r="B74" s="1">
        <v>0.0</v>
      </c>
      <c r="C74" s="1">
        <v>0.0</v>
      </c>
      <c r="D74" s="1" t="s">
        <v>482</v>
      </c>
      <c r="E74" s="1" t="s">
        <v>483</v>
      </c>
      <c r="F74" s="1" t="s">
        <v>484</v>
      </c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485</v>
      </c>
      <c r="B75" s="1">
        <v>0.0</v>
      </c>
      <c r="C75" s="1">
        <v>0.0</v>
      </c>
      <c r="D75" s="1" t="s">
        <v>482</v>
      </c>
      <c r="E75" s="1" t="s">
        <v>483</v>
      </c>
      <c r="F75" s="1" t="s">
        <v>484</v>
      </c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486</v>
      </c>
      <c r="B76" s="1">
        <v>0.0</v>
      </c>
      <c r="C76" s="1">
        <v>0.0</v>
      </c>
      <c r="D76" s="1" t="s">
        <v>487</v>
      </c>
      <c r="E76" s="1" t="s">
        <v>488</v>
      </c>
      <c r="F76" s="1" t="s">
        <v>489</v>
      </c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490</v>
      </c>
      <c r="B77" s="1">
        <v>0.0</v>
      </c>
      <c r="C77" s="1">
        <v>0.0</v>
      </c>
      <c r="D77" s="1" t="s">
        <v>491</v>
      </c>
      <c r="E77" s="1" t="s">
        <v>492</v>
      </c>
      <c r="F77" s="1" t="s">
        <v>493</v>
      </c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494</v>
      </c>
      <c r="B78" s="1">
        <v>0.0</v>
      </c>
      <c r="C78" s="1">
        <v>0.0</v>
      </c>
      <c r="D78" s="1">
        <v>0.0</v>
      </c>
      <c r="E78" s="1" t="s">
        <v>495</v>
      </c>
      <c r="F78" s="1" t="s">
        <v>496</v>
      </c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497</v>
      </c>
      <c r="B79" s="1">
        <v>0.0</v>
      </c>
      <c r="C79" s="1">
        <v>0.0</v>
      </c>
      <c r="D79" s="1">
        <v>0.0</v>
      </c>
      <c r="E79" s="1" t="s">
        <v>498</v>
      </c>
      <c r="F79" s="1" t="s">
        <v>499</v>
      </c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500</v>
      </c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501</v>
      </c>
      <c r="B81" s="1">
        <v>0.0</v>
      </c>
      <c r="C81" s="1">
        <v>0.0</v>
      </c>
      <c r="D81" s="1">
        <v>0.0</v>
      </c>
      <c r="E81" s="1" t="s">
        <v>502</v>
      </c>
      <c r="F81" s="1" t="s">
        <v>503</v>
      </c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504</v>
      </c>
      <c r="B82" s="1">
        <v>0.0</v>
      </c>
      <c r="C82" s="1">
        <v>0.0</v>
      </c>
      <c r="D82" s="1">
        <v>0.0</v>
      </c>
      <c r="E82" s="1" t="s">
        <v>505</v>
      </c>
      <c r="F82" s="1" t="s">
        <v>506</v>
      </c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507</v>
      </c>
      <c r="B83" s="1">
        <v>0.0</v>
      </c>
      <c r="C83" s="1">
        <v>0.0</v>
      </c>
      <c r="D83" s="1">
        <v>0.0</v>
      </c>
      <c r="E83" s="1" t="s">
        <v>508</v>
      </c>
      <c r="F83" s="1" t="s">
        <v>509</v>
      </c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510</v>
      </c>
      <c r="B84" s="1">
        <v>0.0</v>
      </c>
      <c r="C84" s="1">
        <v>0.0</v>
      </c>
      <c r="D84" s="1">
        <v>0.0</v>
      </c>
      <c r="E84" s="1" t="s">
        <v>511</v>
      </c>
      <c r="F84" s="1" t="s">
        <v>512</v>
      </c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513</v>
      </c>
      <c r="B85" s="1">
        <v>0.0</v>
      </c>
      <c r="C85" s="1">
        <v>0.0</v>
      </c>
      <c r="D85" s="1">
        <v>0.0</v>
      </c>
      <c r="E85" s="1" t="s">
        <v>511</v>
      </c>
      <c r="F85" s="1" t="s">
        <v>512</v>
      </c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514</v>
      </c>
      <c r="B86" s="1">
        <v>0.0</v>
      </c>
      <c r="C86" s="1">
        <v>0.0</v>
      </c>
      <c r="D86" s="1">
        <v>0.0</v>
      </c>
      <c r="E86" s="1" t="s">
        <v>515</v>
      </c>
      <c r="F86" s="1" t="s">
        <v>516</v>
      </c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517</v>
      </c>
      <c r="B87" s="1">
        <v>0.0</v>
      </c>
      <c r="C87" s="1">
        <v>0.0</v>
      </c>
      <c r="D87" s="1">
        <v>0.0</v>
      </c>
      <c r="E87" s="1" t="s">
        <v>518</v>
      </c>
      <c r="F87" s="1" t="s">
        <v>519</v>
      </c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520</v>
      </c>
      <c r="B88" s="1">
        <v>0.0</v>
      </c>
      <c r="C88" s="1">
        <v>0.0</v>
      </c>
      <c r="D88" s="1">
        <v>0.0</v>
      </c>
      <c r="E88" s="1" t="s">
        <v>521</v>
      </c>
      <c r="F88" s="1" t="s">
        <v>327</v>
      </c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522</v>
      </c>
      <c r="B89" s="1">
        <v>0.0</v>
      </c>
      <c r="C89" s="1">
        <v>0.0</v>
      </c>
      <c r="D89" s="1">
        <v>0.0</v>
      </c>
      <c r="E89" s="1">
        <v>0.0</v>
      </c>
      <c r="F89" s="1" t="s">
        <v>523</v>
      </c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524</v>
      </c>
      <c r="B90" s="1">
        <v>0.0</v>
      </c>
      <c r="C90" s="1">
        <v>0.0</v>
      </c>
      <c r="D90" s="1">
        <v>0.0</v>
      </c>
      <c r="E90" s="1" t="s">
        <v>525</v>
      </c>
      <c r="F90" s="1" t="s">
        <v>526</v>
      </c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527</v>
      </c>
      <c r="B91" s="1">
        <v>0.0</v>
      </c>
      <c r="C91" s="1">
        <v>0.0</v>
      </c>
      <c r="D91" s="1">
        <v>0.0</v>
      </c>
      <c r="E91" s="1" t="s">
        <v>528</v>
      </c>
      <c r="F91" s="1" t="s">
        <v>529</v>
      </c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530</v>
      </c>
      <c r="B92" s="1">
        <v>0.0</v>
      </c>
      <c r="C92" s="1">
        <v>0.0</v>
      </c>
      <c r="D92" s="1">
        <v>0.0</v>
      </c>
      <c r="E92" s="1" t="s">
        <v>531</v>
      </c>
      <c r="F92" s="1" t="s">
        <v>532</v>
      </c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533</v>
      </c>
      <c r="B93" s="1">
        <v>0.0</v>
      </c>
      <c r="C93" s="1">
        <v>0.0</v>
      </c>
      <c r="D93" s="1">
        <v>0.0</v>
      </c>
      <c r="E93" s="1" t="s">
        <v>534</v>
      </c>
      <c r="F93" s="1" t="s">
        <v>535</v>
      </c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536</v>
      </c>
      <c r="B94" s="1">
        <v>0.0</v>
      </c>
      <c r="C94" s="1">
        <v>0.0</v>
      </c>
      <c r="D94" s="1">
        <v>0.0</v>
      </c>
      <c r="E94" s="1" t="s">
        <v>534</v>
      </c>
      <c r="F94" s="1" t="s">
        <v>535</v>
      </c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537</v>
      </c>
      <c r="B95" s="1">
        <v>0.0</v>
      </c>
      <c r="C95" s="1">
        <v>0.0</v>
      </c>
      <c r="D95" s="1">
        <v>0.0</v>
      </c>
      <c r="E95" s="1" t="s">
        <v>538</v>
      </c>
      <c r="F95" s="1" t="s">
        <v>539</v>
      </c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540</v>
      </c>
      <c r="B96" s="1">
        <v>0.0</v>
      </c>
      <c r="C96" s="1">
        <v>0.0</v>
      </c>
      <c r="D96" s="1">
        <v>0.0</v>
      </c>
      <c r="E96" s="1" t="s">
        <v>541</v>
      </c>
      <c r="F96" s="1" t="s">
        <v>542</v>
      </c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543</v>
      </c>
      <c r="B97" s="1">
        <v>0.0</v>
      </c>
      <c r="C97" s="1">
        <v>0.0</v>
      </c>
      <c r="D97" s="1">
        <v>0.0</v>
      </c>
      <c r="E97" s="1">
        <v>0.0</v>
      </c>
      <c r="F97" s="1" t="s">
        <v>544</v>
      </c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545</v>
      </c>
      <c r="B98" s="1">
        <v>0.0</v>
      </c>
      <c r="C98" s="1">
        <v>0.0</v>
      </c>
      <c r="D98" s="1">
        <v>0.0</v>
      </c>
      <c r="E98" s="1">
        <v>0.0</v>
      </c>
      <c r="F98" s="1" t="s">
        <v>546</v>
      </c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 t="s">
        <v>547</v>
      </c>
      <c r="C1" s="1" t="s">
        <v>548</v>
      </c>
      <c r="D1" s="1" t="s">
        <v>549</v>
      </c>
      <c r="E1" s="1" t="s">
        <v>550</v>
      </c>
      <c r="F1" s="1" t="s">
        <v>551</v>
      </c>
      <c r="G1" s="1" t="s">
        <v>552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553</v>
      </c>
      <c r="B2" s="1" t="s">
        <v>554</v>
      </c>
      <c r="C2" s="1" t="s">
        <v>555</v>
      </c>
      <c r="D2" s="1" t="s">
        <v>556</v>
      </c>
      <c r="E2" s="1" t="s">
        <v>557</v>
      </c>
      <c r="F2" s="1" t="s">
        <v>557</v>
      </c>
      <c r="G2" s="1" t="s">
        <v>558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559</v>
      </c>
      <c r="B3" s="1" t="s">
        <v>558</v>
      </c>
      <c r="C3" s="1" t="s">
        <v>560</v>
      </c>
      <c r="D3" s="1" t="s">
        <v>561</v>
      </c>
      <c r="E3" s="1" t="s">
        <v>562</v>
      </c>
      <c r="F3" s="1" t="s">
        <v>563</v>
      </c>
      <c r="G3" s="1" t="s">
        <v>558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564</v>
      </c>
      <c r="B4" s="1" t="s">
        <v>565</v>
      </c>
      <c r="C4" s="1" t="s">
        <v>566</v>
      </c>
      <c r="D4" s="1" t="s">
        <v>567</v>
      </c>
      <c r="E4" s="1" t="s">
        <v>568</v>
      </c>
      <c r="F4" s="1" t="s">
        <v>569</v>
      </c>
      <c r="G4" s="1" t="s">
        <v>570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559</v>
      </c>
      <c r="B5" s="1" t="s">
        <v>558</v>
      </c>
      <c r="C5" s="1" t="s">
        <v>571</v>
      </c>
      <c r="D5" s="1" t="s">
        <v>572</v>
      </c>
      <c r="E5" s="1" t="s">
        <v>573</v>
      </c>
      <c r="F5" s="1" t="s">
        <v>574</v>
      </c>
      <c r="G5" s="1" t="s">
        <v>575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576</v>
      </c>
      <c r="B6" s="1" t="s">
        <v>577</v>
      </c>
      <c r="C6" s="1" t="s">
        <v>578</v>
      </c>
      <c r="D6" s="1" t="s">
        <v>579</v>
      </c>
      <c r="E6" s="1" t="s">
        <v>580</v>
      </c>
      <c r="F6" s="1" t="s">
        <v>581</v>
      </c>
      <c r="G6" s="1" t="s">
        <v>582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583</v>
      </c>
      <c r="B7" s="1" t="s">
        <v>584</v>
      </c>
      <c r="C7" s="1" t="s">
        <v>585</v>
      </c>
      <c r="D7" s="1" t="s">
        <v>586</v>
      </c>
      <c r="E7" s="1" t="s">
        <v>587</v>
      </c>
      <c r="F7" s="1" t="s">
        <v>588</v>
      </c>
      <c r="G7" s="1" t="s">
        <v>589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590</v>
      </c>
      <c r="B8" s="1" t="s">
        <v>558</v>
      </c>
      <c r="C8" s="1" t="s">
        <v>591</v>
      </c>
      <c r="D8" s="1" t="s">
        <v>592</v>
      </c>
      <c r="E8" s="1" t="s">
        <v>593</v>
      </c>
      <c r="F8" s="1" t="s">
        <v>594</v>
      </c>
      <c r="G8" s="1" t="s">
        <v>595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596</v>
      </c>
      <c r="B9" s="1" t="s">
        <v>597</v>
      </c>
      <c r="C9" s="1" t="s">
        <v>598</v>
      </c>
      <c r="D9" s="1" t="s">
        <v>599</v>
      </c>
      <c r="E9" s="1" t="s">
        <v>600</v>
      </c>
      <c r="F9" s="1" t="s">
        <v>601</v>
      </c>
      <c r="G9" s="1" t="s">
        <v>602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603</v>
      </c>
      <c r="B10" s="1" t="s">
        <v>604</v>
      </c>
      <c r="C10" s="1" t="s">
        <v>605</v>
      </c>
      <c r="D10" s="1" t="s">
        <v>606</v>
      </c>
      <c r="E10" s="1" t="s">
        <v>607</v>
      </c>
      <c r="F10" s="1" t="s">
        <v>608</v>
      </c>
      <c r="G10" s="1" t="s">
        <v>609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610</v>
      </c>
      <c r="B11" s="1" t="s">
        <v>611</v>
      </c>
      <c r="C11" s="1" t="s">
        <v>612</v>
      </c>
      <c r="D11" s="1" t="s">
        <v>613</v>
      </c>
      <c r="E11" s="1" t="s">
        <v>614</v>
      </c>
      <c r="F11" s="1" t="s">
        <v>615</v>
      </c>
      <c r="G11" s="1" t="s">
        <v>616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617</v>
      </c>
      <c r="B12" s="1" t="s">
        <v>618</v>
      </c>
      <c r="C12" s="1" t="s">
        <v>619</v>
      </c>
      <c r="D12" s="1" t="s">
        <v>620</v>
      </c>
      <c r="E12" s="1" t="s">
        <v>621</v>
      </c>
      <c r="F12" s="1" t="s">
        <v>622</v>
      </c>
      <c r="G12" s="1" t="s">
        <v>623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624</v>
      </c>
      <c r="B13" s="1" t="s">
        <v>625</v>
      </c>
      <c r="C13" s="1" t="s">
        <v>626</v>
      </c>
      <c r="D13" s="1" t="s">
        <v>627</v>
      </c>
      <c r="E13" s="1" t="s">
        <v>628</v>
      </c>
      <c r="F13" s="1" t="s">
        <v>629</v>
      </c>
      <c r="G13" s="1" t="s">
        <v>630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631</v>
      </c>
      <c r="B14" s="1" t="s">
        <v>632</v>
      </c>
      <c r="C14" s="1" t="s">
        <v>633</v>
      </c>
      <c r="D14" s="1" t="s">
        <v>634</v>
      </c>
      <c r="E14" s="1" t="s">
        <v>635</v>
      </c>
      <c r="F14" s="1" t="s">
        <v>636</v>
      </c>
      <c r="G14" s="1" t="s">
        <v>637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638</v>
      </c>
      <c r="B15" s="1" t="s">
        <v>558</v>
      </c>
      <c r="C15" s="1" t="s">
        <v>558</v>
      </c>
      <c r="D15" s="1" t="s">
        <v>558</v>
      </c>
      <c r="E15" s="1" t="s">
        <v>639</v>
      </c>
      <c r="F15" s="1" t="s">
        <v>558</v>
      </c>
      <c r="G15" s="1" t="s">
        <v>558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640</v>
      </c>
      <c r="B16" s="1" t="s">
        <v>558</v>
      </c>
      <c r="C16" s="1" t="s">
        <v>558</v>
      </c>
      <c r="D16" s="1" t="s">
        <v>558</v>
      </c>
      <c r="E16" s="1" t="s">
        <v>641</v>
      </c>
      <c r="F16" s="1" t="s">
        <v>558</v>
      </c>
      <c r="G16" s="1" t="s">
        <v>558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642</v>
      </c>
      <c r="B17" s="1" t="s">
        <v>142</v>
      </c>
      <c r="C17" s="1" t="s">
        <v>143</v>
      </c>
      <c r="D17" s="1" t="s">
        <v>643</v>
      </c>
      <c r="E17" s="1" t="s">
        <v>644</v>
      </c>
      <c r="F17" s="1" t="s">
        <v>645</v>
      </c>
      <c r="G17" s="1" t="s">
        <v>646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647</v>
      </c>
      <c r="B18" s="1" t="s">
        <v>558</v>
      </c>
      <c r="C18" s="1" t="s">
        <v>558</v>
      </c>
      <c r="D18" s="1" t="s">
        <v>558</v>
      </c>
      <c r="E18" s="1" t="s">
        <v>648</v>
      </c>
      <c r="F18" s="1" t="s">
        <v>558</v>
      </c>
      <c r="G18" s="1" t="s">
        <v>558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649</v>
      </c>
      <c r="B19" s="1" t="s">
        <v>650</v>
      </c>
      <c r="C19" s="1" t="s">
        <v>651</v>
      </c>
      <c r="D19" s="1" t="s">
        <v>652</v>
      </c>
      <c r="E19" s="1" t="s">
        <v>653</v>
      </c>
      <c r="F19" s="1" t="s">
        <v>654</v>
      </c>
      <c r="G19" s="1" t="s">
        <v>655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656</v>
      </c>
      <c r="B20" s="1" t="s">
        <v>657</v>
      </c>
      <c r="C20" s="1" t="s">
        <v>658</v>
      </c>
      <c r="D20" s="1" t="s">
        <v>659</v>
      </c>
      <c r="E20" s="1" t="s">
        <v>660</v>
      </c>
      <c r="F20" s="1" t="s">
        <v>661</v>
      </c>
      <c r="G20" s="1" t="s">
        <v>662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663</v>
      </c>
      <c r="B21" s="1" t="s">
        <v>664</v>
      </c>
      <c r="C21" s="1" t="s">
        <v>665</v>
      </c>
      <c r="D21" s="1" t="s">
        <v>666</v>
      </c>
      <c r="E21" s="1" t="s">
        <v>667</v>
      </c>
      <c r="F21" s="1" t="s">
        <v>668</v>
      </c>
      <c r="G21" s="1" t="s">
        <v>669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670</v>
      </c>
      <c r="B22" s="1" t="s">
        <v>671</v>
      </c>
      <c r="C22" s="1" t="s">
        <v>672</v>
      </c>
      <c r="D22" s="1" t="s">
        <v>673</v>
      </c>
      <c r="E22" s="1" t="s">
        <v>674</v>
      </c>
      <c r="F22" s="1" t="s">
        <v>675</v>
      </c>
      <c r="G22" s="1" t="s">
        <v>676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677</v>
      </c>
      <c r="B23" s="1" t="s">
        <v>678</v>
      </c>
      <c r="C23" s="1" t="s">
        <v>679</v>
      </c>
      <c r="D23" s="1" t="s">
        <v>680</v>
      </c>
      <c r="E23" s="1" t="s">
        <v>681</v>
      </c>
      <c r="F23" s="1" t="s">
        <v>682</v>
      </c>
      <c r="G23" s="1" t="s">
        <v>683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684</v>
      </c>
      <c r="B24" s="1" t="s">
        <v>685</v>
      </c>
      <c r="C24" s="1" t="s">
        <v>686</v>
      </c>
      <c r="D24" s="1" t="s">
        <v>687</v>
      </c>
      <c r="E24" s="1" t="s">
        <v>688</v>
      </c>
      <c r="F24" s="1" t="s">
        <v>688</v>
      </c>
      <c r="G24" s="1" t="s">
        <v>688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689</v>
      </c>
      <c r="B25" s="1" t="s">
        <v>690</v>
      </c>
      <c r="C25" s="1" t="s">
        <v>691</v>
      </c>
      <c r="D25" s="1" t="s">
        <v>692</v>
      </c>
      <c r="E25" s="1" t="s">
        <v>693</v>
      </c>
      <c r="F25" s="1" t="s">
        <v>693</v>
      </c>
      <c r="G25" s="1" t="s">
        <v>558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694</v>
      </c>
      <c r="B26" s="1" t="s">
        <v>695</v>
      </c>
      <c r="C26" s="1" t="s">
        <v>696</v>
      </c>
      <c r="D26" s="1" t="s">
        <v>697</v>
      </c>
      <c r="E26" s="1" t="s">
        <v>558</v>
      </c>
      <c r="F26" s="1" t="s">
        <v>558</v>
      </c>
      <c r="G26" s="1" t="s">
        <v>558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698</v>
      </c>
      <c r="B2" s="1" t="s">
        <v>699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700</v>
      </c>
      <c r="B3" s="1" t="s">
        <v>701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702</v>
      </c>
      <c r="B4" s="1" t="s">
        <v>703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704</v>
      </c>
      <c r="B5" s="1" t="s">
        <v>705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706</v>
      </c>
      <c r="B6" s="1" t="s">
        <v>707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708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709</v>
      </c>
      <c r="B8" s="1" t="s">
        <v>710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711</v>
      </c>
      <c r="B9" s="4" t="s">
        <v>712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713</v>
      </c>
      <c r="B10" s="1" t="s">
        <v>714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715</v>
      </c>
      <c r="B11" s="1" t="s">
        <v>716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717</v>
      </c>
      <c r="B12" s="1" t="s">
        <v>714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718</v>
      </c>
      <c r="B13" s="1" t="s">
        <v>719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720</v>
      </c>
      <c r="B14" s="1" t="s">
        <v>721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722</v>
      </c>
      <c r="B15" s="1" t="s">
        <v>719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723</v>
      </c>
      <c r="B16" s="1" t="s">
        <v>724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725</v>
      </c>
      <c r="B17" s="1">
        <v>1102.0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726</v>
      </c>
      <c r="B18" s="1" t="s">
        <v>727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728</v>
      </c>
      <c r="B19" s="1">
        <v>5.0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729</v>
      </c>
      <c r="B20" s="1">
        <v>6.0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730</v>
      </c>
      <c r="B21" s="1">
        <v>8.0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731</v>
      </c>
      <c r="B22" s="1">
        <v>8.0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732</v>
      </c>
      <c r="B23" s="1">
        <v>7.0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733</v>
      </c>
      <c r="B24" s="1">
        <v>1.7356896E9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734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735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736</v>
      </c>
      <c r="B27" s="1">
        <v>2.0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737</v>
      </c>
      <c r="B28" s="1">
        <v>10.29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738</v>
      </c>
      <c r="B29" s="1">
        <v>10.17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739</v>
      </c>
      <c r="B30" s="1">
        <v>9.91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740</v>
      </c>
      <c r="B31" s="1">
        <v>10.19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741</v>
      </c>
      <c r="B32" s="1">
        <v>10.29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742</v>
      </c>
      <c r="B33" s="1">
        <v>10.17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743</v>
      </c>
      <c r="B34" s="1">
        <v>9.91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744</v>
      </c>
      <c r="B35" s="1">
        <v>10.19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745</v>
      </c>
      <c r="B36" s="1">
        <v>0.934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746</v>
      </c>
      <c r="B37" s="1">
        <v>248.5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747</v>
      </c>
      <c r="B38" s="1">
        <v>34.30543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748</v>
      </c>
      <c r="B39" s="1">
        <v>278547.0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749</v>
      </c>
      <c r="B40" s="1">
        <v>278547.0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750</v>
      </c>
      <c r="B41" s="1">
        <v>452729.0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751</v>
      </c>
      <c r="B42" s="1">
        <v>452320.0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752</v>
      </c>
      <c r="B43" s="1">
        <v>452320.0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753</v>
      </c>
      <c r="B44" s="1">
        <v>9.66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754</v>
      </c>
      <c r="B45" s="1">
        <v>10.24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755</v>
      </c>
      <c r="B46" s="1">
        <v>800.0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756</v>
      </c>
      <c r="B47" s="1">
        <v>800.0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757</v>
      </c>
      <c r="B48" s="1">
        <v>9.38058624E8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758</v>
      </c>
      <c r="B49" s="1">
        <v>7.52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759</v>
      </c>
      <c r="B50" s="1">
        <v>11.375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760</v>
      </c>
      <c r="B51" s="1">
        <v>4.806638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761</v>
      </c>
      <c r="B52" s="1">
        <v>10.0074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762</v>
      </c>
      <c r="B53" s="1">
        <v>9.1777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763</v>
      </c>
      <c r="B54" s="1" t="s">
        <v>764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765</v>
      </c>
      <c r="B55" s="1">
        <v>9.37141376E8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766</v>
      </c>
      <c r="B56" s="1">
        <v>0.01704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767</v>
      </c>
      <c r="B57" s="1">
        <v>3.7881893E7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768</v>
      </c>
      <c r="B58" s="1">
        <v>9.4372096E7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769</v>
      </c>
      <c r="B59" s="1">
        <v>811198.0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770</v>
      </c>
      <c r="B60" s="1">
        <v>1018075.0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771</v>
      </c>
      <c r="B61" s="1">
        <v>1.7316288E9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772</v>
      </c>
      <c r="B62" s="1">
        <v>1.734048E9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773</v>
      </c>
      <c r="B63" s="1">
        <v>0.0086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774</v>
      </c>
      <c r="B64" s="1">
        <v>0.05524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775</v>
      </c>
      <c r="B65" s="1">
        <v>0.96828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776</v>
      </c>
      <c r="B66" s="1">
        <v>1.83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777</v>
      </c>
      <c r="B67" s="1">
        <v>0.0178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778</v>
      </c>
      <c r="B68" s="1">
        <v>9.4372096E7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779</v>
      </c>
      <c r="B69" s="1">
        <v>0.75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780</v>
      </c>
      <c r="B70" s="1">
        <v>13.253333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781</v>
      </c>
      <c r="B71" s="1">
        <v>1.7039808E9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782</v>
      </c>
      <c r="B72" s="1">
        <v>1.7356032E9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783</v>
      </c>
      <c r="B73" s="1">
        <v>1.7276544E9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784</v>
      </c>
      <c r="B74" s="1">
        <v>-0.226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785</v>
      </c>
      <c r="B75" s="1">
        <v>2728000.0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786</v>
      </c>
      <c r="B76" s="1">
        <v>0.04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787</v>
      </c>
      <c r="B77" s="1">
        <v>0.29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788</v>
      </c>
      <c r="B78" s="1">
        <v>4.802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789</v>
      </c>
      <c r="B79" s="1">
        <v>50.582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790</v>
      </c>
      <c r="B80" s="1">
        <v>0.12826335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791</v>
      </c>
      <c r="B81" s="1">
        <v>0.22263205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792</v>
      </c>
      <c r="B82" s="1" t="s">
        <v>793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794</v>
      </c>
      <c r="B83" s="1" t="s">
        <v>795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796</v>
      </c>
      <c r="B84" s="1" t="s">
        <v>1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797</v>
      </c>
      <c r="B85" s="1" t="s">
        <v>1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798</v>
      </c>
      <c r="B86" s="1" t="s">
        <v>799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800</v>
      </c>
      <c r="B87" s="1" t="s">
        <v>799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801</v>
      </c>
      <c r="B88" s="1">
        <v>1.634823E9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802</v>
      </c>
      <c r="B89" s="1" t="s">
        <v>803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804</v>
      </c>
      <c r="B90" s="1" t="s">
        <v>805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806</v>
      </c>
      <c r="B91" s="1" t="s">
        <v>807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808</v>
      </c>
      <c r="B92" s="1" t="s">
        <v>809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810</v>
      </c>
      <c r="B93" s="1">
        <v>-1.8E7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811</v>
      </c>
      <c r="B94" s="1">
        <v>9.94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812</v>
      </c>
      <c r="B95" s="1">
        <v>11.5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813</v>
      </c>
      <c r="B96" s="1">
        <v>8.0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814</v>
      </c>
      <c r="B97" s="1">
        <v>9.8925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815</v>
      </c>
      <c r="B98" s="1">
        <v>10.07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816</v>
      </c>
      <c r="B99" s="1" t="s">
        <v>817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818</v>
      </c>
      <c r="B100" s="1">
        <v>8.0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819</v>
      </c>
      <c r="B101" s="1">
        <v>4.8299E7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820</v>
      </c>
      <c r="B102" s="1">
        <v>0.512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821</v>
      </c>
      <c r="B103" s="1">
        <v>1.8527E7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822</v>
      </c>
      <c r="B104" s="1">
        <v>2.1128E7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823</v>
      </c>
      <c r="B105" s="1">
        <v>3.414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824</v>
      </c>
      <c r="B106" s="1">
        <v>3.625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825</v>
      </c>
      <c r="B107" s="1">
        <v>1.95159008E8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826</v>
      </c>
      <c r="B108" s="1">
        <v>21.968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827</v>
      </c>
      <c r="B109" s="1">
        <v>2.155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828</v>
      </c>
      <c r="B110" s="1">
        <v>0.059180003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829</v>
      </c>
      <c r="B111" s="1">
        <v>0.0548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830</v>
      </c>
      <c r="B112" s="1">
        <v>2.6377124E7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831</v>
      </c>
      <c r="B113" s="1">
        <v>3.1595E7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832</v>
      </c>
      <c r="B114" s="1">
        <v>-0.271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833</v>
      </c>
      <c r="B115" s="1">
        <v>0.154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834</v>
      </c>
      <c r="B116" s="1">
        <v>0.67155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835</v>
      </c>
      <c r="B117" s="1">
        <v>0.09493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836</v>
      </c>
      <c r="B118" s="1">
        <v>0.05826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837</v>
      </c>
      <c r="B119" s="1" t="s">
        <v>764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838</v>
      </c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59</v>
      </c>
      <c r="B3" s="1">
        <v>0.0</v>
      </c>
      <c r="C3" s="1">
        <v>-3.0</v>
      </c>
      <c r="D3" s="1">
        <v>103.0</v>
      </c>
      <c r="E3" s="1">
        <v>12.0</v>
      </c>
      <c r="F3" s="1">
        <v>17.0</v>
      </c>
      <c r="G3" s="1">
        <f>IF(F3*FORECAST(G2,B3:F3,B2:F2)&gt;0,FORECAST(G2,B3:F3,B2:F2),F3)*$X$1</f>
        <v>40.5</v>
      </c>
      <c r="H3" s="1">
        <f>IF(G3*FORECAST(H2,B3:G3,B2:G2)&gt;0,FORECAST(H2,B3:G3,B2:G2),G3)*$X$1</f>
        <v>45.4</v>
      </c>
      <c r="I3" s="1">
        <f>IF(H3*FORECAST(I2,B3:H3,B2:H2)&gt;0,FORECAST(I2,B3:H3,B2:H2),H3)*$X$1</f>
        <v>50.3</v>
      </c>
      <c r="J3" s="1">
        <f>IF(I3*FORECAST(J2,B3:I3,B2:I2)&gt;0,FORECAST(J2,B3:I3,B2:I2),I3)*$X$1</f>
        <v>55.2</v>
      </c>
      <c r="K3" s="1">
        <f>IF(J3*FORECAST(K2,B3:J3,B2:J2)&gt;0,FORECAST(K2,B3:J3,B2:J2),J3)*$X$1</f>
        <v>60.1</v>
      </c>
      <c r="L3" s="1">
        <f>IF(K3*FORECAST(L2,B3:K3,B2:K2)&gt;0,FORECAST(L2,B3:K3,B2:K2),K3)*$X$1</f>
        <v>65</v>
      </c>
      <c r="M3" s="1">
        <f>IF(L3*FORECAST(M2,B3:L3,B2:L2)&gt;0,FORECAST(M2,B3:L3,B2:L2),L3)*$X$1</f>
        <v>69.9</v>
      </c>
      <c r="N3" s="5">
        <f>IF(M3*FORECAST(N2,B3:M3,B2:M2)&gt;0,FORECAST(N2,B3:M3,B2:M2),M3)*$X$1</f>
        <v>74.8</v>
      </c>
      <c r="O3" s="5">
        <f>IF(N3*FORECAST(O2,B3:N3,B2:N2)&gt;0,FORECAST(O2,B3:N3,B2:N2),N3)*$X$1</f>
        <v>79.7</v>
      </c>
      <c r="P3" s="5">
        <f>IF(O3*FORECAST(P2,B3:O3,B2:O2)&gt;0,FORECAST(P2,B3:O3,B2:O2),O3)*$X$1</f>
        <v>84.6</v>
      </c>
      <c r="Q3" s="5">
        <f>IF(P3*FORECAST(Q2,B3:P3,B2:P2)&gt;0,FORECAST(Q2,B3:P3,B2:P2),P3)*$X$1</f>
        <v>89.5</v>
      </c>
      <c r="R3" s="5">
        <f>IF(Q3*FORECAST(R2,B3:Q3,B2:Q2)&gt;0,FORECAST(R2,B3:Q3,B2:Q2),Q3)*$X$1</f>
        <v>94.4</v>
      </c>
      <c r="S3" s="2"/>
      <c r="T3" s="2"/>
      <c r="U3" s="2"/>
      <c r="V3" s="2"/>
      <c r="W3" s="2"/>
      <c r="X3" s="2"/>
      <c r="Y3" s="2"/>
      <c r="Z3" s="2"/>
    </row>
    <row r="4">
      <c r="A4" s="3" t="s">
        <v>106</v>
      </c>
      <c r="B4" s="1">
        <v>21.0</v>
      </c>
      <c r="C4" s="1">
        <v>84.0</v>
      </c>
      <c r="D4" s="1">
        <v>-64.0</v>
      </c>
      <c r="E4" s="1">
        <v>-55.0</v>
      </c>
      <c r="F4" s="1">
        <v>-20.0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839</v>
      </c>
      <c r="B5" s="1">
        <v>0.0</v>
      </c>
      <c r="C5" s="1">
        <v>4.0</v>
      </c>
      <c r="D5" s="1">
        <v>83.0</v>
      </c>
      <c r="E5" s="1">
        <v>85.0</v>
      </c>
      <c r="F5" s="1">
        <v>129.0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840</v>
      </c>
      <c r="L7" s="1">
        <f>IF(R3*FORECAST(R2,B3:R3,B2:R2)&gt;0,FORECAST(R2,B3:R3,B2:R2),Q3)*$X$1 * (1+0.02)/(0.0834-0.02)</f>
        <v>1518.73817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841</v>
      </c>
      <c r="L8" s="6">
        <f t="array" ref="L8">NPV(0.0834,H3:R3)</f>
        <v>463.6744136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842</v>
      </c>
      <c r="L9" s="6">
        <f t="array" ref="L9">NPV(0.0834,H16:R16)</f>
        <v>629.224703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843</v>
      </c>
      <c r="L10" s="6">
        <f>L8 + L9</f>
        <v>1092.899117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108</v>
      </c>
      <c r="L11" s="1">
        <v>-20.0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844</v>
      </c>
      <c r="L12" s="6">
        <f>L10 - L11</f>
        <v>1112.899117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845</v>
      </c>
      <c r="L13" s="1">
        <v>129.0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8.627124934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(1+0.02)/(0.0834-0.02)</f>
        <v>1518.73817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26</v>
      </c>
      <c r="B3" s="1">
        <v>12.0</v>
      </c>
      <c r="C3" s="1">
        <v>4.0</v>
      </c>
      <c r="D3" s="1">
        <v>-282.0</v>
      </c>
      <c r="E3" s="1">
        <v>-13.0</v>
      </c>
      <c r="F3" s="1">
        <v>9.0</v>
      </c>
      <c r="G3" s="1">
        <f>IF(F3*FORECAST(G2,B3:F3,B2:F2)&gt;0,FORECAST(G2,B3:F3,B2:F2),F3)*$X$1</f>
        <v>9</v>
      </c>
      <c r="H3" s="1">
        <f>IF(G3*FORECAST(H2,B3:G3,B2:G2)&gt;0,FORECAST(H2,B3:G3,B2:G2),G3)*$X$1</f>
        <v>9</v>
      </c>
      <c r="I3" s="1">
        <f>IF(H3*FORECAST(I2,B3:H3,B2:H2)&gt;0,FORECAST(I2,B3:H3,B2:H2),H3)*$X$1</f>
        <v>5.714285714</v>
      </c>
      <c r="J3" s="1">
        <f>IF(I3*FORECAST(J2,B3:I3,B2:I2)&gt;0,FORECAST(J2,B3:I3,B2:I2),I3)*$X$1</f>
        <v>16.14285714</v>
      </c>
      <c r="K3" s="1">
        <f>IF(J3*FORECAST(K2,B3:J3,B2:J2)&gt;0,FORECAST(K2,B3:J3,B2:J2),J3)*$X$1</f>
        <v>26.57142857</v>
      </c>
      <c r="L3" s="1">
        <f>IF(K3*FORECAST(L2,B3:K3,B2:K2)&gt;0,FORECAST(L2,B3:K3,B2:K2),K3)*$X$1</f>
        <v>37</v>
      </c>
      <c r="M3" s="1">
        <f>IF(L3*FORECAST(M2,B3:L3,B2:L2)&gt;0,FORECAST(M2,B3:L3,B2:L2),L3)*$X$1</f>
        <v>47.42857143</v>
      </c>
      <c r="N3" s="5">
        <f>IF(M3*FORECAST(N2,B3:M3,B2:M2)&gt;0,FORECAST(N2,B3:M3,B2:M2),M3)*$X$1</f>
        <v>57.85714286</v>
      </c>
      <c r="O3" s="5">
        <f>IF(N3*FORECAST(O2,B3:N3,B2:N2)&gt;0,FORECAST(O2,B3:N3,B2:N2),N3)*$X$1</f>
        <v>68.28571429</v>
      </c>
      <c r="P3" s="5">
        <f>IF(O3*FORECAST(P2,B3:O3,B2:O2)&gt;0,FORECAST(P2,B3:O3,B2:O2),O3)*$X$1</f>
        <v>78.71428571</v>
      </c>
      <c r="Q3" s="5">
        <f>IF(P3*FORECAST(Q2,B3:P3,B2:P2)&gt;0,FORECAST(Q2,B3:P3,B2:P2),P3)*$X$1</f>
        <v>89.14285714</v>
      </c>
      <c r="R3" s="5">
        <f>IF(Q3*FORECAST(R2,B3:Q3,B2:Q2)&gt;0,FORECAST(R2,B3:Q3,B2:Q2),Q3)*$X$1</f>
        <v>99.57142857</v>
      </c>
      <c r="S3" s="2"/>
      <c r="T3" s="2"/>
      <c r="U3" s="2"/>
      <c r="V3" s="2"/>
      <c r="W3" s="2"/>
      <c r="X3" s="2"/>
      <c r="Y3" s="2"/>
      <c r="Z3" s="2"/>
    </row>
    <row r="4">
      <c r="A4" s="3" t="s">
        <v>106</v>
      </c>
      <c r="B4" s="1">
        <v>21.0</v>
      </c>
      <c r="C4" s="1">
        <v>84.0</v>
      </c>
      <c r="D4" s="1">
        <v>-64.0</v>
      </c>
      <c r="E4" s="1">
        <v>-55.0</v>
      </c>
      <c r="F4" s="1">
        <v>-20.0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839</v>
      </c>
      <c r="B5" s="1">
        <v>0.0</v>
      </c>
      <c r="C5" s="1">
        <v>4.0</v>
      </c>
      <c r="D5" s="1">
        <v>83.0</v>
      </c>
      <c r="E5" s="1">
        <v>85.0</v>
      </c>
      <c r="F5" s="1">
        <v>129.0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840</v>
      </c>
      <c r="L7" s="1">
        <f>IF(R3*FORECAST(R2,B3:R3,B2:R2)&gt;0,FORECAST(R2,B3:R3,B2:R2),Q3)*$X$1 * (1+0.02)/(0.0834-0.02)</f>
        <v>1601.93781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841</v>
      </c>
      <c r="L8" s="6">
        <f t="array" ref="L8">NPV(0.0834,H3:R3)</f>
        <v>287.8206617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842</v>
      </c>
      <c r="L9" s="6">
        <f t="array" ref="L9">NPV(0.0834,H16:R16)</f>
        <v>663.6949424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843</v>
      </c>
      <c r="L10" s="6">
        <f>L8 + L9</f>
        <v>951.5156041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108</v>
      </c>
      <c r="L11" s="1">
        <v>-20.0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844</v>
      </c>
      <c r="L12" s="6">
        <f>L10 - L11</f>
        <v>971.5156041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845</v>
      </c>
      <c r="L13" s="1">
        <v>129.0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7.531128714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(1+0.02)/(0.0834-0.02)</f>
        <v>1601.93781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