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<sst xmlns="http://schemas.openxmlformats.org/spreadsheetml/2006/main" count="641" uniqueCount="520">
  <si>
    <t>ticker</t>
  </si>
  <si>
    <t>ELVN</t>
  </si>
  <si>
    <t>nombre</t>
  </si>
  <si>
    <t>ENLIVEN THERAPEUTICS INC</t>
  </si>
  <si>
    <t>empresa</t>
  </si>
  <si>
    <t>Biotechnology &amp; Medical Research</t>
  </si>
  <si>
    <t>Open</t>
  </si>
  <si>
    <t>Target Price</t>
  </si>
  <si>
    <t>Upside</t>
  </si>
  <si>
    <t>-327.95%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</si>
  <si>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</si>
  <si>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</si>
  <si>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</si>
  <si>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</si>
  <si>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</si>
  <si>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</si>
  <si>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</si>
  <si>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</si>
  <si>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</si>
  <si>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</si>
  <si>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</si>
  <si>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</si>
  <si>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</si>
  <si>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</si>
  <si>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</si>
  <si>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</si>
  <si>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</si>
  <si>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</si>
  <si>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</si>
  <si>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</si>
  <si>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</si>
  <si>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</si>
  <si>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</si>
  <si>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</si>
  <si>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</si>
  <si>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</si>
  <si>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</si>
  <si>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</si>
  <si>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</si>
  <si>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</si>
  <si>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</si>
  <si>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</si>
  <si>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</si>
  <si>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</si>
  <si>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</si>
  <si>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</si>
  <si>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</si>
  <si>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</si>
  <si>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</si>
  <si>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</si>
  <si>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</si>
  <si>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</si>
  <si>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</si>
  <si>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</si>
  <si>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</si>
  <si>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</si>
  <si>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</si>
  <si>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</si>
  <si>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</si>
  <si>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</si>
  <si>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</si>
  <si>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</si>
  <si>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</si>
  <si>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</si>
  <si>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</si>
  <si>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</si>
  <si>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</si>
  <si>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</si>
  <si>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</si>
  <si>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</si>
  <si>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</si>
  <si>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</si>
  <si>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</si>
  <si>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</si>
  <si>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</si>
  <si>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-4.07</t>
  </si>
  <si>
    <t>-3.68</t>
  </si>
  <si>
    <t>-6.35</t>
  </si>
  <si>
    <t>5.96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</si>
  <si>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</si>
  <si>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</si>
  <si>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</si>
  <si>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</si>
  <si>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</si>
  <si>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</si>
  <si>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</si>
  <si>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</si>
  <si>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</si>
  <si>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</si>
  <si>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</si>
  <si>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</si>
  <si>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</si>
  <si>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</si>
  <si>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</si>
  <si>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</si>
  <si>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</si>
  <si>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</si>
  <si>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</si>
  <si>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</si>
  <si>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</si>
  <si>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</si>
  <si>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</si>
  <si>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</si>
  <si>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</si>
  <si>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</si>
  <si>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-3.8</t>
  </si>
  <si>
    <t>-3.17</t>
  </si>
  <si>
    <t>-3.56</t>
  </si>
  <si>
    <t>-2.01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</si>
  <si>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</si>
  <si>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</si>
  <si>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</si>
  <si>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</si>
  <si>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</si>
  <si>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</si>
  <si>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-1.16</t>
  </si>
  <si>
    <t>-1.98</t>
  </si>
  <si>
    <t>-2.22</t>
  </si>
  <si>
    <t>-1.24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</si>
  <si>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</si>
  <si>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</si>
  <si>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</si>
  <si>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</si>
  <si>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</si>
  <si>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</si>
  <si>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</si>
  <si>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</si>
  <si>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</si>
  <si>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</si>
  <si>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</si>
  <si>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</si>
  <si>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</si>
  <si>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</si>
  <si>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</si>
  <si>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-12.67</t>
  </si>
  <si>
    <t>-24.66</t>
  </si>
  <si>
    <t>-28.94</t>
  </si>
  <si>
    <t>Return on Total Capital</t>
  </si>
  <si>
    <t>-13.07</t>
  </si>
  <si>
    <t>-26.85</t>
  </si>
  <si>
    <t>-32.14</t>
  </si>
  <si>
    <t>Return On Equity %</t>
  </si>
  <si>
    <t>-20.94</t>
  </si>
  <si>
    <t>-41.9</t>
  </si>
  <si>
    <t>-44.9</t>
  </si>
  <si>
    <t>Return on Common Equity</t>
  </si>
  <si>
    <t>78.3</t>
  </si>
  <si>
    <t>62.92</t>
  </si>
  <si>
    <t>-84.67</t>
  </si>
  <si>
    <t>Short Term Liquidity</t>
  </si>
  <si>
    <t>Current Ratio</t>
  </si>
  <si>
    <t>88.35</t>
  </si>
  <si>
    <t>19.24</t>
  </si>
  <si>
    <t>10.28</t>
  </si>
  <si>
    <t>Quick Ratio</t>
  </si>
  <si>
    <t>88.2</t>
  </si>
  <si>
    <t>19.12</t>
  </si>
  <si>
    <t>7.78</t>
  </si>
  <si>
    <t>9.78</t>
  </si>
  <si>
    <t>Operating Cash Flow to Current Liabilities</t>
  </si>
  <si>
    <t>-5.77</t>
  </si>
  <si>
    <t>-3.33</t>
  </si>
  <si>
    <t>-3.3</t>
  </si>
  <si>
    <t>-2.37</t>
  </si>
  <si>
    <t>Long Term Solvency</t>
  </si>
  <si>
    <t>Total Debt/Equity</t>
  </si>
  <si>
    <t>0.08</t>
  </si>
  <si>
    <t>0.45</t>
  </si>
  <si>
    <t>0.88</t>
  </si>
  <si>
    <t>0.14</t>
  </si>
  <si>
    <t>Total Debt / Total Capital</t>
  </si>
  <si>
    <t>0.44</t>
  </si>
  <si>
    <t>LT Debt/Equity</t>
  </si>
  <si>
    <t>0.3</t>
  </si>
  <si>
    <t>Long-Term Debt / Total Capital</t>
  </si>
  <si>
    <t>Total Liabilities / Total Assets</t>
  </si>
  <si>
    <t>1.19</t>
  </si>
  <si>
    <t>5.71</t>
  </si>
  <si>
    <t>12.45</t>
  </si>
  <si>
    <t>9.55</t>
  </si>
  <si>
    <t>Total Debt / EBITDA</t>
  </si>
  <si>
    <t>-0.01</t>
  </si>
  <si>
    <t>-0.02</t>
  </si>
  <si>
    <t>Net Debt / EBITDA</t>
  </si>
  <si>
    <t>14.13</t>
  </si>
  <si>
    <t>4.48</t>
  </si>
  <si>
    <t>1.96</t>
  </si>
  <si>
    <t>3.11</t>
  </si>
  <si>
    <t>Total Debt / (EBITDA - Capex)</t>
  </si>
  <si>
    <t>Net Debt / (EBITDA - Capex)</t>
  </si>
  <si>
    <t>13.46</t>
  </si>
  <si>
    <t>4.45</t>
  </si>
  <si>
    <t>1.93</t>
  </si>
  <si>
    <t>3.1</t>
  </si>
  <si>
    <t>Growth Over Prior Year</t>
  </si>
  <si>
    <t>EBITDA, 1 Yr. Growth %</t>
  </si>
  <si>
    <t>165.79</t>
  </si>
  <si>
    <t>56.51</t>
  </si>
  <si>
    <t>112.39</t>
  </si>
  <si>
    <t>EBITA, 1 Yr. Growth %</t>
  </si>
  <si>
    <t>165.74</t>
  </si>
  <si>
    <t>56.66</t>
  </si>
  <si>
    <t>111.98</t>
  </si>
  <si>
    <t>EBIT, 1 Yr. Growth %</t>
  </si>
  <si>
    <t>Earnings From Cont. Operations, 1 Yr. Growth %</t>
  </si>
  <si>
    <t>30.44</t>
  </si>
  <si>
    <t>52.23</t>
  </si>
  <si>
    <t>90.07</t>
  </si>
  <si>
    <t>Net Income, 1 Yr. Growth %</t>
  </si>
  <si>
    <t>Normalized Net Income, 1 Yr. Growth %</t>
  </si>
  <si>
    <t>166.39</t>
  </si>
  <si>
    <t>86.62</t>
  </si>
  <si>
    <t>Diluted EPS Before Extra, 1 Yr. Growth %</t>
  </si>
  <si>
    <t>-16.76</t>
  </si>
  <si>
    <t>12.37</t>
  </si>
  <si>
    <t>-83.29</t>
  </si>
  <si>
    <t>Net Property, Plant and Equip., 1 Yr. Growth %</t>
  </si>
  <si>
    <t>129.33</t>
  </si>
  <si>
    <t>58.91</t>
  </si>
  <si>
    <t>-29.95</t>
  </si>
  <si>
    <t>Total Assets, 1 Yr. Growth %</t>
  </si>
  <si>
    <t>-13.49</t>
  </si>
  <si>
    <t>-26.5</t>
  </si>
  <si>
    <t>226.38</t>
  </si>
  <si>
    <t>Tangible Book Value, 1 Yr. Growth %</t>
  </si>
  <si>
    <t>111.22</t>
  </si>
  <si>
    <t>79.13</t>
  </si>
  <si>
    <t>-420.09</t>
  </si>
  <si>
    <t>Common Equity, 1 Yr. Growth %</t>
  </si>
  <si>
    <t>Cash From Operations, 1 Yr. Growth %</t>
  </si>
  <si>
    <t>124.34</t>
  </si>
  <si>
    <t>67.64</t>
  </si>
  <si>
    <t>91.01</t>
  </si>
  <si>
    <t>Capital Expenditures, 1 Yr. Growth %</t>
  </si>
  <si>
    <t>-58.57</t>
  </si>
  <si>
    <t>220.42</t>
  </si>
  <si>
    <t>-75.65</t>
  </si>
  <si>
    <t>Levered Free Cash Flow, 1 Yr. Growth %</t>
  </si>
  <si>
    <t>77.82</t>
  </si>
  <si>
    <t>88.48</t>
  </si>
  <si>
    <t>Unlevered Free Cash Flow, 1 Yr. Growth %</t>
  </si>
  <si>
    <t>Compound Annual Growth Rate Over Two Years</t>
  </si>
  <si>
    <t>EBITDA, 2 Yr. CAGR %</t>
  </si>
  <si>
    <t>103.96</t>
  </si>
  <si>
    <t>82.32</t>
  </si>
  <si>
    <t>EBITA, 2 Yr. CAGR %</t>
  </si>
  <si>
    <t>104.03</t>
  </si>
  <si>
    <t>82.23</t>
  </si>
  <si>
    <t>EBIT, 2 Yr. CAGR %</t>
  </si>
  <si>
    <t>Earnings From Cont. Operations, 2 Yr. CAGR %</t>
  </si>
  <si>
    <t>40.92</t>
  </si>
  <si>
    <t>70.1</t>
  </si>
  <si>
    <t>Net Income, 2 Yr. CAGR %</t>
  </si>
  <si>
    <t>Normalized Net Income, 2 Yr. CAGR %</t>
  </si>
  <si>
    <t>101.38</t>
  </si>
  <si>
    <t>68.55</t>
  </si>
  <si>
    <t>Diluted EPS Before Extra, 2 Yr. CAGR %</t>
  </si>
  <si>
    <t>-3.29</t>
  </si>
  <si>
    <t>-20.24</t>
  </si>
  <si>
    <t>Net Property, Plant and Equip., 2 Yr. CAGR %</t>
  </si>
  <si>
    <t>90.9</t>
  </si>
  <si>
    <t>5.51</t>
  </si>
  <si>
    <t>Total Assets, 2 Yr. CAGR %</t>
  </si>
  <si>
    <t>-20.26</t>
  </si>
  <si>
    <t>54.88</t>
  </si>
  <si>
    <t>Tangible Book Value, 2 Yr. CAGR %</t>
  </si>
  <si>
    <t>94.52</t>
  </si>
  <si>
    <t>139.45</t>
  </si>
  <si>
    <t>Common Equity, 2 Yr. CAGR %</t>
  </si>
  <si>
    <t>Cash From Operations, 2 Yr. CAGR %</t>
  </si>
  <si>
    <t>93.93</t>
  </si>
  <si>
    <t>78.94</t>
  </si>
  <si>
    <t>Capital Expenditures, 2 Yr. CAGR %</t>
  </si>
  <si>
    <t>15.22</t>
  </si>
  <si>
    <t>-11.68</t>
  </si>
  <si>
    <t>Levered Free Cash Flow, 2 Yr. CAGR %</t>
  </si>
  <si>
    <t>83.07</t>
  </si>
  <si>
    <t>Unlevered Free Cash Flow, 2 Yr. CAGR %</t>
  </si>
  <si>
    <t>Compound Annual Growth Rate Over Three Years</t>
  </si>
  <si>
    <t>EBITDA, 3 Yr. CAGR %</t>
  </si>
  <si>
    <t>106.73</t>
  </si>
  <si>
    <t>EBITA, 3 Yr. CAGR %</t>
  </si>
  <si>
    <t>106.65</t>
  </si>
  <si>
    <t>EBIT, 3 Yr. CAGR %</t>
  </si>
  <si>
    <t>Earnings From Cont. Operations, 3 Yr. CAGR %</t>
  </si>
  <si>
    <t>55.7</t>
  </si>
  <si>
    <t>Net Income, 3 Yr. CAGR %</t>
  </si>
  <si>
    <t>Normalized Net Income, 3 Yr. CAGR %</t>
  </si>
  <si>
    <t>96.33</t>
  </si>
  <si>
    <t>Diluted EPS Before Extra, 3 Yr. CAGR %</t>
  </si>
  <si>
    <t>-19.1</t>
  </si>
  <si>
    <t>Net Property, Plant and Equip., 3 Yr. CAGR %</t>
  </si>
  <si>
    <t>36.67</t>
  </si>
  <si>
    <t>Total Assets, 3 Yr. CAGR %</t>
  </si>
  <si>
    <t>27.55</t>
  </si>
  <si>
    <t>Tangible Book Value, 3 Yr. CAGR %</t>
  </si>
  <si>
    <t>129.65</t>
  </si>
  <si>
    <t>Common Equity, 3 Yr. CAGR %</t>
  </si>
  <si>
    <t>Cash From Operations, 3 Yr. CAGR %</t>
  </si>
  <si>
    <t>92.95</t>
  </si>
  <si>
    <t>Capital Expenditures, 3 Yr. CAGR %</t>
  </si>
  <si>
    <t>-31.37</t>
  </si>
  <si>
    <t>2023</t>
  </si>
  <si>
    <t>2024</t>
  </si>
  <si>
    <t>2025</t>
  </si>
  <si>
    <t>2026</t>
  </si>
  <si>
    <t>Capitalization
                                    1</t>
  </si>
  <si>
    <t>570.4</t>
  </si>
  <si>
    <t>1,062</t>
  </si>
  <si>
    <t>-</t>
  </si>
  <si>
    <t>Change</t>
  </si>
  <si>
    <t>86.23%</t>
  </si>
  <si>
    <t>0%</t>
  </si>
  <si>
    <t>Enterprise Value (EV)
                                    1</t>
  </si>
  <si>
    <t>470.2</t>
  </si>
  <si>
    <t>900.9</t>
  </si>
  <si>
    <t>993.7</t>
  </si>
  <si>
    <t>760.9</t>
  </si>
  <si>
    <t>91.6%</t>
  </si>
  <si>
    <t>10.3%</t>
  </si>
  <si>
    <t>-23.43%</t>
  </si>
  <si>
    <t>P/E ratio</t>
  </si>
  <si>
    <t>-6.89x</t>
  </si>
  <si>
    <t>-11.2x</t>
  </si>
  <si>
    <t>-9.34x</t>
  </si>
  <si>
    <t>-8.11x</t>
  </si>
  <si>
    <t>PBR</t>
  </si>
  <si>
    <t>PEG</t>
  </si>
  <si>
    <t>0.2x</t>
  </si>
  <si>
    <t>3.66x</t>
  </si>
  <si>
    <t>-0.5x</t>
  </si>
  <si>
    <t>Capitalization / Revenue</t>
  </si>
  <si>
    <t>148,767x</t>
  </si>
  <si>
    <t>127,515x</t>
  </si>
  <si>
    <t>EV / Revenue</t>
  </si>
  <si>
    <t>139,178x</t>
  </si>
  <si>
    <t>91,349x</t>
  </si>
  <si>
    <t>EV / EBITDA</t>
  </si>
  <si>
    <t>-5.63x</t>
  </si>
  <si>
    <t>-8.53x</t>
  </si>
  <si>
    <t>-6.92x</t>
  </si>
  <si>
    <t>-3.71x</t>
  </si>
  <si>
    <t>EV / EBIT</t>
  </si>
  <si>
    <t>-8.49x</t>
  </si>
  <si>
    <t>-7.72x</t>
  </si>
  <si>
    <t>-4.75x</t>
  </si>
  <si>
    <t>EV / FCF</t>
  </si>
  <si>
    <t>-11.9x</t>
  </si>
  <si>
    <t>-7.5x</t>
  </si>
  <si>
    <t>FCF Yield</t>
  </si>
  <si>
    <t>-8.44%</t>
  </si>
  <si>
    <t>-8.39%</t>
  </si>
  <si>
    <t>-13.3%</t>
  </si>
  <si>
    <t>Dividend per Share
                                    2</t>
  </si>
  <si>
    <t>Rate of return</t>
  </si>
  <si>
    <t>EPS
                                    2</t>
  </si>
  <si>
    <t>-1.949</t>
  </si>
  <si>
    <t>-2.328</t>
  </si>
  <si>
    <t>-2.682</t>
  </si>
  <si>
    <t>Distribution rate</t>
  </si>
  <si>
    <t>Net sales
                                    1</t>
  </si>
  <si>
    <t>0.00714</t>
  </si>
  <si>
    <t>0.00833</t>
  </si>
  <si>
    <t>EBITDA
                                    1</t>
  </si>
  <si>
    <t>-83.53</t>
  </si>
  <si>
    <t>-105.7</t>
  </si>
  <si>
    <t>-143.5</t>
  </si>
  <si>
    <t>-205</t>
  </si>
  <si>
    <t>EBIT
                                    1</t>
  </si>
  <si>
    <t>-106.1</t>
  </si>
  <si>
    <t>-128.7</t>
  </si>
  <si>
    <t>-160.2</t>
  </si>
  <si>
    <t>Net income
                                    1</t>
  </si>
  <si>
    <t>-71.58</t>
  </si>
  <si>
    <t>-90.98</t>
  </si>
  <si>
    <t>-115</t>
  </si>
  <si>
    <t>-148.4</t>
  </si>
  <si>
    <t>Net Debt
                                    1</t>
  </si>
  <si>
    <t>-100.1</t>
  </si>
  <si>
    <t>-161.3</t>
  </si>
  <si>
    <t>-68.47</t>
  </si>
  <si>
    <t>-301.3</t>
  </si>
  <si>
    <t>Reference price
                                    2</t>
  </si>
  <si>
    <t>13.84</t>
  </si>
  <si>
    <t>21.74</t>
  </si>
  <si>
    <t>Nbr of stocks (in thousands)</t>
  </si>
  <si>
    <t>41,212</t>
  </si>
  <si>
    <t>48,859</t>
  </si>
  <si>
    <t>Announcement Date</t>
  </si>
  <si>
    <t>3/14/24</t>
  </si>
  <si>
    <t>address1</t>
  </si>
  <si>
    <t>6200 Lookout Road</t>
  </si>
  <si>
    <t>city</t>
  </si>
  <si>
    <t>Boulder</t>
  </si>
  <si>
    <t>state</t>
  </si>
  <si>
    <t>CO</t>
  </si>
  <si>
    <t>zip</t>
  </si>
  <si>
    <t>80301</t>
  </si>
  <si>
    <t>country</t>
  </si>
  <si>
    <t>phone</t>
  </si>
  <si>
    <t>720 647 8519</t>
  </si>
  <si>
    <t>website</t>
  </si>
  <si>
    <t>https://www.enliventherapeutics.com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</si>
  <si>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</si>
  <si>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</si>
  <si>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</si>
  <si>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</si>
  <si>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</si>
  <si>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</si>
  <si>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</si>
  <si>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</si>
  <si>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</si>
  <si>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</si>
  <si>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</si>
  <si>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Enliven Therapeutics, Inc., a clinical-stage biopharmaceutical company, focuses on the discovery and development of small molecule inhibitors to help patients with cancer. The company's lead product candidates comprise ELVN-001, which is being evaluated in a Phase 1 clinical trial in adults with chronic myeloid leukemia; and ELVN-002, a Phase 1 clinical trial in adults with solid tumors with HER2 alterations. The company is headquartered in Boulder, Colorado.</t>
  </si>
  <si>
    <t>fullTimeEmployees</t>
  </si>
  <si>
    <t>companyOfficers</t>
  </si>
  <si>
    <t>[{'maxAge': 1, 'name': 'Mr. Samuel S. Kintz M.B.A.', 'age': 38, 'title': 'Co-Founder, CEO, Secretary &amp; Director', 'yearBorn': 1986, 'fiscalYear': 2023, 'totalPay': 866409, 'exercisedValue': 0, 'unexercisedValue': 6852044}, {'maxAge': 1, 'name': 'Dr. Joseph P. Lyssikatos Ph.D.', 'age': 59, 'title': 'Co-Founder &amp; Chief Scientific Officer', 'yearBorn': 1965, 'fiscalYear': 2023, 'totalPay': 632673, 'exercisedValue': 0, 'unexercisedValue': 4161155}, {'maxAge': 1, 'name': 'Dr. Helen Louise Collins M.D.', 'age': 61, 'title': 'Chief Medical Officer', 'yearBorn': 1963, 'fiscalYear': 2023, 'totalPay': 686192, 'exercisedValue': 0, 'unexercisedValue': 2038291}, {'maxAge': 1, 'name': 'Mr. Anish  Patel Pharm.D.', 'age': 43, 'title': 'Co-Founder &amp; COO', 'yearBorn': 1981, 'fiscalYear': 2023, 'exercisedValue': 0, 'unexercisedValue': 0}, {'maxAge': 1, 'name': 'Mr. Benjamin  Hohl', 'age': 34, 'title': 'CFO &amp; Head of Corporate Development', 'yearBorn': 1990, 'fiscalYear': 2023, 'totalPay': 488500, 'exercisedValue': 0, 'unexercisedValue': 0}, {'maxAge': 1, 'name': 'Dr. Galya D. Blachman Esq., Ph.D.', 'age': 47, 'title': 'Chief Legal Officer &amp; Head of Business Development', 'yearBorn': 1977,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</si>
  <si>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</si>
  <si>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</si>
  <si>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</si>
  <si>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</si>
  <si>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</si>
  <si>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</si>
  <si>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</si>
  <si>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</si>
  <si>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</si>
  <si>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</si>
  <si>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</si>
  <si>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</si>
  <si>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</si>
  <si>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</si>
  <si>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</si>
  <si>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</si>
  <si>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</si>
  <si>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</si>
  <si>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</si>
  <si>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</si>
  <si>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</si>
  <si>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</si>
  <si>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</si>
  <si>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</si>
  <si>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</si>
  <si>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</si>
  <si>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</si>
  <si>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</si>
  <si>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</si>
  <si>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</si>
  <si>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</si>
  <si>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</si>
  <si>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</si>
  <si>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</si>
  <si>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</si>
  <si>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</si>
  <si>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</si>
  <si>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</si>
  <si>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</si>
  <si>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</si>
  <si>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</si>
  <si>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</si>
  <si>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</si>
  <si>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</si>
  <si>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</si>
  <si>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</si>
  <si>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</si>
  <si>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</si>
  <si>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</si>
  <si>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</si>
  <si>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</si>
  <si>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</si>
  <si>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</si>
  <si>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</si>
  <si>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</si>
  <si>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</si>
  <si>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</si>
  <si>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</si>
  <si>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</si>
  <si>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</si>
  <si>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</si>
  <si>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</si>
  <si>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</si>
  <si>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</si>
  <si>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</si>
  <si>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Enliven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</si>
  <si>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</si>
  <si>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</si>
  <si>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</si>
  <si>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</si>
  <si>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</si>
  <si>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</si>
  <si>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</si>
  <si>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467fab6a-c841-3428-aeda-27a7c3fd78b8</t>
  </si>
  <si>
    <t>messageBoardId</t>
  </si>
  <si>
    <t>finmb_693128628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</si>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</sst>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liven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23.55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-53.68113942670641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1.062198976E9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5975.159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-10.158878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-18.0</v>
      </c>
      <c r="C2" s="1">
        <v>-24.0</v>
      </c>
      <c r="D2" s="1">
        <v>-37.0</v>
      </c>
      <c r="E2" s="1">
        <v>-71.0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4.0</v>
      </c>
      <c r="C3" s="1">
        <v>11.0</v>
      </c>
      <c r="D3" s="1">
        <v>21.0</v>
      </c>
      <c r="E3" s="1">
        <v>29.0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4.0</v>
      </c>
      <c r="C4" s="1">
        <v>11.0</v>
      </c>
      <c r="D4" s="1">
        <v>21.0</v>
      </c>
      <c r="E4" s="1">
        <v>29.0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-4.0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13.0</v>
      </c>
      <c r="C7" s="1">
        <v>1.0</v>
      </c>
      <c r="D7" s="1">
        <v>3.0</v>
      </c>
      <c r="E7" s="1">
        <v>12.0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9.0</v>
      </c>
      <c r="C8" s="1">
        <v>0.0</v>
      </c>
      <c r="D8" s="1">
        <v>0.0</v>
      </c>
      <c r="E8" s="1">
        <v>30.0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29.0</v>
      </c>
      <c r="C9" s="1">
        <v>1.0</v>
      </c>
      <c r="D9" s="1">
        <v>41.0</v>
      </c>
      <c r="E9" s="1">
        <v>-2.0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29.0</v>
      </c>
      <c r="C10" s="1">
        <v>1.0</v>
      </c>
      <c r="D10" s="1">
        <v>2.0</v>
      </c>
      <c r="E10" s="1">
        <v>3.0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-8.0</v>
      </c>
      <c r="C11" s="1">
        <v>-19.0</v>
      </c>
      <c r="D11" s="1">
        <v>-32.0</v>
      </c>
      <c r="E11" s="1">
        <v>-61.0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-46.0</v>
      </c>
      <c r="C12" s="1">
        <v>-19.0</v>
      </c>
      <c r="D12" s="1">
        <v>-61.0</v>
      </c>
      <c r="E12" s="1">
        <v>-14.0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-148.0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-46.0</v>
      </c>
      <c r="C14" s="1">
        <v>-19.0</v>
      </c>
      <c r="D14" s="1">
        <v>-61.0</v>
      </c>
      <c r="E14" s="1">
        <v>-148.0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14.0</v>
      </c>
      <c r="C15" s="1">
        <v>69.0</v>
      </c>
      <c r="D15" s="1">
        <v>59.0</v>
      </c>
      <c r="E15" s="1">
        <v>244.0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130.0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-1.0</v>
      </c>
      <c r="D17" s="1">
        <v>-2.0</v>
      </c>
      <c r="E17" s="1">
        <v>-9.0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131.0</v>
      </c>
      <c r="C18" s="1">
        <v>-1.0</v>
      </c>
      <c r="D18" s="1">
        <v>-1.0</v>
      </c>
      <c r="E18" s="1">
        <v>234.0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122.0</v>
      </c>
      <c r="C19" s="1">
        <v>-20.0</v>
      </c>
      <c r="D19" s="1">
        <v>-34.0</v>
      </c>
      <c r="E19" s="1">
        <v>24.0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-9.0</v>
      </c>
      <c r="D21" s="1">
        <v>-17.0</v>
      </c>
      <c r="E21" s="1">
        <v>-32.0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-9.0</v>
      </c>
      <c r="D22" s="1">
        <v>-17.0</v>
      </c>
      <c r="E22" s="1">
        <v>-32.0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-3.0</v>
      </c>
      <c r="D23" s="1">
        <v>-2.0</v>
      </c>
      <c r="E23" s="1">
        <v>-5.0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130.0</v>
      </c>
      <c r="C3" s="1">
        <v>110.0</v>
      </c>
      <c r="D3" s="1">
        <v>75.0</v>
      </c>
      <c r="E3" s="1">
        <v>100.0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0.0</v>
      </c>
      <c r="C4" s="1">
        <v>0.0</v>
      </c>
      <c r="D4" s="1">
        <v>0.0</v>
      </c>
      <c r="E4" s="1">
        <v>153.0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130.0</v>
      </c>
      <c r="C5" s="1">
        <v>110.0</v>
      </c>
      <c r="D5" s="1">
        <v>75.0</v>
      </c>
      <c r="E5" s="1">
        <v>253.0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6.0</v>
      </c>
      <c r="C6" s="1">
        <v>64.0</v>
      </c>
      <c r="D6" s="1">
        <v>2.0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5.0</v>
      </c>
      <c r="C7" s="1">
        <v>0.0</v>
      </c>
      <c r="D7" s="1">
        <v>0.0</v>
      </c>
      <c r="E7" s="1">
        <v>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10.0</v>
      </c>
      <c r="C8" s="1">
        <v>0.0</v>
      </c>
      <c r="D8" s="1">
        <v>0.0</v>
      </c>
      <c r="E8" s="1">
        <v>10.0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1">
        <v>131.0</v>
      </c>
      <c r="C9" s="1">
        <v>111.0</v>
      </c>
      <c r="D9" s="1">
        <v>77.0</v>
      </c>
      <c r="E9" s="1">
        <v>266.0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46.0</v>
      </c>
      <c r="C10" s="1">
        <v>1.0</v>
      </c>
      <c r="D10" s="1">
        <v>1.0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-4.0</v>
      </c>
      <c r="C11" s="1">
        <v>-16.0</v>
      </c>
      <c r="D11" s="1">
        <v>-37.0</v>
      </c>
      <c r="E11" s="1">
        <v>-67.0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41.0</v>
      </c>
      <c r="C12" s="1">
        <v>95.0</v>
      </c>
      <c r="D12" s="1">
        <v>1.0</v>
      </c>
      <c r="E12" s="1">
        <v>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0.0</v>
      </c>
      <c r="C13" s="1">
        <v>1.0</v>
      </c>
      <c r="D13" s="1">
        <v>3.0</v>
      </c>
      <c r="E13" s="1">
        <v>56.0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0.0</v>
      </c>
      <c r="C14" s="1">
        <v>5.0</v>
      </c>
      <c r="D14" s="1">
        <v>5.0</v>
      </c>
      <c r="E14" s="1">
        <v>4.0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131.0</v>
      </c>
      <c r="C15" s="1">
        <v>113.0</v>
      </c>
      <c r="D15" s="1">
        <v>83.0</v>
      </c>
      <c r="E15" s="1">
        <v>272.0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80.0</v>
      </c>
      <c r="C17" s="1">
        <v>2.0</v>
      </c>
      <c r="D17" s="1">
        <v>3.0</v>
      </c>
      <c r="E17" s="1">
        <v>53.0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42.0</v>
      </c>
      <c r="C18" s="1">
        <v>2.0</v>
      </c>
      <c r="D18" s="1">
        <v>4.0</v>
      </c>
      <c r="E18" s="1">
        <v>14.0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10.0</v>
      </c>
      <c r="C19" s="1">
        <v>15.0</v>
      </c>
      <c r="D19" s="1">
        <v>32.0</v>
      </c>
      <c r="E19" s="1">
        <v>33.0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13.0</v>
      </c>
      <c r="C20" s="1">
        <v>40.0</v>
      </c>
      <c r="D20" s="1">
        <v>1.0</v>
      </c>
      <c r="E20" s="1">
        <v>10.0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1.0</v>
      </c>
      <c r="C21" s="1">
        <v>5.0</v>
      </c>
      <c r="D21" s="1">
        <v>9.0</v>
      </c>
      <c r="E21" s="1">
        <v>25.0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</v>
      </c>
      <c r="B22" s="1">
        <v>0.0</v>
      </c>
      <c r="C22" s="1">
        <v>31.0</v>
      </c>
      <c r="D22" s="1">
        <v>32.0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8.0</v>
      </c>
      <c r="C23" s="1">
        <v>39.0</v>
      </c>
      <c r="D23" s="1">
        <v>33.0</v>
      </c>
      <c r="E23" s="1">
        <v>6.0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1.0</v>
      </c>
      <c r="C24" s="1">
        <v>6.0</v>
      </c>
      <c r="D24" s="1">
        <v>10.0</v>
      </c>
      <c r="E24" s="1">
        <v>25.0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>
        <v>150.0</v>
      </c>
      <c r="C25" s="1">
        <v>150.0</v>
      </c>
      <c r="D25" s="1">
        <v>150.0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>
        <v>150.0</v>
      </c>
      <c r="C26" s="1">
        <v>150.0</v>
      </c>
      <c r="D26" s="1">
        <v>150.0</v>
      </c>
      <c r="E26" s="1">
        <v>0.0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0.0</v>
      </c>
      <c r="C27" s="1">
        <v>0.0</v>
      </c>
      <c r="D27" s="1">
        <v>0.0</v>
      </c>
      <c r="E27" s="1">
        <v>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15.0</v>
      </c>
      <c r="C28" s="1">
        <v>2.0</v>
      </c>
      <c r="D28" s="1">
        <v>6.0</v>
      </c>
      <c r="E28" s="1">
        <v>400.0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-20.0</v>
      </c>
      <c r="C29" s="1">
        <v>-45.0</v>
      </c>
      <c r="D29" s="1">
        <v>-82.0</v>
      </c>
      <c r="E29" s="1">
        <v>-154.0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0.0</v>
      </c>
      <c r="C30" s="1">
        <v>0.0</v>
      </c>
      <c r="D30" s="1">
        <v>0.0</v>
      </c>
      <c r="E30" s="1">
        <v>14.0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-20.0</v>
      </c>
      <c r="C31" s="1">
        <v>-42.0</v>
      </c>
      <c r="D31" s="1">
        <v>-76.0</v>
      </c>
      <c r="E31" s="1">
        <v>246.0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70</v>
      </c>
      <c r="B32" s="1">
        <v>129.0</v>
      </c>
      <c r="C32" s="1">
        <v>107.0</v>
      </c>
      <c r="D32" s="1">
        <v>72.0</v>
      </c>
      <c r="E32" s="1">
        <v>246.0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71</v>
      </c>
      <c r="B33" s="1">
        <v>131.0</v>
      </c>
      <c r="C33" s="1">
        <v>113.0</v>
      </c>
      <c r="D33" s="1">
        <v>83.0</v>
      </c>
      <c r="E33" s="1">
        <v>272.0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72</v>
      </c>
      <c r="B35" s="1">
        <v>4.0</v>
      </c>
      <c r="C35" s="1">
        <v>11.0</v>
      </c>
      <c r="D35" s="1">
        <v>12.0</v>
      </c>
      <c r="E35" s="1">
        <v>41.0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73</v>
      </c>
      <c r="B36" s="1">
        <v>4.0</v>
      </c>
      <c r="C36" s="1">
        <v>11.0</v>
      </c>
      <c r="D36" s="1">
        <v>12.0</v>
      </c>
      <c r="E36" s="1">
        <v>41.0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74</v>
      </c>
      <c r="B37" s="1" t="s">
        <v>75</v>
      </c>
      <c r="C37" s="1" t="s">
        <v>76</v>
      </c>
      <c r="D37" s="1" t="s">
        <v>77</v>
      </c>
      <c r="E37" s="1" t="s">
        <v>78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79</v>
      </c>
      <c r="B38" s="1">
        <v>-20.0</v>
      </c>
      <c r="C38" s="1">
        <v>-42.0</v>
      </c>
      <c r="D38" s="1">
        <v>-76.0</v>
      </c>
      <c r="E38" s="1">
        <v>246.0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80</v>
      </c>
      <c r="B39" s="1" t="s">
        <v>75</v>
      </c>
      <c r="C39" s="1" t="s">
        <v>76</v>
      </c>
      <c r="D39" s="1" t="s">
        <v>77</v>
      </c>
      <c r="E39" s="1" t="s">
        <v>78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81</v>
      </c>
      <c r="B40" s="1">
        <v>10.0</v>
      </c>
      <c r="C40" s="1">
        <v>47.0</v>
      </c>
      <c r="D40" s="1">
        <v>64.0</v>
      </c>
      <c r="E40" s="1">
        <v>33.0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82</v>
      </c>
      <c r="B41" s="1">
        <v>-130.0</v>
      </c>
      <c r="C41" s="1">
        <v>-110.0</v>
      </c>
      <c r="D41" s="1">
        <v>-74.0</v>
      </c>
      <c r="E41" s="1">
        <v>-253.0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83</v>
      </c>
      <c r="B42" s="1">
        <v>45.0</v>
      </c>
      <c r="C42" s="1">
        <v>1.0</v>
      </c>
      <c r="D42" s="1">
        <v>2.0</v>
      </c>
      <c r="E42" s="1">
        <v>4.0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84</v>
      </c>
      <c r="B43" s="1">
        <v>0.0</v>
      </c>
      <c r="C43" s="1">
        <v>3.0</v>
      </c>
      <c r="D43" s="1">
        <v>3.0</v>
      </c>
      <c r="E43" s="1">
        <v>3.0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85</v>
      </c>
      <c r="B44" s="1">
        <v>46.0</v>
      </c>
      <c r="C44" s="1">
        <v>65.0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86</v>
      </c>
      <c r="B45" s="1">
        <v>0.0</v>
      </c>
      <c r="C45" s="1">
        <v>0.0</v>
      </c>
      <c r="D45" s="1">
        <v>0.0</v>
      </c>
      <c r="E45" s="1">
        <v>46.0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</v>
      </c>
      <c r="B2" s="1">
        <v>1.0</v>
      </c>
      <c r="C2" s="1">
        <v>4.0</v>
      </c>
      <c r="D2" s="1">
        <v>7.0</v>
      </c>
      <c r="E2" s="1">
        <v>17.0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</v>
      </c>
      <c r="B3" s="1">
        <v>8.0</v>
      </c>
      <c r="C3" s="1">
        <v>20.0</v>
      </c>
      <c r="D3" s="1">
        <v>31.0</v>
      </c>
      <c r="E3" s="1">
        <v>64.0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</v>
      </c>
      <c r="B4" s="1">
        <v>9.0</v>
      </c>
      <c r="C4" s="1">
        <v>24.0</v>
      </c>
      <c r="D4" s="1">
        <v>38.0</v>
      </c>
      <c r="E4" s="1">
        <v>82.0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</v>
      </c>
      <c r="B5" s="1">
        <v>-9.0</v>
      </c>
      <c r="C5" s="1">
        <v>-24.0</v>
      </c>
      <c r="D5" s="1">
        <v>-38.0</v>
      </c>
      <c r="E5" s="1">
        <v>-82.0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</v>
      </c>
      <c r="B6" s="1">
        <v>3.0</v>
      </c>
      <c r="C6" s="1">
        <v>2.0</v>
      </c>
      <c r="D6" s="1">
        <v>1.0</v>
      </c>
      <c r="E6" s="1">
        <v>11.0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</v>
      </c>
      <c r="B7" s="1">
        <v>3.0</v>
      </c>
      <c r="C7" s="1">
        <v>2.0</v>
      </c>
      <c r="D7" s="1">
        <v>1.0</v>
      </c>
      <c r="E7" s="1">
        <v>11.0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</v>
      </c>
      <c r="B8" s="1">
        <v>0.0</v>
      </c>
      <c r="C8" s="1">
        <v>0.0</v>
      </c>
      <c r="D8" s="1">
        <v>0.0</v>
      </c>
      <c r="E8" s="1">
        <v>-2.0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94</v>
      </c>
      <c r="B9" s="1">
        <v>-9.0</v>
      </c>
      <c r="C9" s="1">
        <v>-24.0</v>
      </c>
      <c r="D9" s="1">
        <v>-37.0</v>
      </c>
      <c r="E9" s="1">
        <v>-70.0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95</v>
      </c>
      <c r="B10" s="1">
        <v>0.0</v>
      </c>
      <c r="C10" s="1">
        <v>0.0</v>
      </c>
      <c r="D10" s="1">
        <v>0.0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96</v>
      </c>
      <c r="B11" s="1">
        <v>-9.0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97</v>
      </c>
      <c r="B12" s="1">
        <v>-18.0</v>
      </c>
      <c r="C12" s="1">
        <v>-24.0</v>
      </c>
      <c r="D12" s="1">
        <v>-37.0</v>
      </c>
      <c r="E12" s="1">
        <v>-71.0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98</v>
      </c>
      <c r="B13" s="1">
        <v>-18.0</v>
      </c>
      <c r="C13" s="1">
        <v>-24.0</v>
      </c>
      <c r="D13" s="1">
        <v>-37.0</v>
      </c>
      <c r="E13" s="1">
        <v>-71.0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99</v>
      </c>
      <c r="B14" s="1">
        <v>-18.0</v>
      </c>
      <c r="C14" s="1">
        <v>-24.0</v>
      </c>
      <c r="D14" s="1">
        <v>-37.0</v>
      </c>
      <c r="E14" s="1">
        <v>-71.0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100</v>
      </c>
      <c r="B15" s="1">
        <v>-18.0</v>
      </c>
      <c r="C15" s="1">
        <v>-24.0</v>
      </c>
      <c r="D15" s="1">
        <v>-37.0</v>
      </c>
      <c r="E15" s="1">
        <v>-71.0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101</v>
      </c>
      <c r="B16" s="1">
        <v>-18.0</v>
      </c>
      <c r="C16" s="1">
        <v>-24.0</v>
      </c>
      <c r="D16" s="1">
        <v>-37.0</v>
      </c>
      <c r="E16" s="1">
        <v>-71.0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102</v>
      </c>
      <c r="B17" s="1">
        <v>-18.0</v>
      </c>
      <c r="C17" s="1">
        <v>-24.0</v>
      </c>
      <c r="D17" s="1">
        <v>-37.0</v>
      </c>
      <c r="E17" s="1">
        <v>-71.0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</v>
      </c>
      <c r="B19" s="1" t="s">
        <v>105</v>
      </c>
      <c r="C19" s="1" t="s">
        <v>106</v>
      </c>
      <c r="D19" s="1" t="s">
        <v>107</v>
      </c>
      <c r="E19" s="1" t="s">
        <v>108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</v>
      </c>
      <c r="B20" s="1" t="s">
        <v>105</v>
      </c>
      <c r="C20" s="1" t="s">
        <v>106</v>
      </c>
      <c r="D20" s="1" t="s">
        <v>107</v>
      </c>
      <c r="E20" s="1" t="s">
        <v>108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</v>
      </c>
      <c r="B21" s="1">
        <v>4.0</v>
      </c>
      <c r="C21" s="1">
        <v>7.0</v>
      </c>
      <c r="D21" s="1">
        <v>10.0</v>
      </c>
      <c r="E21" s="1">
        <v>35.0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</v>
      </c>
      <c r="B22" s="1" t="s">
        <v>105</v>
      </c>
      <c r="C22" s="1" t="s">
        <v>106</v>
      </c>
      <c r="D22" s="1" t="s">
        <v>107</v>
      </c>
      <c r="E22" s="1" t="s">
        <v>108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112</v>
      </c>
      <c r="B23" s="1" t="s">
        <v>105</v>
      </c>
      <c r="C23" s="1" t="s">
        <v>106</v>
      </c>
      <c r="D23" s="1" t="s">
        <v>107</v>
      </c>
      <c r="E23" s="1" t="s">
        <v>108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113</v>
      </c>
      <c r="B24" s="1">
        <v>4.0</v>
      </c>
      <c r="C24" s="1">
        <v>7.0</v>
      </c>
      <c r="D24" s="1">
        <v>10.0</v>
      </c>
      <c r="E24" s="1">
        <v>35.0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</v>
      </c>
      <c r="B25" s="1" t="s">
        <v>115</v>
      </c>
      <c r="C25" s="1" t="s">
        <v>116</v>
      </c>
      <c r="D25" s="1" t="s">
        <v>117</v>
      </c>
      <c r="E25" s="1" t="s">
        <v>118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119</v>
      </c>
      <c r="B26" s="1" t="s">
        <v>115</v>
      </c>
      <c r="C26" s="1" t="s">
        <v>116</v>
      </c>
      <c r="D26" s="1" t="s">
        <v>117</v>
      </c>
      <c r="E26" s="1" t="s">
        <v>118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120</v>
      </c>
      <c r="B28" s="1">
        <v>-9.0</v>
      </c>
      <c r="C28" s="1">
        <v>-24.0</v>
      </c>
      <c r="D28" s="1">
        <v>-38.0</v>
      </c>
      <c r="E28" s="1">
        <v>-81.0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121</v>
      </c>
      <c r="B29" s="1">
        <v>-9.0</v>
      </c>
      <c r="C29" s="1">
        <v>-24.0</v>
      </c>
      <c r="D29" s="1">
        <v>-38.0</v>
      </c>
      <c r="E29" s="1">
        <v>-82.0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122</v>
      </c>
      <c r="B30" s="1">
        <v>-9.0</v>
      </c>
      <c r="C30" s="1">
        <v>-24.0</v>
      </c>
      <c r="D30" s="1">
        <v>-38.0</v>
      </c>
      <c r="E30" s="1">
        <v>-82.0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123</v>
      </c>
      <c r="B31" s="1">
        <v>-9.0</v>
      </c>
      <c r="C31" s="1">
        <v>-24.0</v>
      </c>
      <c r="D31" s="1">
        <v>-38.0</v>
      </c>
      <c r="E31" s="1">
        <v>-81.0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124</v>
      </c>
      <c r="B32" s="1">
        <v>-5.0</v>
      </c>
      <c r="C32" s="1">
        <v>-15.0</v>
      </c>
      <c r="D32" s="1">
        <v>-23.0</v>
      </c>
      <c r="E32" s="1">
        <v>-43.0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126</v>
      </c>
      <c r="B34" s="1">
        <v>1.0</v>
      </c>
      <c r="C34" s="1">
        <v>4.0</v>
      </c>
      <c r="D34" s="1">
        <v>7.0</v>
      </c>
      <c r="E34" s="1">
        <v>17.0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127</v>
      </c>
      <c r="B35" s="1">
        <v>8.0</v>
      </c>
      <c r="C35" s="1">
        <v>20.0</v>
      </c>
      <c r="D35" s="1">
        <v>31.0</v>
      </c>
      <c r="E35" s="1">
        <v>64.0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128</v>
      </c>
      <c r="B36" s="1">
        <v>5.0</v>
      </c>
      <c r="C36" s="1">
        <v>20.0</v>
      </c>
      <c r="D36" s="1">
        <v>30.0</v>
      </c>
      <c r="E36" s="1">
        <v>60.0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129</v>
      </c>
      <c r="B37" s="1">
        <v>8.0</v>
      </c>
      <c r="C37" s="1">
        <v>1.0</v>
      </c>
      <c r="D37" s="1">
        <v>1.0</v>
      </c>
      <c r="E37" s="1">
        <v>6.0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130</v>
      </c>
      <c r="B38" s="1">
        <v>4.0</v>
      </c>
      <c r="C38" s="1">
        <v>90.0</v>
      </c>
      <c r="D38" s="1">
        <v>1.0</v>
      </c>
      <c r="E38" s="1">
        <v>6.0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131</v>
      </c>
      <c r="B39" s="1">
        <v>13.0</v>
      </c>
      <c r="C39" s="1">
        <v>1.0</v>
      </c>
      <c r="D39" s="1">
        <v>3.0</v>
      </c>
      <c r="E39" s="1">
        <v>12.0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0.0</v>
      </c>
      <c r="C3" s="1" t="s">
        <v>134</v>
      </c>
      <c r="D3" s="1" t="s">
        <v>135</v>
      </c>
      <c r="E3" s="1" t="s">
        <v>136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0.0</v>
      </c>
      <c r="C4" s="1" t="s">
        <v>138</v>
      </c>
      <c r="D4" s="1" t="s">
        <v>139</v>
      </c>
      <c r="E4" s="1" t="s">
        <v>140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</v>
      </c>
      <c r="B5" s="1">
        <v>0.0</v>
      </c>
      <c r="C5" s="1" t="s">
        <v>142</v>
      </c>
      <c r="D5" s="1" t="s">
        <v>143</v>
      </c>
      <c r="E5" s="1" t="s">
        <v>144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0.0</v>
      </c>
      <c r="C6" s="1" t="s">
        <v>146</v>
      </c>
      <c r="D6" s="1" t="s">
        <v>147</v>
      </c>
      <c r="E6" s="1" t="s">
        <v>148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 t="s">
        <v>151</v>
      </c>
      <c r="C8" s="1" t="s">
        <v>152</v>
      </c>
      <c r="D8" s="1">
        <v>8.0</v>
      </c>
      <c r="E8" s="1" t="s">
        <v>153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 t="s">
        <v>155</v>
      </c>
      <c r="C9" s="1" t="s">
        <v>156</v>
      </c>
      <c r="D9" s="1" t="s">
        <v>157</v>
      </c>
      <c r="E9" s="1" t="s">
        <v>158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 t="s">
        <v>160</v>
      </c>
      <c r="C10" s="1" t="s">
        <v>161</v>
      </c>
      <c r="D10" s="1" t="s">
        <v>162</v>
      </c>
      <c r="E10" s="1" t="s">
        <v>163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165</v>
      </c>
      <c r="B12" s="1" t="s">
        <v>166</v>
      </c>
      <c r="C12" s="1" t="s">
        <v>167</v>
      </c>
      <c r="D12" s="1" t="s">
        <v>168</v>
      </c>
      <c r="E12" s="1" t="s">
        <v>169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170</v>
      </c>
      <c r="B13" s="1" t="s">
        <v>166</v>
      </c>
      <c r="C13" s="1" t="s">
        <v>171</v>
      </c>
      <c r="D13" s="1" t="s">
        <v>168</v>
      </c>
      <c r="E13" s="1" t="s">
        <v>169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172</v>
      </c>
      <c r="B14" s="1">
        <v>0.0</v>
      </c>
      <c r="C14" s="1" t="s">
        <v>173</v>
      </c>
      <c r="D14" s="1" t="s">
        <v>171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174</v>
      </c>
      <c r="B15" s="1">
        <v>0.0</v>
      </c>
      <c r="C15" s="1" t="s">
        <v>173</v>
      </c>
      <c r="D15" s="1" t="s">
        <v>171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175</v>
      </c>
      <c r="B16" s="1" t="s">
        <v>176</v>
      </c>
      <c r="C16" s="1" t="s">
        <v>177</v>
      </c>
      <c r="D16" s="1" t="s">
        <v>178</v>
      </c>
      <c r="E16" s="1" t="s">
        <v>179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180</v>
      </c>
      <c r="B17" s="1" t="s">
        <v>181</v>
      </c>
      <c r="C17" s="1" t="s">
        <v>182</v>
      </c>
      <c r="D17" s="1" t="s">
        <v>182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183</v>
      </c>
      <c r="B18" s="1" t="s">
        <v>184</v>
      </c>
      <c r="C18" s="1" t="s">
        <v>185</v>
      </c>
      <c r="D18" s="1" t="s">
        <v>186</v>
      </c>
      <c r="E18" s="1" t="s">
        <v>187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188</v>
      </c>
      <c r="B19" s="1" t="s">
        <v>181</v>
      </c>
      <c r="C19" s="1" t="s">
        <v>182</v>
      </c>
      <c r="D19" s="1" t="s">
        <v>182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189</v>
      </c>
      <c r="B20" s="1" t="s">
        <v>190</v>
      </c>
      <c r="C20" s="1" t="s">
        <v>191</v>
      </c>
      <c r="D20" s="1" t="s">
        <v>192</v>
      </c>
      <c r="E20" s="1" t="s">
        <v>193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195</v>
      </c>
      <c r="B22" s="1">
        <v>0.0</v>
      </c>
      <c r="C22" s="1" t="s">
        <v>196</v>
      </c>
      <c r="D22" s="1" t="s">
        <v>197</v>
      </c>
      <c r="E22" s="1" t="s">
        <v>198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199</v>
      </c>
      <c r="B23" s="1">
        <v>0.0</v>
      </c>
      <c r="C23" s="1" t="s">
        <v>200</v>
      </c>
      <c r="D23" s="1" t="s">
        <v>201</v>
      </c>
      <c r="E23" s="1" t="s">
        <v>202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203</v>
      </c>
      <c r="B24" s="1">
        <v>0.0</v>
      </c>
      <c r="C24" s="1" t="s">
        <v>200</v>
      </c>
      <c r="D24" s="1" t="s">
        <v>201</v>
      </c>
      <c r="E24" s="1" t="s">
        <v>202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204</v>
      </c>
      <c r="B25" s="1">
        <v>0.0</v>
      </c>
      <c r="C25" s="1" t="s">
        <v>205</v>
      </c>
      <c r="D25" s="1" t="s">
        <v>206</v>
      </c>
      <c r="E25" s="1" t="s">
        <v>207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208</v>
      </c>
      <c r="B26" s="1">
        <v>0.0</v>
      </c>
      <c r="C26" s="1" t="s">
        <v>205</v>
      </c>
      <c r="D26" s="1" t="s">
        <v>206</v>
      </c>
      <c r="E26" s="1" t="s">
        <v>207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209</v>
      </c>
      <c r="B27" s="1">
        <v>0.0</v>
      </c>
      <c r="C27" s="1" t="s">
        <v>210</v>
      </c>
      <c r="D27" s="1" t="s">
        <v>206</v>
      </c>
      <c r="E27" s="1" t="s">
        <v>211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212</v>
      </c>
      <c r="B28" s="1">
        <v>0.0</v>
      </c>
      <c r="C28" s="1" t="s">
        <v>213</v>
      </c>
      <c r="D28" s="1" t="s">
        <v>214</v>
      </c>
      <c r="E28" s="1" t="s">
        <v>215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216</v>
      </c>
      <c r="B29" s="1">
        <v>0.0</v>
      </c>
      <c r="C29" s="1" t="s">
        <v>217</v>
      </c>
      <c r="D29" s="1" t="s">
        <v>218</v>
      </c>
      <c r="E29" s="1" t="s">
        <v>219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220</v>
      </c>
      <c r="B30" s="1">
        <v>0.0</v>
      </c>
      <c r="C30" s="1" t="s">
        <v>221</v>
      </c>
      <c r="D30" s="1" t="s">
        <v>222</v>
      </c>
      <c r="E30" s="1" t="s">
        <v>223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224</v>
      </c>
      <c r="B31" s="1">
        <v>0.0</v>
      </c>
      <c r="C31" s="1" t="s">
        <v>225</v>
      </c>
      <c r="D31" s="1" t="s">
        <v>226</v>
      </c>
      <c r="E31" s="1" t="s">
        <v>227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228</v>
      </c>
      <c r="B32" s="1">
        <v>0.0</v>
      </c>
      <c r="C32" s="1" t="s">
        <v>225</v>
      </c>
      <c r="D32" s="1" t="s">
        <v>226</v>
      </c>
      <c r="E32" s="1" t="s">
        <v>227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229</v>
      </c>
      <c r="B33" s="1">
        <v>0.0</v>
      </c>
      <c r="C33" s="1" t="s">
        <v>230</v>
      </c>
      <c r="D33" s="1" t="s">
        <v>231</v>
      </c>
      <c r="E33" s="1" t="s">
        <v>232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233</v>
      </c>
      <c r="B34" s="1">
        <v>0.0</v>
      </c>
      <c r="C34" s="1" t="s">
        <v>234</v>
      </c>
      <c r="D34" s="1" t="s">
        <v>235</v>
      </c>
      <c r="E34" s="1" t="s">
        <v>236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237</v>
      </c>
      <c r="B35" s="1">
        <v>0.0</v>
      </c>
      <c r="C35" s="1">
        <v>0.0</v>
      </c>
      <c r="D35" s="1" t="s">
        <v>238</v>
      </c>
      <c r="E35" s="1" t="s">
        <v>239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240</v>
      </c>
      <c r="B36" s="1">
        <v>0.0</v>
      </c>
      <c r="C36" s="1">
        <v>0.0</v>
      </c>
      <c r="D36" s="1" t="s">
        <v>238</v>
      </c>
      <c r="E36" s="1" t="s">
        <v>239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242</v>
      </c>
      <c r="B38" s="1">
        <v>0.0</v>
      </c>
      <c r="C38" s="1">
        <v>0.0</v>
      </c>
      <c r="D38" s="1" t="s">
        <v>243</v>
      </c>
      <c r="E38" s="1" t="s">
        <v>244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245</v>
      </c>
      <c r="B39" s="1">
        <v>0.0</v>
      </c>
      <c r="C39" s="1">
        <v>0.0</v>
      </c>
      <c r="D39" s="1" t="s">
        <v>246</v>
      </c>
      <c r="E39" s="1" t="s">
        <v>247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248</v>
      </c>
      <c r="B40" s="1">
        <v>0.0</v>
      </c>
      <c r="C40" s="1">
        <v>0.0</v>
      </c>
      <c r="D40" s="1" t="s">
        <v>246</v>
      </c>
      <c r="E40" s="1" t="s">
        <v>247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249</v>
      </c>
      <c r="B41" s="1">
        <v>0.0</v>
      </c>
      <c r="C41" s="1">
        <v>0.0</v>
      </c>
      <c r="D41" s="1" t="s">
        <v>250</v>
      </c>
      <c r="E41" s="1" t="s">
        <v>251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252</v>
      </c>
      <c r="B42" s="1">
        <v>0.0</v>
      </c>
      <c r="C42" s="1">
        <v>0.0</v>
      </c>
      <c r="D42" s="1" t="s">
        <v>250</v>
      </c>
      <c r="E42" s="1" t="s">
        <v>251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253</v>
      </c>
      <c r="B43" s="1">
        <v>0.0</v>
      </c>
      <c r="C43" s="1">
        <v>0.0</v>
      </c>
      <c r="D43" s="1" t="s">
        <v>254</v>
      </c>
      <c r="E43" s="1" t="s">
        <v>255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256</v>
      </c>
      <c r="B44" s="1">
        <v>0.0</v>
      </c>
      <c r="C44" s="1">
        <v>0.0</v>
      </c>
      <c r="D44" s="1" t="s">
        <v>257</v>
      </c>
      <c r="E44" s="1" t="s">
        <v>258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259</v>
      </c>
      <c r="B45" s="1">
        <v>0.0</v>
      </c>
      <c r="C45" s="1">
        <v>0.0</v>
      </c>
      <c r="D45" s="1" t="s">
        <v>260</v>
      </c>
      <c r="E45" s="1" t="s">
        <v>261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262</v>
      </c>
      <c r="B46" s="1">
        <v>0.0</v>
      </c>
      <c r="C46" s="1">
        <v>0.0</v>
      </c>
      <c r="D46" s="1" t="s">
        <v>263</v>
      </c>
      <c r="E46" s="1" t="s">
        <v>264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265</v>
      </c>
      <c r="B47" s="1">
        <v>0.0</v>
      </c>
      <c r="C47" s="1">
        <v>0.0</v>
      </c>
      <c r="D47" s="1" t="s">
        <v>266</v>
      </c>
      <c r="E47" s="1" t="s">
        <v>267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268</v>
      </c>
      <c r="B48" s="1">
        <v>0.0</v>
      </c>
      <c r="C48" s="1">
        <v>0.0</v>
      </c>
      <c r="D48" s="1" t="s">
        <v>266</v>
      </c>
      <c r="E48" s="1" t="s">
        <v>267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269</v>
      </c>
      <c r="B49" s="1">
        <v>0.0</v>
      </c>
      <c r="C49" s="1">
        <v>0.0</v>
      </c>
      <c r="D49" s="1" t="s">
        <v>270</v>
      </c>
      <c r="E49" s="1" t="s">
        <v>271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272</v>
      </c>
      <c r="B50" s="1">
        <v>0.0</v>
      </c>
      <c r="C50" s="1">
        <v>0.0</v>
      </c>
      <c r="D50" s="1" t="s">
        <v>273</v>
      </c>
      <c r="E50" s="1" t="s">
        <v>274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275</v>
      </c>
      <c r="B51" s="1">
        <v>0.0</v>
      </c>
      <c r="C51" s="1">
        <v>0.0</v>
      </c>
      <c r="D51" s="1">
        <v>0.0</v>
      </c>
      <c r="E51" s="1" t="s">
        <v>276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277</v>
      </c>
      <c r="B52" s="1">
        <v>0.0</v>
      </c>
      <c r="C52" s="1">
        <v>0.0</v>
      </c>
      <c r="D52" s="1">
        <v>0.0</v>
      </c>
      <c r="E52" s="1" t="s">
        <v>276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278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279</v>
      </c>
      <c r="B54" s="1">
        <v>0.0</v>
      </c>
      <c r="C54" s="1">
        <v>0.0</v>
      </c>
      <c r="D54" s="1">
        <v>0.0</v>
      </c>
      <c r="E54" s="1" t="s">
        <v>280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281</v>
      </c>
      <c r="B55" s="1">
        <v>0.0</v>
      </c>
      <c r="C55" s="1">
        <v>0.0</v>
      </c>
      <c r="D55" s="1">
        <v>0.0</v>
      </c>
      <c r="E55" s="1" t="s">
        <v>282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283</v>
      </c>
      <c r="B56" s="1">
        <v>0.0</v>
      </c>
      <c r="C56" s="1">
        <v>0.0</v>
      </c>
      <c r="D56" s="1">
        <v>0.0</v>
      </c>
      <c r="E56" s="1" t="s">
        <v>282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284</v>
      </c>
      <c r="B57" s="1">
        <v>0.0</v>
      </c>
      <c r="C57" s="1">
        <v>0.0</v>
      </c>
      <c r="D57" s="1">
        <v>0.0</v>
      </c>
      <c r="E57" s="1" t="s">
        <v>285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286</v>
      </c>
      <c r="B58" s="1">
        <v>0.0</v>
      </c>
      <c r="C58" s="1">
        <v>0.0</v>
      </c>
      <c r="D58" s="1">
        <v>0.0</v>
      </c>
      <c r="E58" s="1" t="s">
        <v>285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287</v>
      </c>
      <c r="B59" s="1">
        <v>0.0</v>
      </c>
      <c r="C59" s="1">
        <v>0.0</v>
      </c>
      <c r="D59" s="1">
        <v>0.0</v>
      </c>
      <c r="E59" s="1" t="s">
        <v>288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289</v>
      </c>
      <c r="B60" s="1">
        <v>0.0</v>
      </c>
      <c r="C60" s="1">
        <v>0.0</v>
      </c>
      <c r="D60" s="1">
        <v>0.0</v>
      </c>
      <c r="E60" s="1" t="s">
        <v>290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291</v>
      </c>
      <c r="B61" s="1">
        <v>0.0</v>
      </c>
      <c r="C61" s="1">
        <v>0.0</v>
      </c>
      <c r="D61" s="1">
        <v>0.0</v>
      </c>
      <c r="E61" s="1" t="s">
        <v>292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293</v>
      </c>
      <c r="B62" s="1">
        <v>0.0</v>
      </c>
      <c r="C62" s="1">
        <v>0.0</v>
      </c>
      <c r="D62" s="1">
        <v>0.0</v>
      </c>
      <c r="E62" s="1" t="s">
        <v>294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295</v>
      </c>
      <c r="B63" s="1">
        <v>0.0</v>
      </c>
      <c r="C63" s="1">
        <v>0.0</v>
      </c>
      <c r="D63" s="1">
        <v>0.0</v>
      </c>
      <c r="E63" s="1" t="s">
        <v>296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297</v>
      </c>
      <c r="B64" s="1">
        <v>0.0</v>
      </c>
      <c r="C64" s="1">
        <v>0.0</v>
      </c>
      <c r="D64" s="1">
        <v>0.0</v>
      </c>
      <c r="E64" s="1" t="s">
        <v>296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298</v>
      </c>
      <c r="B65" s="1">
        <v>0.0</v>
      </c>
      <c r="C65" s="1">
        <v>0.0</v>
      </c>
      <c r="D65" s="1">
        <v>0.0</v>
      </c>
      <c r="E65" s="1" t="s">
        <v>299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300</v>
      </c>
      <c r="B66" s="1">
        <v>0.0</v>
      </c>
      <c r="C66" s="1">
        <v>0.0</v>
      </c>
      <c r="D66" s="1">
        <v>0.0</v>
      </c>
      <c r="E66" s="1" t="s">
        <v>301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302</v>
      </c>
      <c r="C1" s="1" t="s">
        <v>303</v>
      </c>
      <c r="D1" s="1" t="s">
        <v>304</v>
      </c>
      <c r="E1" s="1" t="s">
        <v>305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306</v>
      </c>
      <c r="B2" s="1" t="s">
        <v>307</v>
      </c>
      <c r="C2" s="1" t="s">
        <v>308</v>
      </c>
      <c r="D2" s="1" t="s">
        <v>308</v>
      </c>
      <c r="E2" s="1" t="s">
        <v>309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310</v>
      </c>
      <c r="B3" s="1" t="s">
        <v>309</v>
      </c>
      <c r="C3" s="1" t="s">
        <v>311</v>
      </c>
      <c r="D3" s="1" t="s">
        <v>312</v>
      </c>
      <c r="E3" s="1" t="s">
        <v>309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313</v>
      </c>
      <c r="B4" s="1" t="s">
        <v>314</v>
      </c>
      <c r="C4" s="1" t="s">
        <v>315</v>
      </c>
      <c r="D4" s="1" t="s">
        <v>316</v>
      </c>
      <c r="E4" s="1" t="s">
        <v>317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310</v>
      </c>
      <c r="B5" s="1" t="s">
        <v>309</v>
      </c>
      <c r="C5" s="1" t="s">
        <v>318</v>
      </c>
      <c r="D5" s="1" t="s">
        <v>319</v>
      </c>
      <c r="E5" s="1" t="s">
        <v>320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321</v>
      </c>
      <c r="B6" s="1" t="s">
        <v>322</v>
      </c>
      <c r="C6" s="1" t="s">
        <v>323</v>
      </c>
      <c r="D6" s="1" t="s">
        <v>324</v>
      </c>
      <c r="E6" s="1" t="s">
        <v>325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326</v>
      </c>
      <c r="B7" s="1" t="s">
        <v>309</v>
      </c>
      <c r="C7" s="1" t="s">
        <v>309</v>
      </c>
      <c r="D7" s="1" t="s">
        <v>309</v>
      </c>
      <c r="E7" s="1" t="s">
        <v>309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327</v>
      </c>
      <c r="B8" s="1" t="s">
        <v>328</v>
      </c>
      <c r="C8" s="1" t="s">
        <v>329</v>
      </c>
      <c r="D8" s="1" t="s">
        <v>330</v>
      </c>
      <c r="E8" s="1" t="s">
        <v>330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331</v>
      </c>
      <c r="B9" s="1" t="s">
        <v>309</v>
      </c>
      <c r="C9" s="1" t="s">
        <v>309</v>
      </c>
      <c r="D9" s="1" t="s">
        <v>332</v>
      </c>
      <c r="E9" s="1" t="s">
        <v>333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334</v>
      </c>
      <c r="B10" s="1" t="s">
        <v>309</v>
      </c>
      <c r="C10" s="1" t="s">
        <v>309</v>
      </c>
      <c r="D10" s="1" t="s">
        <v>335</v>
      </c>
      <c r="E10" s="1" t="s">
        <v>336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337</v>
      </c>
      <c r="B11" s="1" t="s">
        <v>338</v>
      </c>
      <c r="C11" s="1" t="s">
        <v>339</v>
      </c>
      <c r="D11" s="1" t="s">
        <v>340</v>
      </c>
      <c r="E11" s="1" t="s">
        <v>341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342</v>
      </c>
      <c r="B12" s="1" t="s">
        <v>338</v>
      </c>
      <c r="C12" s="1" t="s">
        <v>343</v>
      </c>
      <c r="D12" s="1" t="s">
        <v>344</v>
      </c>
      <c r="E12" s="1" t="s">
        <v>345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346</v>
      </c>
      <c r="B13" s="1" t="s">
        <v>309</v>
      </c>
      <c r="C13" s="1" t="s">
        <v>347</v>
      </c>
      <c r="D13" s="1" t="s">
        <v>347</v>
      </c>
      <c r="E13" s="1" t="s">
        <v>348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349</v>
      </c>
      <c r="B14" s="1" t="s">
        <v>309</v>
      </c>
      <c r="C14" s="1" t="s">
        <v>350</v>
      </c>
      <c r="D14" s="1" t="s">
        <v>351</v>
      </c>
      <c r="E14" s="1" t="s">
        <v>352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309</v>
      </c>
      <c r="C15" s="1" t="s">
        <v>309</v>
      </c>
      <c r="D15" s="1" t="s">
        <v>309</v>
      </c>
      <c r="E15" s="1" t="s">
        <v>309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309</v>
      </c>
      <c r="C16" s="1" t="s">
        <v>309</v>
      </c>
      <c r="D16" s="1" t="s">
        <v>309</v>
      </c>
      <c r="E16" s="1" t="s">
        <v>309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108</v>
      </c>
      <c r="C17" s="1" t="s">
        <v>356</v>
      </c>
      <c r="D17" s="1" t="s">
        <v>357</v>
      </c>
      <c r="E17" s="1" t="s">
        <v>358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359</v>
      </c>
      <c r="B18" s="1" t="s">
        <v>309</v>
      </c>
      <c r="C18" s="1" t="s">
        <v>309</v>
      </c>
      <c r="D18" s="1" t="s">
        <v>309</v>
      </c>
      <c r="E18" s="1" t="s">
        <v>309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1" t="s">
        <v>309</v>
      </c>
      <c r="C19" s="1" t="s">
        <v>309</v>
      </c>
      <c r="D19" s="1" t="s">
        <v>361</v>
      </c>
      <c r="E19" s="1" t="s">
        <v>362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363</v>
      </c>
      <c r="B20" s="1" t="s">
        <v>364</v>
      </c>
      <c r="C20" s="1" t="s">
        <v>365</v>
      </c>
      <c r="D20" s="1" t="s">
        <v>366</v>
      </c>
      <c r="E20" s="1" t="s">
        <v>367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368</v>
      </c>
      <c r="B21" s="1" t="s">
        <v>364</v>
      </c>
      <c r="C21" s="1" t="s">
        <v>369</v>
      </c>
      <c r="D21" s="1" t="s">
        <v>370</v>
      </c>
      <c r="E21" s="1" t="s">
        <v>371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372</v>
      </c>
      <c r="B22" s="1" t="s">
        <v>373</v>
      </c>
      <c r="C22" s="1" t="s">
        <v>374</v>
      </c>
      <c r="D22" s="1" t="s">
        <v>375</v>
      </c>
      <c r="E22" s="1" t="s">
        <v>376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377</v>
      </c>
      <c r="B23" s="1" t="s">
        <v>378</v>
      </c>
      <c r="C23" s="1" t="s">
        <v>379</v>
      </c>
      <c r="D23" s="1" t="s">
        <v>380</v>
      </c>
      <c r="E23" s="1" t="s">
        <v>381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382</v>
      </c>
      <c r="B24" s="1" t="s">
        <v>383</v>
      </c>
      <c r="C24" s="1" t="s">
        <v>384</v>
      </c>
      <c r="D24" s="1" t="s">
        <v>384</v>
      </c>
      <c r="E24" s="1" t="s">
        <v>384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385</v>
      </c>
      <c r="B25" s="1" t="s">
        <v>386</v>
      </c>
      <c r="C25" s="1" t="s">
        <v>387</v>
      </c>
      <c r="D25" s="1" t="s">
        <v>387</v>
      </c>
      <c r="E25" s="1" t="s">
        <v>309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389</v>
      </c>
      <c r="C26" s="1" t="s">
        <v>309</v>
      </c>
      <c r="D26" s="1" t="s">
        <v>309</v>
      </c>
      <c r="E26" s="1" t="s">
        <v>309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390</v>
      </c>
      <c r="B2" s="1" t="s">
        <v>391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392</v>
      </c>
      <c r="B3" s="1" t="s">
        <v>393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394</v>
      </c>
      <c r="B4" s="1" t="s">
        <v>395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396</v>
      </c>
      <c r="B5" s="1" t="s">
        <v>397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398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399</v>
      </c>
      <c r="B7" s="1" t="s">
        <v>400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401</v>
      </c>
      <c r="B8" s="4" t="s">
        <v>402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403</v>
      </c>
      <c r="B9" s="1" t="s">
        <v>404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405</v>
      </c>
      <c r="B10" s="1" t="s">
        <v>406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407</v>
      </c>
      <c r="B11" s="1" t="s">
        <v>404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408</v>
      </c>
      <c r="B12" s="1" t="s">
        <v>409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410</v>
      </c>
      <c r="B13" s="1" t="s">
        <v>411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412</v>
      </c>
      <c r="B14" s="1" t="s">
        <v>409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413</v>
      </c>
      <c r="B15" s="1" t="s">
        <v>414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415</v>
      </c>
      <c r="B16" s="1">
        <v>46.0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416</v>
      </c>
      <c r="B17" s="1" t="s">
        <v>417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418</v>
      </c>
      <c r="B18" s="1">
        <v>6.0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419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420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421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422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423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424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425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426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427</v>
      </c>
      <c r="B27" s="1">
        <v>24.15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428</v>
      </c>
      <c r="B28" s="1">
        <v>23.55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429</v>
      </c>
      <c r="B29" s="1">
        <v>21.41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430</v>
      </c>
      <c r="B30" s="1">
        <v>24.21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431</v>
      </c>
      <c r="B31" s="1">
        <v>24.15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432</v>
      </c>
      <c r="B32" s="1">
        <v>23.55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433</v>
      </c>
      <c r="B33" s="1">
        <v>21.41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434</v>
      </c>
      <c r="B34" s="1">
        <v>24.21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435</v>
      </c>
      <c r="B35" s="1">
        <v>-10.158878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436</v>
      </c>
      <c r="B36" s="1">
        <v>322755.0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437</v>
      </c>
      <c r="B37" s="1">
        <v>322755.0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438</v>
      </c>
      <c r="B38" s="1">
        <v>216896.0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439</v>
      </c>
      <c r="B39" s="1">
        <v>193270.0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440</v>
      </c>
      <c r="B40" s="1">
        <v>193270.0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441</v>
      </c>
      <c r="B41" s="1">
        <v>21.6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442</v>
      </c>
      <c r="B42" s="1">
        <v>21.93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443</v>
      </c>
      <c r="B43" s="1">
        <v>200.0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444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445</v>
      </c>
      <c r="B45" s="1">
        <v>1.062198976E9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446</v>
      </c>
      <c r="B46" s="1">
        <v>10.9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447</v>
      </c>
      <c r="B47" s="1">
        <v>30.03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448</v>
      </c>
      <c r="B48" s="1">
        <v>24.8865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449</v>
      </c>
      <c r="B49" s="1">
        <v>23.316925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450</v>
      </c>
      <c r="B50" s="1" t="s">
        <v>451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452</v>
      </c>
      <c r="B51" s="1">
        <v>-2.90784672E8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453</v>
      </c>
      <c r="B52" s="1">
        <v>25525.0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454</v>
      </c>
      <c r="B53" s="1">
        <v>4.88592E7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455</v>
      </c>
      <c r="B54" s="1">
        <v>6873517.0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456</v>
      </c>
      <c r="B55" s="1">
        <v>7065704.0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457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458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459</v>
      </c>
      <c r="B58" s="1">
        <v>0.1407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460</v>
      </c>
      <c r="B59" s="1">
        <v>0.063930005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461</v>
      </c>
      <c r="B60" s="1">
        <v>0.98752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462</v>
      </c>
      <c r="B61" s="1">
        <v>37.47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463</v>
      </c>
      <c r="B62" s="1">
        <v>0.3318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464</v>
      </c>
      <c r="B63" s="1">
        <v>4.88592E7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465</v>
      </c>
      <c r="B64" s="1">
        <v>5975.159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466</v>
      </c>
      <c r="B65" s="1">
        <v>0.0036383967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467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468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469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470</v>
      </c>
      <c r="B69" s="1">
        <v>-8.5214E7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471</v>
      </c>
      <c r="B70" s="1">
        <v>-1.89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472</v>
      </c>
      <c r="B71" s="1">
        <v>-2.37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473</v>
      </c>
      <c r="B72" s="1">
        <v>2.944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474</v>
      </c>
      <c r="B73" s="1">
        <v>0.8268907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475</v>
      </c>
      <c r="B74" s="1">
        <v>0.22263205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476</v>
      </c>
      <c r="B75" s="1" t="s">
        <v>477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478</v>
      </c>
      <c r="B76" s="1" t="s">
        <v>479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480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481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482</v>
      </c>
      <c r="B79" s="1" t="s">
        <v>483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484</v>
      </c>
      <c r="B80" s="1" t="s">
        <v>483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485</v>
      </c>
      <c r="B81" s="1">
        <v>1.5840198E9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486</v>
      </c>
      <c r="B82" s="1" t="s">
        <v>487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488</v>
      </c>
      <c r="B83" s="1" t="s">
        <v>489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490</v>
      </c>
      <c r="B84" s="1" t="s">
        <v>491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492</v>
      </c>
      <c r="B85" s="1" t="s">
        <v>493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494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495</v>
      </c>
      <c r="B87" s="1">
        <v>21.74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496</v>
      </c>
      <c r="B88" s="1">
        <v>42.0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497</v>
      </c>
      <c r="B89" s="1">
        <v>33.0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498</v>
      </c>
      <c r="B90" s="1">
        <v>37.85714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499</v>
      </c>
      <c r="B91" s="1">
        <v>38.0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500</v>
      </c>
      <c r="B92" s="1">
        <v>1.125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501</v>
      </c>
      <c r="B93" s="1" t="s">
        <v>502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503</v>
      </c>
      <c r="B94" s="1">
        <v>7.0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504</v>
      </c>
      <c r="B95" s="1">
        <v>2.91833984E8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505</v>
      </c>
      <c r="B96" s="1">
        <v>6046.243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506</v>
      </c>
      <c r="B97" s="1">
        <v>-9.8775E7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507</v>
      </c>
      <c r="B98" s="1">
        <v>17.139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508</v>
      </c>
      <c r="B99" s="1">
        <v>17.443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509</v>
      </c>
      <c r="B100" s="1">
        <v>-0.21374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510</v>
      </c>
      <c r="B101" s="1">
        <v>-0.30978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511</v>
      </c>
      <c r="B102" s="1" t="s">
        <v>451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512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-9.0</v>
      </c>
      <c r="D3" s="1">
        <v>-17.0</v>
      </c>
      <c r="E3" s="1">
        <v>-32.0</v>
      </c>
      <c r="F3" s="1">
        <f>IF(E3*FORECAST(F2,B3:E3,B2:E2)&gt;0,FORECAST(F2,B3:E3,B2:E2),E3)*$X$1</f>
        <v>-40.5</v>
      </c>
      <c r="G3" s="1">
        <f>IF(F3*FORECAST(G2,B3:F3,B2:F2)&gt;0,FORECAST(G2,B3:F3,B2:F2),F3)*$X$1</f>
        <v>-50.9</v>
      </c>
      <c r="H3" s="1">
        <f>IF(G3*FORECAST(H2,B3:G3,B2:G2)&gt;0,FORECAST(H2,B3:G3,B2:G2),G3)*$X$1</f>
        <v>-61.3</v>
      </c>
      <c r="I3" s="1">
        <f>IF(H3*FORECAST(I2,B3:H3,B2:H2)&gt;0,FORECAST(I2,B3:H3,B2:H2),H3)*$X$1</f>
        <v>-71.7</v>
      </c>
      <c r="J3" s="1">
        <f>IF(I3*FORECAST(J2,B3:I3,B2:I2)&gt;0,FORECAST(J2,B3:I3,B2:I2),I3)*$X$1</f>
        <v>-82.1</v>
      </c>
      <c r="K3" s="1">
        <f>IF(J3*FORECAST(K2,B3:J3,B2:J2)&gt;0,FORECAST(K2,B3:J3,B2:J2),J3)*$X$1</f>
        <v>-92.5</v>
      </c>
      <c r="L3" s="1">
        <f>IF(K3*FORECAST(L2,B3:K3,B2:K2)&gt;0,FORECAST(L2,B3:K3,B2:K2),K3)*$X$1</f>
        <v>-102.9</v>
      </c>
      <c r="M3" s="5">
        <f>IF(L3*FORECAST(M2,B3:L3,B2:L2)&gt;0,FORECAST(M2,B3:L3,B2:L2),L3)*$X$1</f>
        <v>-113.3</v>
      </c>
      <c r="N3" s="5">
        <f>IF(M3*FORECAST(N2,B3:M3,B2:M2)&gt;0,FORECAST(N2,B3:M3,B2:M2),M3)*$X$1</f>
        <v>-123.7</v>
      </c>
      <c r="O3" s="5">
        <f>IF(N3*FORECAST(O2,B3:N3,B2:N2)&gt;0,FORECAST(O2,B3:N3,B2:N2),N3)*$X$1</f>
        <v>-134.1</v>
      </c>
      <c r="P3" s="5">
        <f>IF(O3*FORECAST(P2,B3:O3,B2:O2)&gt;0,FORECAST(P2,B3:O3,B2:O2),O3)*$X$1</f>
        <v>-144.5</v>
      </c>
      <c r="Q3" s="5">
        <f>IF(P3*FORECAST(Q2,B3:P3,B2:P2)&gt;0,FORECAST(Q2,B3:P3,B2:P2),P3)*$X$1</f>
        <v>-154.9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</v>
      </c>
      <c r="B4" s="1">
        <v>-130.0</v>
      </c>
      <c r="C4" s="1">
        <v>-110.0</v>
      </c>
      <c r="D4" s="1">
        <v>-74.0</v>
      </c>
      <c r="E4" s="1">
        <v>-253.0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4.0</v>
      </c>
      <c r="C5" s="1">
        <v>7.0</v>
      </c>
      <c r="D5" s="1">
        <v>10.0</v>
      </c>
      <c r="E5" s="1">
        <v>35.0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IF(Q3*FORECAST(Q2,B3:Q3,B2:Q2)&gt;0,FORECAST(Q2,B3:Q3,B2:Q2),P3)*$X$1 * (1+0.02)/(0.0805-0.02)</f>
        <v>-2611.53719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NPV(0.0805,G3:Q3)</f>
        <v>-676.1635624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NPV(0.0805,G16:Q16)</f>
        <v>-1114.355424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-1790.518987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-1537.518987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-43.92911391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-2611.53719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-18.0</v>
      </c>
      <c r="C3" s="1">
        <v>-24.0</v>
      </c>
      <c r="D3" s="1">
        <v>-37.0</v>
      </c>
      <c r="E3" s="1">
        <v>-71.0</v>
      </c>
      <c r="F3" s="1">
        <f>IF(E3*FORECAST(F2,B3:E3,B2:E2)&gt;0,FORECAST(F2,B3:E3,B2:E2),E3)*$X$1</f>
        <v>-80.5</v>
      </c>
      <c r="G3" s="1">
        <f>IF(F3*FORECAST(G2,B3:F3,B2:F2)&gt;0,FORECAST(G2,B3:F3,B2:F2),F3)*$X$1</f>
        <v>-97.7</v>
      </c>
      <c r="H3" s="1">
        <f>IF(G3*FORECAST(H2,B3:G3,B2:G2)&gt;0,FORECAST(H2,B3:G3,B2:G2),G3)*$X$1</f>
        <v>-114.9</v>
      </c>
      <c r="I3" s="1">
        <f>IF(H3*FORECAST(I2,B3:H3,B2:H2)&gt;0,FORECAST(I2,B3:H3,B2:H2),H3)*$X$1</f>
        <v>-132.1</v>
      </c>
      <c r="J3" s="1">
        <f>IF(I3*FORECAST(J2,B3:I3,B2:I2)&gt;0,FORECAST(J2,B3:I3,B2:I2),I3)*$X$1</f>
        <v>-149.3</v>
      </c>
      <c r="K3" s="1">
        <f>IF(J3*FORECAST(K2,B3:J3,B2:J2)&gt;0,FORECAST(K2,B3:J3,B2:J2),J3)*$X$1</f>
        <v>-166.5</v>
      </c>
      <c r="L3" s="1">
        <f>IF(K3*FORECAST(L2,B3:K3,B2:K2)&gt;0,FORECAST(L2,B3:K3,B2:K2),K3)*$X$1</f>
        <v>-183.7</v>
      </c>
      <c r="M3" s="5">
        <f>IF(L3*FORECAST(M2,B3:L3,B2:L2)&gt;0,FORECAST(M2,B3:L3,B2:L2),L3)*$X$1</f>
        <v>-200.9</v>
      </c>
      <c r="N3" s="5">
        <f>IF(M3*FORECAST(N2,B3:M3,B2:M2)&gt;0,FORECAST(N2,B3:M3,B2:M2),M3)*$X$1</f>
        <v>-218.1</v>
      </c>
      <c r="O3" s="5">
        <f>IF(N3*FORECAST(O2,B3:N3,B2:N2)&gt;0,FORECAST(O2,B3:N3,B2:N2),N3)*$X$1</f>
        <v>-235.3</v>
      </c>
      <c r="P3" s="5">
        <f>IF(O3*FORECAST(P2,B3:O3,B2:O2)&gt;0,FORECAST(P2,B3:O3,B2:O2),O3)*$X$1</f>
        <v>-252.5</v>
      </c>
      <c r="Q3" s="5">
        <f>IF(P3*FORECAST(Q2,B3:P3,B2:P2)&gt;0,FORECAST(Q2,B3:P3,B2:P2),P3)*$X$1</f>
        <v>-269.7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</v>
      </c>
      <c r="B4" s="1">
        <v>-130.0</v>
      </c>
      <c r="C4" s="1">
        <v>-110.0</v>
      </c>
      <c r="D4" s="1">
        <v>-74.0</v>
      </c>
      <c r="E4" s="1">
        <v>-253.0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513</v>
      </c>
      <c r="B5" s="1">
        <v>4.0</v>
      </c>
      <c r="C5" s="1">
        <v>7.0</v>
      </c>
      <c r="D5" s="1">
        <v>10.0</v>
      </c>
      <c r="E5" s="1">
        <v>35.0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514</v>
      </c>
      <c r="L7" s="1">
        <f>IF(Q3*FORECAST(Q2,B3:Q3,B2:Q2)&gt;0,FORECAST(Q2,B3:Q3,B2:Q2),P3)*$X$1 * (1+0.02)/(0.0805-0.02)</f>
        <v>-4547.008264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515</v>
      </c>
      <c r="L8" s="6">
        <f t="array" ref="L8">NPV(0.0805,G3:Q3)</f>
        <v>-1214.550138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516</v>
      </c>
      <c r="L9" s="6">
        <f t="array" ref="L9">NPV(0.0805,G16:Q16)</f>
        <v>-1940.2302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517</v>
      </c>
      <c r="L10" s="6">
        <f>L8 + L9</f>
        <v>-3154.780338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518</v>
      </c>
      <c r="L12" s="6">
        <f>L10 - L11</f>
        <v>-2901.780338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519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-82.90800964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-4547.008264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