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<sst xmlns="http://schemas.openxmlformats.org/spreadsheetml/2006/main" count="740" uniqueCount="569">
  <si>
    <t>ticker</t>
  </si>
  <si>
    <t>ELTX</t>
  </si>
  <si>
    <t>nombre</t>
  </si>
  <si>
    <t>ELICIO THERAPEUTICS INC</t>
  </si>
  <si>
    <t>empresa</t>
  </si>
  <si>
    <t>Biotechnology &amp; Medical Research</t>
  </si>
  <si>
    <t>Open</t>
  </si>
  <si>
    <t>Target Price</t>
  </si>
  <si>
    <t>Upside</t>
  </si>
  <si>
    <t>-3626.05%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</si>
  <si>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</si>
  <si>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</si>
  <si>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</si>
  <si>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</si>
  <si>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</si>
  <si>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</si>
  <si>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</si>
  <si>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</si>
  <si>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-64.29%</t>
  </si>
  <si>
    <t>Total Assets Growth</t>
  </si>
  <si>
    <t>-57.89%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</si>
  <si>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</si>
  <si>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</si>
  <si>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</si>
  <si>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</si>
  <si>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</si>
  <si>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</si>
  <si>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</si>
  <si>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</si>
  <si>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</si>
  <si>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</si>
  <si>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</si>
  <si>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</si>
  <si>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</si>
  <si>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</si>
  <si>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</si>
  <si>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Short Term Debt Issued, Total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</si>
  <si>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</si>
  <si>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</si>
  <si>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</si>
  <si>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</si>
  <si>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</si>
  <si>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</si>
  <si>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</si>
  <si>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</si>
  <si>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</si>
  <si>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</si>
  <si>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</si>
  <si>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</si>
  <si>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</si>
  <si>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</si>
  <si>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</si>
  <si>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</si>
  <si>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</si>
  <si>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</si>
  <si>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</si>
  <si>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</si>
  <si>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</si>
  <si>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</si>
  <si>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</si>
  <si>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</si>
  <si>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</si>
  <si>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</si>
  <si>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</si>
  <si>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</si>
  <si>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</si>
  <si>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</si>
  <si>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</si>
  <si>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</si>
  <si>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</si>
  <si>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</si>
  <si>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</si>
  <si>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</si>
  <si>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</si>
  <si>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</si>
  <si>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</si>
  <si>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</si>
  <si>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</si>
  <si>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</si>
  <si>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</si>
  <si>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</si>
  <si>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</si>
  <si>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</si>
  <si>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</si>
  <si>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</si>
  <si>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-8.85</t>
  </si>
  <si>
    <t>-3.76</t>
  </si>
  <si>
    <t>-4.35</t>
  </si>
  <si>
    <t>-5.77</t>
  </si>
  <si>
    <t>1.18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</si>
  <si>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</si>
  <si>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</si>
  <si>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</si>
  <si>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</si>
  <si>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</si>
  <si>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</si>
  <si>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</si>
  <si>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</si>
  <si>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</si>
  <si>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</si>
  <si>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</si>
  <si>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</si>
  <si>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</si>
  <si>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</si>
  <si>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</si>
  <si>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</si>
  <si>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</si>
  <si>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</si>
  <si>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</si>
  <si>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</si>
  <si>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</si>
  <si>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</si>
  <si>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</si>
  <si>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</si>
  <si>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</si>
  <si>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</si>
  <si>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</si>
  <si>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-3.11</t>
  </si>
  <si>
    <t>-1.46</t>
  </si>
  <si>
    <t>-1.73</t>
  </si>
  <si>
    <t>-1.62</t>
  </si>
  <si>
    <t>-6.96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</si>
  <si>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</si>
  <si>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</si>
  <si>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</si>
  <si>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</si>
  <si>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</si>
  <si>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</si>
  <si>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-1.94</t>
  </si>
  <si>
    <t>-0.92</t>
  </si>
  <si>
    <t>-1.08</t>
  </si>
  <si>
    <t>-1.01</t>
  </si>
  <si>
    <t>-4.43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</si>
  <si>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</si>
  <si>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</si>
  <si>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</si>
  <si>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</si>
  <si>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</si>
  <si>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</si>
  <si>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</si>
  <si>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</si>
  <si>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</si>
  <si>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</si>
  <si>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</si>
  <si>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</si>
  <si>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</si>
  <si>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</si>
  <si>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</si>
  <si>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</si>
  <si>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</si>
  <si>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</si>
  <si>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-68.96</t>
  </si>
  <si>
    <t>-92.36</t>
  </si>
  <si>
    <t>-79.16</t>
  </si>
  <si>
    <t>-89.7</t>
  </si>
  <si>
    <t>Return on Total Capital</t>
  </si>
  <si>
    <t>-80.83</t>
  </si>
  <si>
    <t>-123.12</t>
  </si>
  <si>
    <t>-128.82</t>
  </si>
  <si>
    <t>Return On Equity %</t>
  </si>
  <si>
    <t>-136.6</t>
  </si>
  <si>
    <t>-430.76</t>
  </si>
  <si>
    <t>-346.95</t>
  </si>
  <si>
    <t>Return on Common Equity</t>
  </si>
  <si>
    <t>37.39</t>
  </si>
  <si>
    <t>42.69</t>
  </si>
  <si>
    <t>31.93</t>
  </si>
  <si>
    <t>77.55</t>
  </si>
  <si>
    <t>Short Term Liquidity</t>
  </si>
  <si>
    <t>Current Ratio</t>
  </si>
  <si>
    <t>4.15</t>
  </si>
  <si>
    <t>4.67</t>
  </si>
  <si>
    <t>0.55</t>
  </si>
  <si>
    <t>1.56</t>
  </si>
  <si>
    <t>1.67</t>
  </si>
  <si>
    <t>Quick Ratio</t>
  </si>
  <si>
    <t>3.9</t>
  </si>
  <si>
    <t>4.53</t>
  </si>
  <si>
    <t>0.49</t>
  </si>
  <si>
    <t>0.9</t>
  </si>
  <si>
    <t>1.32</t>
  </si>
  <si>
    <t>Operating Cash Flow to Current Liabilities</t>
  </si>
  <si>
    <t>-5.32</t>
  </si>
  <si>
    <t>-5.05</t>
  </si>
  <si>
    <t>-1.27</t>
  </si>
  <si>
    <t>-3.23</t>
  </si>
  <si>
    <t>-3.35</t>
  </si>
  <si>
    <t>Long Term Solvency</t>
  </si>
  <si>
    <t>Total Debt/Equity</t>
  </si>
  <si>
    <t>13.05</t>
  </si>
  <si>
    <t>2.69</t>
  </si>
  <si>
    <t>-287.95</t>
  </si>
  <si>
    <t>83.93</t>
  </si>
  <si>
    <t>60.82</t>
  </si>
  <si>
    <t>Total Debt / Total Capital</t>
  </si>
  <si>
    <t>11.54</t>
  </si>
  <si>
    <t>2.62</t>
  </si>
  <si>
    <t>153.21</t>
  </si>
  <si>
    <t>45.63</t>
  </si>
  <si>
    <t>37.82</t>
  </si>
  <si>
    <t>LT Debt/Equity</t>
  </si>
  <si>
    <t>6.61</t>
  </si>
  <si>
    <t>76.16</t>
  </si>
  <si>
    <t>52.82</t>
  </si>
  <si>
    <t>Long-Term Debt / Total Capital</t>
  </si>
  <si>
    <t>5.85</t>
  </si>
  <si>
    <t>41.41</t>
  </si>
  <si>
    <t>32.84</t>
  </si>
  <si>
    <t>Total Liabilities / Total Assets</t>
  </si>
  <si>
    <t>24.74</t>
  </si>
  <si>
    <t>16.82</t>
  </si>
  <si>
    <t>127.65</t>
  </si>
  <si>
    <t>60.67</t>
  </si>
  <si>
    <t>58.1</t>
  </si>
  <si>
    <t>EBIT / Interest Expense</t>
  </si>
  <si>
    <t>-29.07</t>
  </si>
  <si>
    <t>-6.6</t>
  </si>
  <si>
    <t>-33.75</t>
  </si>
  <si>
    <t>EBITDA / Interest Expense</t>
  </si>
  <si>
    <t>-28.78</t>
  </si>
  <si>
    <t>-6.12</t>
  </si>
  <si>
    <t>-31.98</t>
  </si>
  <si>
    <t>(EBITDA - Capex) / Interest Expense</t>
  </si>
  <si>
    <t>-29.38</t>
  </si>
  <si>
    <t>-6.3</t>
  </si>
  <si>
    <t>-32.04</t>
  </si>
  <si>
    <t>Total Debt / EBITDA</t>
  </si>
  <si>
    <t>-0.07</t>
  </si>
  <si>
    <t>-0.03</t>
  </si>
  <si>
    <t>-0.47</t>
  </si>
  <si>
    <t>-0.34</t>
  </si>
  <si>
    <t>-0.2</t>
  </si>
  <si>
    <t>Net Debt / EBITDA</t>
  </si>
  <si>
    <t>0.51</t>
  </si>
  <si>
    <t>0.96</t>
  </si>
  <si>
    <t>-0.1</t>
  </si>
  <si>
    <t>-0.06</t>
  </si>
  <si>
    <t>0.18</t>
  </si>
  <si>
    <t>Total Debt / (EBITDA - Capex)</t>
  </si>
  <si>
    <t>-0.46</t>
  </si>
  <si>
    <t>-0.33</t>
  </si>
  <si>
    <t>Net Debt / (EBITDA - Capex)</t>
  </si>
  <si>
    <t>0.48</t>
  </si>
  <si>
    <t>0.95</t>
  </si>
  <si>
    <t>Growth Over Prior Year</t>
  </si>
  <si>
    <t>EBITDA, 1 Yr. Growth %</t>
  </si>
  <si>
    <t>26.92</t>
  </si>
  <si>
    <t>62.44</t>
  </si>
  <si>
    <t>-7.45</t>
  </si>
  <si>
    <t>51.49</t>
  </si>
  <si>
    <t>EBITA, 1 Yr. Growth %</t>
  </si>
  <si>
    <t>27.38</t>
  </si>
  <si>
    <t>62.04</t>
  </si>
  <si>
    <t>-6.84</t>
  </si>
  <si>
    <t>50.61</t>
  </si>
  <si>
    <t>EBIT, 1 Yr. Growth %</t>
  </si>
  <si>
    <t>Earnings From Cont. Operations, 1 Yr. Growth %</t>
  </si>
  <si>
    <t>28.15</t>
  </si>
  <si>
    <t>68.03</t>
  </si>
  <si>
    <t>6.84</t>
  </si>
  <si>
    <t>24.77</t>
  </si>
  <si>
    <t>Net Income, 1 Yr. Growth %</t>
  </si>
  <si>
    <t>Normalized Net Income, 1 Yr. Growth %</t>
  </si>
  <si>
    <t>26.91</t>
  </si>
  <si>
    <t>Diluted EPS Before Extra, 1 Yr. Growth %</t>
  </si>
  <si>
    <t>-52.92</t>
  </si>
  <si>
    <t>-6.49</t>
  </si>
  <si>
    <t>-92.2</t>
  </si>
  <si>
    <t>Net Property, Plant and Equip., 1 Yr. Growth %</t>
  </si>
  <si>
    <t>-28.28</t>
  </si>
  <si>
    <t>-13.37</t>
  </si>
  <si>
    <t>857.47</t>
  </si>
  <si>
    <t>-14.32</t>
  </si>
  <si>
    <t>Total Assets, 1 Yr. Growth %</t>
  </si>
  <si>
    <t>122.53</t>
  </si>
  <si>
    <t>-24.65</t>
  </si>
  <si>
    <t>52.99</t>
  </si>
  <si>
    <t>19.78</t>
  </si>
  <si>
    <t>Tangible Book Value, 1 Yr. Growth %</t>
  </si>
  <si>
    <t>40.81</t>
  </si>
  <si>
    <t>51.68</t>
  </si>
  <si>
    <t>37.04</t>
  </si>
  <si>
    <t>-111.13</t>
  </si>
  <si>
    <t>Common Equity, 1 Yr. Growth %</t>
  </si>
  <si>
    <t>Cash From Operations, 1 Yr. Growth %</t>
  </si>
  <si>
    <t>79.72</t>
  </si>
  <si>
    <t>43.31</t>
  </si>
  <si>
    <t>-7.35</t>
  </si>
  <si>
    <t>47.41</t>
  </si>
  <si>
    <t>Capital Expenditures, 1 Yr. Growth %</t>
  </si>
  <si>
    <t>-59.13</t>
  </si>
  <si>
    <t>162.79</t>
  </si>
  <si>
    <t>24.46</t>
  </si>
  <si>
    <t>-89.91</t>
  </si>
  <si>
    <t>Levered Free Cash Flow, 1 Yr. Growth %</t>
  </si>
  <si>
    <t>55.91</t>
  </si>
  <si>
    <t>69.13</t>
  </si>
  <si>
    <t>-17.34</t>
  </si>
  <si>
    <t>Unlevered Free Cash Flow, 1 Yr. Growth %</t>
  </si>
  <si>
    <t>49.08</t>
  </si>
  <si>
    <t>58.09</t>
  </si>
  <si>
    <t>-10.79</t>
  </si>
  <si>
    <t>Compound Annual Growth Rate Over Two Years</t>
  </si>
  <si>
    <t>EBITDA, 2 Yr. CAGR %</t>
  </si>
  <si>
    <t>43.59</t>
  </si>
  <si>
    <t>22.61</t>
  </si>
  <si>
    <t>18.41</t>
  </si>
  <si>
    <t>EBITA, 2 Yr. CAGR %</t>
  </si>
  <si>
    <t>43.67</t>
  </si>
  <si>
    <t>22.87</t>
  </si>
  <si>
    <t>18.45</t>
  </si>
  <si>
    <t>EBIT, 2 Yr. CAGR %</t>
  </si>
  <si>
    <t>Earnings From Cont. Operations, 2 Yr. CAGR %</t>
  </si>
  <si>
    <t>46.74</t>
  </si>
  <si>
    <t>33.99</t>
  </si>
  <si>
    <t>15.46</t>
  </si>
  <si>
    <t>Net Income, 2 Yr. CAGR %</t>
  </si>
  <si>
    <t>Normalized Net Income, 2 Yr. CAGR %</t>
  </si>
  <si>
    <t>16.45</t>
  </si>
  <si>
    <t>Diluted EPS Before Extra, 2 Yr. CAGR %</t>
  </si>
  <si>
    <t>-25.47</t>
  </si>
  <si>
    <t>5.05</t>
  </si>
  <si>
    <t>100.72</t>
  </si>
  <si>
    <t>Net Property, Plant and Equip., 2 Yr. CAGR %</t>
  </si>
  <si>
    <t>-21.18</t>
  </si>
  <si>
    <t>186.43</t>
  </si>
  <si>
    <t>Total Assets, 2 Yr. CAGR %</t>
  </si>
  <si>
    <t>29.49</t>
  </si>
  <si>
    <t>7.36</t>
  </si>
  <si>
    <t>35.37</t>
  </si>
  <si>
    <t>Tangible Book Value, 2 Yr. CAGR %</t>
  </si>
  <si>
    <t>46.14</t>
  </si>
  <si>
    <t>44.18</t>
  </si>
  <si>
    <t>-60.94</t>
  </si>
  <si>
    <t>Common Equity, 2 Yr. CAGR %</t>
  </si>
  <si>
    <t>Cash From Operations, 2 Yr. CAGR %</t>
  </si>
  <si>
    <t>60.49</t>
  </si>
  <si>
    <t>15.23</t>
  </si>
  <si>
    <t>16.86</t>
  </si>
  <si>
    <t>Capital Expenditures, 2 Yr. CAGR %</t>
  </si>
  <si>
    <t>3.64</t>
  </si>
  <si>
    <t>80.85</t>
  </si>
  <si>
    <t>-64.56</t>
  </si>
  <si>
    <t>Levered Free Cash Flow, 2 Yr. CAGR %</t>
  </si>
  <si>
    <t>62.39</t>
  </si>
  <si>
    <t>16.36</t>
  </si>
  <si>
    <t>Unlevered Free Cash Flow, 2 Yr. CAGR %</t>
  </si>
  <si>
    <t>53.52</t>
  </si>
  <si>
    <t>16.64</t>
  </si>
  <si>
    <t>Compound Annual Growth Rate Over Three Years</t>
  </si>
  <si>
    <t>EBITDA, 3 Yr. CAGR %</t>
  </si>
  <si>
    <t>24.03</t>
  </si>
  <si>
    <t>31.57</t>
  </si>
  <si>
    <t>EBITA, 3 Yr. CAGR %</t>
  </si>
  <si>
    <t>24.35</t>
  </si>
  <si>
    <t>31.5</t>
  </si>
  <si>
    <t>EBIT, 3 Yr. CAGR %</t>
  </si>
  <si>
    <t>Earnings From Cont. Operations, 3 Yr. CAGR %</t>
  </si>
  <si>
    <t>32.01</t>
  </si>
  <si>
    <t>30.84</t>
  </si>
  <si>
    <t>Net Income, 3 Yr. CAGR %</t>
  </si>
  <si>
    <t>Normalized Net Income, 3 Yr. CAGR %</t>
  </si>
  <si>
    <t>31.59</t>
  </si>
  <si>
    <t>Diluted EPS Before Extra, 3 Yr. CAGR %</t>
  </si>
  <si>
    <t>-19.61</t>
  </si>
  <si>
    <t>68.15</t>
  </si>
  <si>
    <t>Net Property, Plant and Equip., 3 Yr. CAGR %</t>
  </si>
  <si>
    <t>81.19</t>
  </si>
  <si>
    <t>92.26</t>
  </si>
  <si>
    <t>Total Assets, 3 Yr. CAGR %</t>
  </si>
  <si>
    <t>36.89</t>
  </si>
  <si>
    <t>11.35</t>
  </si>
  <si>
    <t>Tangible Book Value, 3 Yr. CAGR %</t>
  </si>
  <si>
    <t>43.04</t>
  </si>
  <si>
    <t>-38.6</t>
  </si>
  <si>
    <t>Common Equity, 3 Yr. CAGR %</t>
  </si>
  <si>
    <t>Cash From Operations, 3 Yr. CAGR %</t>
  </si>
  <si>
    <t>33.63</t>
  </si>
  <si>
    <t>25.09</t>
  </si>
  <si>
    <t>Capital Expenditures, 3 Yr. CAGR %</t>
  </si>
  <si>
    <t>10.16</t>
  </si>
  <si>
    <t>-30.89</t>
  </si>
  <si>
    <t>Levered Free Cash Flow, 3 Yr. CAGR %</t>
  </si>
  <si>
    <t>28.28</t>
  </si>
  <si>
    <t>Unlevered Free Cash Flow, 3 Yr. CAGR %</t>
  </si>
  <si>
    <t>26.59</t>
  </si>
  <si>
    <t>2023</t>
  </si>
  <si>
    <t>2024</t>
  </si>
  <si>
    <t>2025</t>
  </si>
  <si>
    <t>2026</t>
  </si>
  <si>
    <t>Capitalization
                                    1</t>
  </si>
  <si>
    <t>80.11</t>
  </si>
  <si>
    <t>66.06</t>
  </si>
  <si>
    <t>-</t>
  </si>
  <si>
    <t>Change</t>
  </si>
  <si>
    <t>-17.54%</t>
  </si>
  <si>
    <t>0%</t>
  </si>
  <si>
    <t>Enterprise Value (EV)</t>
  </si>
  <si>
    <t>P/E ratio</t>
  </si>
  <si>
    <t>PBR</t>
  </si>
  <si>
    <t>PEG</t>
  </si>
  <si>
    <t>Capitalization / Revenue</t>
  </si>
  <si>
    <t>EV / Revenue</t>
  </si>
  <si>
    <t>EV / EBITDA</t>
  </si>
  <si>
    <t>EV / EBIT</t>
  </si>
  <si>
    <t>-0x</t>
  </si>
  <si>
    <t>-1.56x</t>
  </si>
  <si>
    <t>-1.41x</t>
  </si>
  <si>
    <t>-1.3x</t>
  </si>
  <si>
    <t>EV / FCF</t>
  </si>
  <si>
    <t>-1.8x</t>
  </si>
  <si>
    <t>-1.61x</t>
  </si>
  <si>
    <t>-1.57x</t>
  </si>
  <si>
    <t>FCF Yield</t>
  </si>
  <si>
    <t>-55.6%</t>
  </si>
  <si>
    <t>-62.2%</t>
  </si>
  <si>
    <t>-63.9%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</si>
  <si>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</si>
  <si>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</si>
  <si>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</si>
  <si>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</si>
  <si>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</si>
  <si>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EBIT
                                    1</t>
  </si>
  <si>
    <t>-35.74</t>
  </si>
  <si>
    <t>-42.4</t>
  </si>
  <si>
    <t>-46.88</t>
  </si>
  <si>
    <t>-50.67</t>
  </si>
  <si>
    <t>Net income</t>
  </si>
  <si>
    <t>Reference price
                                    2</t>
  </si>
  <si>
    <t>8.340</t>
  </si>
  <si>
    <t>6.130</t>
  </si>
  <si>
    <t>Nbr of stocks (in thousands)</t>
  </si>
  <si>
    <t>9,606</t>
  </si>
  <si>
    <t>10,777</t>
  </si>
  <si>
    <t>Announcement Date</t>
  </si>
  <si>
    <t>3/29/24</t>
  </si>
  <si>
    <t>address1</t>
  </si>
  <si>
    <t>451 D Street</t>
  </si>
  <si>
    <t>address2</t>
  </si>
  <si>
    <t>5th Floor Suite 501</t>
  </si>
  <si>
    <t>city</t>
  </si>
  <si>
    <t>Boston</t>
  </si>
  <si>
    <t>state</t>
  </si>
  <si>
    <t>MA</t>
  </si>
  <si>
    <t>zip</t>
  </si>
  <si>
    <t>02210</t>
  </si>
  <si>
    <t>country</t>
  </si>
  <si>
    <t>phone</t>
  </si>
  <si>
    <t>857-209-0050</t>
  </si>
  <si>
    <t>website</t>
  </si>
  <si>
    <t>https://elicio.com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</si>
  <si>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</si>
  <si>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</si>
  <si>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</si>
  <si>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</si>
  <si>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</si>
  <si>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</si>
  <si>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</si>
  <si>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</si>
  <si>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</si>
  <si>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</si>
  <si>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</si>
  <si>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Elicio Therapeutics, Inc., a clinical-stage biotechnology company, develops a pipeline of novel immunotherapies for the treatment of cancer. Its lead product candidate is ELI-002, a multivalent lymph node_x0096_targeted AMP peptide vaccine that is in Phase II clinical trial to target seven Kirsten rat sarcoma viral oncogene homolog driver mutations. The company is also developing ELI-007, a multivalent lymph node_x0096_targeted AMP peptide vaccine to target mutant v-raf murine sarcoma viral oncogene homolog B1 gene mutations found in solid tumors; and ELI-008, a multivalent lymph node_x0096_targeted AMP peptide vaccine to target p53 hotspot mutations. The company is headquartered in Boston, Massachusetts.</t>
  </si>
  <si>
    <t>fullTimeEmployees</t>
  </si>
  <si>
    <t>companyOfficers</t>
  </si>
  <si>
    <t>[{'maxAge': 1, 'name': 'Mr. Robert T. Connelly', 'age': 63, 'title': 'CEO, President, Principal Accounting Officer, Principal Financial Officer &amp; Director', 'yearBorn': 1960, 'fiscalYear': 2023, 'totalPay': 678300, 'exercisedValue': 0, 'unexercisedValue': 239308}, {'maxAge': 1, 'name': 'Dr. Christopher M. Haqq M.D., Ph.D.', 'age': 57, 'title': 'Executive VP, Head of Research &amp; Development and Chief Medical Officer', 'yearBorn': 1966, 'fiscalYear': 2023, 'totalPay': 673821, 'exercisedValue': 0, 'unexercisedValue': 161616}, {'maxAge': 1, 'name': 'Prof. Darrell J. Irvine Ph.D.', 'title': 'Co-Founder, Consultant, Board Observer &amp; Chairman of Scientific Advisory Board', 'fiscalYear': 2023, 'exercisedValue': 0, 'unexercisedValue': 0}, {'maxAge': 1, 'name': 'Mr. Michael  DiVecchia', 'title': 'Senior Vice President of Operations &amp; Human Resources', 'fiscalYear': 2023, 'exercisedValue': 0, 'unexercisedValue': 0}, {'maxAge': 1, 'name': 'Dr. Peter  DeMuth Ph.D.', 'age': 37, 'title': 'Chief Scientific Officer', 'yearBorn': 1986, 'fiscalYear': 2023, 'exercisedValue': 0, 'unexercisedValue': 0}, {'maxAge': 1, 'name': 'Ms. Megan C. Filoon', 'title': 'General Counsel, Secretary &amp; Compliance Officer', 'fiscalYear': 2023, 'exercisedValue': 0, 'unexercisedValue': 0}, {'maxAge': 1, 'name': 'Ms. Esther  Welkowsky', 'title': 'Senior Vice President of Clinical Development', 'fiscalYear': 2023, 'exercisedValue': 0, 'unexercisedValue': 0}, {'maxAge': 1, 'name': 'Ms. Joy  Seymour', 'title': 'VP &amp; Head of Regulatory Affairs', 'fiscalYear': 2023, 'exercisedValue': 0, 'unexercisedValue': 0}, {'maxAge': 1, 'name': 'Dr. Thian  Kheoh Ph.D.', 'title': 'Senior Vice President of Biometrics',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</si>
  <si>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</si>
  <si>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</si>
  <si>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</si>
  <si>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</si>
  <si>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</si>
  <si>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</si>
  <si>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</si>
  <si>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</si>
  <si>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</si>
  <si>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</si>
  <si>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</si>
  <si>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</si>
  <si>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</si>
  <si>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</si>
  <si>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</si>
  <si>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</si>
  <si>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</si>
  <si>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</si>
  <si>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</si>
  <si>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</si>
  <si>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</si>
  <si>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</si>
  <si>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</si>
  <si>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</si>
  <si>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</si>
  <si>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</si>
  <si>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</si>
  <si>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</si>
  <si>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</si>
  <si>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</si>
  <si>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</si>
  <si>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</si>
  <si>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</si>
  <si>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</si>
  <si>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</si>
  <si>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</si>
  <si>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</si>
  <si>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</si>
  <si>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</si>
  <si>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</si>
  <si>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</si>
  <si>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</si>
  <si>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</si>
  <si>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</si>
  <si>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</si>
  <si>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</si>
  <si>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</si>
  <si>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</si>
  <si>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</si>
  <si>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</si>
  <si>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</si>
  <si>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</si>
  <si>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</si>
  <si>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</si>
  <si>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</si>
  <si>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</si>
  <si>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</si>
  <si>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</si>
  <si>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</si>
  <si>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</si>
  <si>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</si>
  <si>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</si>
  <si>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</si>
  <si>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</si>
  <si>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Elicio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</si>
  <si>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</si>
  <si>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</si>
  <si>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</si>
  <si>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</si>
  <si>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</si>
  <si>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</si>
  <si>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</si>
  <si>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f5a7063e-a200-3645-afdf-a5955dd38a4c</t>
  </si>
  <si>
    <t>messageBoardId</t>
  </si>
  <si>
    <t>finmb_214936128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</si>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</sst>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lic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-202.0426908262155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6.6150672E7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-2.0410678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-12.0</v>
      </c>
      <c r="C2" s="1">
        <v>-15.0</v>
      </c>
      <c r="D2" s="1">
        <v>-26.0</v>
      </c>
      <c r="E2" s="1">
        <v>-28.0</v>
      </c>
      <c r="F2" s="1">
        <v>-35.0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10.0</v>
      </c>
      <c r="C3" s="1">
        <v>19.0</v>
      </c>
      <c r="D3" s="1">
        <v>25.0</v>
      </c>
      <c r="E3" s="1">
        <v>39.0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10.0</v>
      </c>
      <c r="C4" s="1">
        <v>19.0</v>
      </c>
      <c r="D4" s="1">
        <v>25.0</v>
      </c>
      <c r="E4" s="1">
        <v>39.0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14.0</v>
      </c>
      <c r="C6" s="1">
        <v>30.0</v>
      </c>
      <c r="D6" s="1">
        <v>61.0</v>
      </c>
      <c r="E6" s="1">
        <v>57.0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5.0</v>
      </c>
      <c r="D7" s="1">
        <v>72.0</v>
      </c>
      <c r="E7" s="1">
        <v>4.0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-962.0</v>
      </c>
      <c r="C8" s="1">
        <v>1.0</v>
      </c>
      <c r="D8" s="1">
        <v>3.0</v>
      </c>
      <c r="E8" s="1">
        <v>1.0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2.0</v>
      </c>
      <c r="C9" s="1">
        <v>-2.0</v>
      </c>
      <c r="D9" s="1">
        <v>84.0</v>
      </c>
      <c r="E9" s="1">
        <v>-60.0</v>
      </c>
      <c r="F9" s="1">
        <v>-8.0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-9.0</v>
      </c>
      <c r="C10" s="1">
        <v>-16.0</v>
      </c>
      <c r="D10" s="1">
        <v>-23.0</v>
      </c>
      <c r="E10" s="1">
        <v>-22.0</v>
      </c>
      <c r="F10" s="1">
        <v>-32.0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-48.0</v>
      </c>
      <c r="C11" s="1">
        <v>-20.0</v>
      </c>
      <c r="D11" s="1">
        <v>-52.0</v>
      </c>
      <c r="E11" s="1">
        <v>-65.0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-48.0</v>
      </c>
      <c r="C13" s="1">
        <v>-20.0</v>
      </c>
      <c r="D13" s="1">
        <v>-52.0</v>
      </c>
      <c r="E13" s="1">
        <v>-65.0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14.0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14.0</v>
      </c>
      <c r="E16" s="1">
        <v>0.0</v>
      </c>
      <c r="F16" s="1">
        <v>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24.0</v>
      </c>
      <c r="D17" s="1">
        <v>20.0</v>
      </c>
      <c r="E17" s="1">
        <v>8.0</v>
      </c>
      <c r="F17" s="1">
        <v>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-15.0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7.0</v>
      </c>
      <c r="C19" s="1">
        <v>24.0</v>
      </c>
      <c r="D19" s="1">
        <v>4.0</v>
      </c>
      <c r="E19" s="1">
        <v>21.0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-88.0</v>
      </c>
      <c r="C20" s="1">
        <v>0.0</v>
      </c>
      <c r="D20" s="1">
        <v>-43.0</v>
      </c>
      <c r="E20" s="1">
        <v>0.0</v>
      </c>
      <c r="F20" s="1">
        <v>21.0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6.0</v>
      </c>
      <c r="C21" s="1">
        <v>25.0</v>
      </c>
      <c r="D21" s="1">
        <v>19.0</v>
      </c>
      <c r="E21" s="1">
        <v>21.0</v>
      </c>
      <c r="F21" s="1">
        <v>38.0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-3.0</v>
      </c>
      <c r="C22" s="1">
        <v>8.0</v>
      </c>
      <c r="D22" s="1">
        <v>-5.0</v>
      </c>
      <c r="E22" s="1">
        <v>-1.0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-8.0</v>
      </c>
      <c r="D24" s="1">
        <v>-12.0</v>
      </c>
      <c r="E24" s="1">
        <v>-21.0</v>
      </c>
      <c r="F24" s="1">
        <v>-16.0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-8.0</v>
      </c>
      <c r="D25" s="1">
        <v>-11.0</v>
      </c>
      <c r="E25" s="1">
        <v>-18.0</v>
      </c>
      <c r="F25" s="1">
        <v>-16.0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-1.0</v>
      </c>
      <c r="D26" s="1">
        <v>-3.0</v>
      </c>
      <c r="E26" s="1">
        <v>4.0</v>
      </c>
      <c r="F26" s="1">
        <v>-3.0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14.0</v>
      </c>
      <c r="E27" s="1">
        <v>0.0</v>
      </c>
      <c r="F27" s="1">
        <v>10.0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6.0</v>
      </c>
      <c r="C3" s="1">
        <v>14.0</v>
      </c>
      <c r="D3" s="1">
        <v>9.0</v>
      </c>
      <c r="E3" s="1">
        <v>6.0</v>
      </c>
      <c r="F3" s="1">
        <v>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6.0</v>
      </c>
      <c r="C4" s="1">
        <v>14.0</v>
      </c>
      <c r="D4" s="1">
        <v>9.0</v>
      </c>
      <c r="E4" s="1">
        <v>6.0</v>
      </c>
      <c r="F4" s="1">
        <v>12.0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38.0</v>
      </c>
      <c r="C5" s="1">
        <v>33.0</v>
      </c>
      <c r="D5" s="1">
        <v>17.0</v>
      </c>
      <c r="E5" s="1">
        <v>14.0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14.0</v>
      </c>
      <c r="E6" s="1">
        <v>1.0</v>
      </c>
      <c r="F6" s="1">
        <v>72.0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5.0</v>
      </c>
      <c r="C7" s="1">
        <v>15.0</v>
      </c>
      <c r="D7" s="1">
        <v>75.0</v>
      </c>
      <c r="E7" s="1">
        <v>2.0</v>
      </c>
      <c r="F7" s="1">
        <v>30.0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7.0</v>
      </c>
      <c r="C8" s="1">
        <v>15.0</v>
      </c>
      <c r="D8" s="1">
        <v>10.0</v>
      </c>
      <c r="E8" s="1">
        <v>10.0</v>
      </c>
      <c r="F8" s="1">
        <v>16.0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1.0</v>
      </c>
      <c r="C9" s="1">
        <v>1.0</v>
      </c>
      <c r="D9" s="1">
        <v>1.0</v>
      </c>
      <c r="E9" s="1">
        <v>9.0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-31.0</v>
      </c>
      <c r="C10" s="1">
        <v>-50.0</v>
      </c>
      <c r="D10" s="1">
        <v>-75.0</v>
      </c>
      <c r="E10" s="1">
        <v>-1.0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1.0</v>
      </c>
      <c r="C11" s="1">
        <v>1.0</v>
      </c>
      <c r="D11" s="1">
        <v>88.0</v>
      </c>
      <c r="E11" s="1">
        <v>8.0</v>
      </c>
      <c r="F11" s="1">
        <v>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15.0</v>
      </c>
      <c r="C12" s="1">
        <v>3.0</v>
      </c>
      <c r="D12" s="1">
        <v>3.0</v>
      </c>
      <c r="E12" s="1">
        <v>3.0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8.0</v>
      </c>
      <c r="C13" s="1">
        <v>19.0</v>
      </c>
      <c r="D13" s="1">
        <v>14.0</v>
      </c>
      <c r="E13" s="1">
        <v>22.0</v>
      </c>
      <c r="F13" s="1">
        <v>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53.0</v>
      </c>
      <c r="C15" s="1">
        <v>1.0</v>
      </c>
      <c r="D15" s="1">
        <v>1.0</v>
      </c>
      <c r="E15" s="1">
        <v>2.0</v>
      </c>
      <c r="F15" s="1">
        <v>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78.0</v>
      </c>
      <c r="C16" s="1">
        <v>1.0</v>
      </c>
      <c r="D16" s="1">
        <v>2.0</v>
      </c>
      <c r="E16" s="1">
        <v>1.0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0.0</v>
      </c>
      <c r="C17" s="1">
        <v>0.0</v>
      </c>
      <c r="D17" s="1">
        <v>11.0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42.0</v>
      </c>
      <c r="C18" s="1">
        <v>43.0</v>
      </c>
      <c r="D18" s="1">
        <v>0.0</v>
      </c>
      <c r="E18" s="1">
        <v>69.0</v>
      </c>
      <c r="F18" s="1">
        <v>91.0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3.0</v>
      </c>
      <c r="E19" s="1">
        <v>1.0</v>
      </c>
      <c r="F19" s="1">
        <v>73.0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1.0</v>
      </c>
      <c r="C20" s="1">
        <v>3.0</v>
      </c>
      <c r="D20" s="1">
        <v>18.0</v>
      </c>
      <c r="E20" s="1">
        <v>6.0</v>
      </c>
      <c r="F20" s="1">
        <v>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43.0</v>
      </c>
      <c r="C21" s="1">
        <v>0.0</v>
      </c>
      <c r="D21" s="1">
        <v>0.0</v>
      </c>
      <c r="E21" s="1">
        <v>6.0</v>
      </c>
      <c r="F21" s="1">
        <v>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2.0</v>
      </c>
      <c r="E22" s="1">
        <v>9.0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2.0</v>
      </c>
      <c r="C23" s="1">
        <v>3.0</v>
      </c>
      <c r="D23" s="1">
        <v>18.0</v>
      </c>
      <c r="E23" s="1">
        <v>13.0</v>
      </c>
      <c r="F23" s="1">
        <v>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41.0</v>
      </c>
      <c r="C24" s="1">
        <v>65.0</v>
      </c>
      <c r="D24" s="1">
        <v>70.0</v>
      </c>
      <c r="E24" s="1">
        <v>111.0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41.0</v>
      </c>
      <c r="C25" s="1">
        <v>65.0</v>
      </c>
      <c r="D25" s="1">
        <v>70.0</v>
      </c>
      <c r="E25" s="1">
        <v>111.0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3.0</v>
      </c>
      <c r="C26" s="1">
        <v>13.0</v>
      </c>
      <c r="D26" s="1">
        <v>17.0</v>
      </c>
      <c r="E26" s="1">
        <v>17.0</v>
      </c>
      <c r="F26" s="1">
        <v>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1.0</v>
      </c>
      <c r="C27" s="1">
        <v>3.0</v>
      </c>
      <c r="D27" s="1">
        <v>4.0</v>
      </c>
      <c r="E27" s="1">
        <v>4.0</v>
      </c>
      <c r="F27" s="1">
        <v>154.0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-36.0</v>
      </c>
      <c r="C28" s="1">
        <v>-52.0</v>
      </c>
      <c r="D28" s="1">
        <v>-78.0</v>
      </c>
      <c r="E28" s="1">
        <v>-107.0</v>
      </c>
      <c r="F28" s="1">
        <v>-142.0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0.0</v>
      </c>
      <c r="C29" s="1">
        <v>0.0</v>
      </c>
      <c r="D29" s="1">
        <v>0.0</v>
      </c>
      <c r="E29" s="1">
        <v>0.0</v>
      </c>
      <c r="F29" s="1">
        <v>-15.0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-21.0</v>
      </c>
      <c r="D30" s="1">
        <v>0.0</v>
      </c>
      <c r="E30" s="1">
        <v>0.0</v>
      </c>
      <c r="F30" s="1">
        <v>-19.0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-34.0</v>
      </c>
      <c r="C31" s="1">
        <v>-49.0</v>
      </c>
      <c r="D31" s="1">
        <v>-74.0</v>
      </c>
      <c r="E31" s="1">
        <v>-102.0</v>
      </c>
      <c r="F31" s="1">
        <v>11.0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6.0</v>
      </c>
      <c r="C32" s="1">
        <v>16.0</v>
      </c>
      <c r="D32" s="1">
        <v>-4.0</v>
      </c>
      <c r="E32" s="1">
        <v>8.0</v>
      </c>
      <c r="F32" s="1">
        <v>11.0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8.0</v>
      </c>
      <c r="C33" s="1">
        <v>19.0</v>
      </c>
      <c r="D33" s="1">
        <v>14.0</v>
      </c>
      <c r="E33" s="1">
        <v>22.0</v>
      </c>
      <c r="F33" s="1">
        <v>27.0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3.0</v>
      </c>
      <c r="C35" s="1">
        <v>13.0</v>
      </c>
      <c r="D35" s="1">
        <v>17.0</v>
      </c>
      <c r="E35" s="1">
        <v>17.0</v>
      </c>
      <c r="F35" s="1">
        <v>10.0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3.0</v>
      </c>
      <c r="C36" s="1">
        <v>13.0</v>
      </c>
      <c r="D36" s="1">
        <v>17.0</v>
      </c>
      <c r="E36" s="1">
        <v>17.0</v>
      </c>
      <c r="F36" s="1">
        <v>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-34.0</v>
      </c>
      <c r="C38" s="1">
        <v>-49.0</v>
      </c>
      <c r="D38" s="1">
        <v>-74.0</v>
      </c>
      <c r="E38" s="1">
        <v>-102.0</v>
      </c>
      <c r="F38" s="1">
        <v>11.0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86.0</v>
      </c>
      <c r="C40" s="1">
        <v>43.0</v>
      </c>
      <c r="D40" s="1">
        <v>11.0</v>
      </c>
      <c r="E40" s="1">
        <v>7.0</v>
      </c>
      <c r="F40" s="1">
        <v>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-5.0</v>
      </c>
      <c r="C41" s="1">
        <v>-14.0</v>
      </c>
      <c r="D41" s="1">
        <v>2.0</v>
      </c>
      <c r="E41" s="1">
        <v>1.0</v>
      </c>
      <c r="F41" s="1">
        <v>-5.0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3.0</v>
      </c>
      <c r="C42" s="1">
        <v>3.0</v>
      </c>
      <c r="D42" s="1">
        <v>3.0</v>
      </c>
      <c r="E42" s="1">
        <v>10.0</v>
      </c>
      <c r="F42" s="1">
        <v>12.0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92.0</v>
      </c>
      <c r="C44" s="1">
        <v>1.0</v>
      </c>
      <c r="D44" s="1">
        <v>1.0</v>
      </c>
      <c r="E44" s="1">
        <v>2.0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22.0</v>
      </c>
      <c r="D45" s="1">
        <v>24.0</v>
      </c>
      <c r="E45" s="1">
        <v>23.0</v>
      </c>
      <c r="F45" s="1">
        <v>32.0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2.0</v>
      </c>
      <c r="C2" s="1">
        <v>3.0</v>
      </c>
      <c r="D2" s="1">
        <v>7.0</v>
      </c>
      <c r="E2" s="1">
        <v>5.0</v>
      </c>
      <c r="F2" s="1">
        <v>11.0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9.0</v>
      </c>
      <c r="C3" s="1">
        <v>12.0</v>
      </c>
      <c r="D3" s="1">
        <v>17.0</v>
      </c>
      <c r="E3" s="1">
        <v>18.0</v>
      </c>
      <c r="F3" s="1">
        <v>23.0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12.0</v>
      </c>
      <c r="C4" s="1">
        <v>15.0</v>
      </c>
      <c r="D4" s="1">
        <v>25.0</v>
      </c>
      <c r="E4" s="1">
        <v>23.0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-12.0</v>
      </c>
      <c r="C5" s="1">
        <v>-15.0</v>
      </c>
      <c r="D5" s="1">
        <v>-25.0</v>
      </c>
      <c r="E5" s="1">
        <v>-23.0</v>
      </c>
      <c r="F5" s="1">
        <v>-35.0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0.0</v>
      </c>
      <c r="C6" s="1">
        <v>0.0</v>
      </c>
      <c r="D6" s="1">
        <v>-87.0</v>
      </c>
      <c r="E6" s="1">
        <v>-3.0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8.0</v>
      </c>
      <c r="C7" s="1">
        <v>0.0</v>
      </c>
      <c r="D7" s="1">
        <v>0.0</v>
      </c>
      <c r="E7" s="1">
        <v>6.0</v>
      </c>
      <c r="F7" s="1">
        <v>37.0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8.0</v>
      </c>
      <c r="C8" s="1">
        <v>0.0</v>
      </c>
      <c r="D8" s="1">
        <v>-87.0</v>
      </c>
      <c r="E8" s="1">
        <v>-3.0</v>
      </c>
      <c r="F8" s="1">
        <v>-68.0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0.0</v>
      </c>
      <c r="C9" s="1">
        <v>0.0</v>
      </c>
      <c r="D9" s="1">
        <v>0.0</v>
      </c>
      <c r="E9" s="1">
        <v>0.0</v>
      </c>
      <c r="F9" s="1">
        <v>20.0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0.0</v>
      </c>
      <c r="C10" s="1">
        <v>0.0</v>
      </c>
      <c r="D10" s="1">
        <v>-5.0</v>
      </c>
      <c r="E10" s="1">
        <v>-94.0</v>
      </c>
      <c r="F10" s="1">
        <v>42.0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-12.0</v>
      </c>
      <c r="C11" s="1">
        <v>-15.0</v>
      </c>
      <c r="D11" s="1">
        <v>-26.0</v>
      </c>
      <c r="E11" s="1">
        <v>-28.0</v>
      </c>
      <c r="F11" s="1">
        <v>-35.0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0.0</v>
      </c>
      <c r="C12" s="1">
        <v>0.0</v>
      </c>
      <c r="D12" s="1">
        <v>0.0</v>
      </c>
      <c r="E12" s="1">
        <v>0.0</v>
      </c>
      <c r="F12" s="1">
        <v>60.0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-12.0</v>
      </c>
      <c r="C13" s="1">
        <v>-15.0</v>
      </c>
      <c r="D13" s="1">
        <v>-26.0</v>
      </c>
      <c r="E13" s="1">
        <v>-28.0</v>
      </c>
      <c r="F13" s="1">
        <v>-35.0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-12.0</v>
      </c>
      <c r="C14" s="1">
        <v>-15.0</v>
      </c>
      <c r="D14" s="1">
        <v>-26.0</v>
      </c>
      <c r="E14" s="1">
        <v>-28.0</v>
      </c>
      <c r="F14" s="1">
        <v>-35.0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-12.0</v>
      </c>
      <c r="C15" s="1">
        <v>-15.0</v>
      </c>
      <c r="D15" s="1">
        <v>-26.0</v>
      </c>
      <c r="E15" s="1">
        <v>-28.0</v>
      </c>
      <c r="F15" s="1">
        <v>-35.0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-12.0</v>
      </c>
      <c r="C16" s="1">
        <v>-15.0</v>
      </c>
      <c r="D16" s="1">
        <v>-26.0</v>
      </c>
      <c r="E16" s="1">
        <v>-28.0</v>
      </c>
      <c r="F16" s="1">
        <v>-35.0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-12.0</v>
      </c>
      <c r="C17" s="1">
        <v>-15.0</v>
      </c>
      <c r="D17" s="1">
        <v>-26.0</v>
      </c>
      <c r="E17" s="1">
        <v>-28.0</v>
      </c>
      <c r="F17" s="1">
        <v>-35.0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-12.0</v>
      </c>
      <c r="C18" s="1">
        <v>-15.0</v>
      </c>
      <c r="D18" s="1">
        <v>-26.0</v>
      </c>
      <c r="E18" s="1">
        <v>-28.0</v>
      </c>
      <c r="F18" s="1">
        <v>-35.0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 t="s">
        <v>117</v>
      </c>
      <c r="C20" s="1" t="s">
        <v>118</v>
      </c>
      <c r="D20" s="1" t="s">
        <v>119</v>
      </c>
      <c r="E20" s="1" t="s">
        <v>120</v>
      </c>
      <c r="F20" s="1" t="s">
        <v>121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 t="s">
        <v>117</v>
      </c>
      <c r="C21" s="1" t="s">
        <v>118</v>
      </c>
      <c r="D21" s="1" t="s">
        <v>119</v>
      </c>
      <c r="E21" s="1" t="s">
        <v>120</v>
      </c>
      <c r="F21" s="1" t="s">
        <v>121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3.0</v>
      </c>
      <c r="C22" s="1">
        <v>10.0</v>
      </c>
      <c r="D22" s="1">
        <v>15.0</v>
      </c>
      <c r="E22" s="1">
        <v>17.0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117</v>
      </c>
      <c r="C23" s="1" t="s">
        <v>118</v>
      </c>
      <c r="D23" s="1" t="s">
        <v>119</v>
      </c>
      <c r="E23" s="1" t="s">
        <v>120</v>
      </c>
      <c r="F23" s="1" t="s">
        <v>121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117</v>
      </c>
      <c r="C24" s="1" t="s">
        <v>118</v>
      </c>
      <c r="D24" s="1" t="s">
        <v>119</v>
      </c>
      <c r="E24" s="1" t="s">
        <v>120</v>
      </c>
      <c r="F24" s="1" t="s">
        <v>121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3.0</v>
      </c>
      <c r="C25" s="1">
        <v>10.0</v>
      </c>
      <c r="D25" s="1">
        <v>15.0</v>
      </c>
      <c r="E25" s="1">
        <v>17.0</v>
      </c>
      <c r="F25" s="1">
        <v>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-12.0</v>
      </c>
      <c r="C29" s="1">
        <v>-15.0</v>
      </c>
      <c r="D29" s="1">
        <v>-25.0</v>
      </c>
      <c r="E29" s="1">
        <v>-23.0</v>
      </c>
      <c r="F29" s="1">
        <v>-35.0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-12.0</v>
      </c>
      <c r="C30" s="1">
        <v>-15.0</v>
      </c>
      <c r="D30" s="1">
        <v>-25.0</v>
      </c>
      <c r="E30" s="1">
        <v>-23.0</v>
      </c>
      <c r="F30" s="1">
        <v>-35.0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-12.0</v>
      </c>
      <c r="C31" s="1">
        <v>-15.0</v>
      </c>
      <c r="D31" s="1">
        <v>-25.0</v>
      </c>
      <c r="E31" s="1">
        <v>-23.0</v>
      </c>
      <c r="F31" s="1">
        <v>-35.0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>
        <v>-11.0</v>
      </c>
      <c r="C32" s="1">
        <v>-15.0</v>
      </c>
      <c r="D32" s="1">
        <v>-24.0</v>
      </c>
      <c r="E32" s="1">
        <v>-22.0</v>
      </c>
      <c r="F32" s="1">
        <v>-33.0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-7.0</v>
      </c>
      <c r="C33" s="1">
        <v>-9.0</v>
      </c>
      <c r="D33" s="1">
        <v>-16.0</v>
      </c>
      <c r="E33" s="1">
        <v>-17.0</v>
      </c>
      <c r="F33" s="1">
        <v>-22.0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>
        <v>2.0</v>
      </c>
      <c r="C35" s="1">
        <v>2.0</v>
      </c>
      <c r="D35" s="1">
        <v>7.0</v>
      </c>
      <c r="E35" s="1">
        <v>5.0</v>
      </c>
      <c r="F35" s="1">
        <v>11.0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141</v>
      </c>
      <c r="B36" s="1">
        <v>9.0</v>
      </c>
      <c r="C36" s="1">
        <v>12.0</v>
      </c>
      <c r="D36" s="1">
        <v>17.0</v>
      </c>
      <c r="E36" s="1">
        <v>18.0</v>
      </c>
      <c r="F36" s="1">
        <v>23.0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142</v>
      </c>
      <c r="B37" s="1">
        <v>46.0</v>
      </c>
      <c r="C37" s="1">
        <v>46.0</v>
      </c>
      <c r="D37" s="1">
        <v>48.0</v>
      </c>
      <c r="E37" s="1">
        <v>1.0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143</v>
      </c>
      <c r="B38" s="1">
        <v>0.0</v>
      </c>
      <c r="C38" s="1">
        <v>0.0</v>
      </c>
      <c r="D38" s="1">
        <v>55.0</v>
      </c>
      <c r="E38" s="1">
        <v>3.0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144</v>
      </c>
      <c r="B39" s="1">
        <v>0.0</v>
      </c>
      <c r="C39" s="1">
        <v>0.0</v>
      </c>
      <c r="D39" s="1">
        <v>-7.0</v>
      </c>
      <c r="E39" s="1">
        <v>-2.0</v>
      </c>
      <c r="F39" s="1">
        <v>-26.0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145</v>
      </c>
      <c r="B40" s="1">
        <v>0.0</v>
      </c>
      <c r="C40" s="1">
        <v>0.0</v>
      </c>
      <c r="D40" s="1">
        <v>25.0</v>
      </c>
      <c r="E40" s="1">
        <v>29.0</v>
      </c>
      <c r="F40" s="1">
        <v>55.0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146</v>
      </c>
      <c r="B41" s="1">
        <v>0.0</v>
      </c>
      <c r="C41" s="1">
        <v>0.0</v>
      </c>
      <c r="D41" s="1">
        <v>36.0</v>
      </c>
      <c r="E41" s="1">
        <v>28.0</v>
      </c>
      <c r="F41" s="1">
        <v>62.0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147</v>
      </c>
      <c r="B42" s="1">
        <v>14.0</v>
      </c>
      <c r="C42" s="1">
        <v>30.0</v>
      </c>
      <c r="D42" s="1">
        <v>0.0</v>
      </c>
      <c r="E42" s="1">
        <v>1.0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148</v>
      </c>
      <c r="B43" s="1">
        <v>14.0</v>
      </c>
      <c r="C43" s="1">
        <v>30.0</v>
      </c>
      <c r="D43" s="1">
        <v>61.0</v>
      </c>
      <c r="E43" s="1">
        <v>57.0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 t="s">
        <v>151</v>
      </c>
      <c r="D3" s="1" t="s">
        <v>152</v>
      </c>
      <c r="E3" s="1" t="s">
        <v>153</v>
      </c>
      <c r="F3" s="1" t="s">
        <v>154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0.0</v>
      </c>
      <c r="C4" s="1" t="s">
        <v>156</v>
      </c>
      <c r="D4" s="1">
        <v>-130.0</v>
      </c>
      <c r="E4" s="1" t="s">
        <v>157</v>
      </c>
      <c r="F4" s="1" t="s">
        <v>158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>
        <v>0.0</v>
      </c>
      <c r="F5" s="1" t="s">
        <v>162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164</v>
      </c>
      <c r="D6" s="1" t="s">
        <v>165</v>
      </c>
      <c r="E6" s="1" t="s">
        <v>166</v>
      </c>
      <c r="F6" s="1" t="s">
        <v>167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1" t="s">
        <v>173</v>
      </c>
      <c r="F8" s="1" t="s">
        <v>174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 t="s">
        <v>176</v>
      </c>
      <c r="C9" s="1" t="s">
        <v>177</v>
      </c>
      <c r="D9" s="1" t="s">
        <v>178</v>
      </c>
      <c r="E9" s="1" t="s">
        <v>179</v>
      </c>
      <c r="F9" s="1" t="s">
        <v>180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182</v>
      </c>
      <c r="C10" s="1" t="s">
        <v>183</v>
      </c>
      <c r="D10" s="1" t="s">
        <v>184</v>
      </c>
      <c r="E10" s="1" t="s">
        <v>185</v>
      </c>
      <c r="F10" s="1" t="s">
        <v>186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188</v>
      </c>
      <c r="B12" s="1" t="s">
        <v>189</v>
      </c>
      <c r="C12" s="1" t="s">
        <v>190</v>
      </c>
      <c r="D12" s="1" t="s">
        <v>191</v>
      </c>
      <c r="E12" s="1" t="s">
        <v>192</v>
      </c>
      <c r="F12" s="1" t="s">
        <v>193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194</v>
      </c>
      <c r="B13" s="1" t="s">
        <v>195</v>
      </c>
      <c r="C13" s="1" t="s">
        <v>196</v>
      </c>
      <c r="D13" s="1" t="s">
        <v>197</v>
      </c>
      <c r="E13" s="1" t="s">
        <v>198</v>
      </c>
      <c r="F13" s="1" t="s">
        <v>199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 t="s">
        <v>201</v>
      </c>
      <c r="C14" s="1">
        <v>0.0</v>
      </c>
      <c r="D14" s="1">
        <v>0.0</v>
      </c>
      <c r="E14" s="1" t="s">
        <v>202</v>
      </c>
      <c r="F14" s="1" t="s">
        <v>203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205</v>
      </c>
      <c r="C15" s="1">
        <v>0.0</v>
      </c>
      <c r="D15" s="1">
        <v>0.0</v>
      </c>
      <c r="E15" s="1" t="s">
        <v>206</v>
      </c>
      <c r="F15" s="1" t="s">
        <v>207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209</v>
      </c>
      <c r="C16" s="1" t="s">
        <v>210</v>
      </c>
      <c r="D16" s="1" t="s">
        <v>211</v>
      </c>
      <c r="E16" s="1" t="s">
        <v>212</v>
      </c>
      <c r="F16" s="1" t="s">
        <v>213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>
        <v>0.0</v>
      </c>
      <c r="C17" s="1">
        <v>0.0</v>
      </c>
      <c r="D17" s="1" t="s">
        <v>215</v>
      </c>
      <c r="E17" s="1" t="s">
        <v>216</v>
      </c>
      <c r="F17" s="1" t="s">
        <v>217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>
        <v>0.0</v>
      </c>
      <c r="D18" s="1" t="s">
        <v>219</v>
      </c>
      <c r="E18" s="1" t="s">
        <v>220</v>
      </c>
      <c r="F18" s="1" t="s">
        <v>221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>
        <v>0.0</v>
      </c>
      <c r="C19" s="1">
        <v>0.0</v>
      </c>
      <c r="D19" s="1" t="s">
        <v>223</v>
      </c>
      <c r="E19" s="1" t="s">
        <v>224</v>
      </c>
      <c r="F19" s="1" t="s">
        <v>225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 t="s">
        <v>227</v>
      </c>
      <c r="C20" s="1" t="s">
        <v>228</v>
      </c>
      <c r="D20" s="1" t="s">
        <v>229</v>
      </c>
      <c r="E20" s="1" t="s">
        <v>230</v>
      </c>
      <c r="F20" s="1" t="s">
        <v>231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232</v>
      </c>
      <c r="B21" s="1" t="s">
        <v>233</v>
      </c>
      <c r="C21" s="1" t="s">
        <v>234</v>
      </c>
      <c r="D21" s="1" t="s">
        <v>235</v>
      </c>
      <c r="E21" s="1" t="s">
        <v>236</v>
      </c>
      <c r="F21" s="1" t="s">
        <v>237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1" t="s">
        <v>227</v>
      </c>
      <c r="C22" s="1" t="s">
        <v>228</v>
      </c>
      <c r="D22" s="1" t="s">
        <v>239</v>
      </c>
      <c r="E22" s="1" t="s">
        <v>240</v>
      </c>
      <c r="F22" s="1" t="s">
        <v>231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 t="s">
        <v>242</v>
      </c>
      <c r="C23" s="1" t="s">
        <v>243</v>
      </c>
      <c r="D23" s="1" t="s">
        <v>235</v>
      </c>
      <c r="E23" s="1" t="s">
        <v>236</v>
      </c>
      <c r="F23" s="1" t="s">
        <v>237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245</v>
      </c>
      <c r="B25" s="1">
        <v>0.0</v>
      </c>
      <c r="C25" s="1" t="s">
        <v>246</v>
      </c>
      <c r="D25" s="1" t="s">
        <v>247</v>
      </c>
      <c r="E25" s="1" t="s">
        <v>248</v>
      </c>
      <c r="F25" s="1" t="s">
        <v>249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250</v>
      </c>
      <c r="B26" s="1">
        <v>0.0</v>
      </c>
      <c r="C26" s="1" t="s">
        <v>251</v>
      </c>
      <c r="D26" s="1" t="s">
        <v>252</v>
      </c>
      <c r="E26" s="1" t="s">
        <v>253</v>
      </c>
      <c r="F26" s="1" t="s">
        <v>254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255</v>
      </c>
      <c r="B27" s="1">
        <v>0.0</v>
      </c>
      <c r="C27" s="1" t="s">
        <v>251</v>
      </c>
      <c r="D27" s="1" t="s">
        <v>252</v>
      </c>
      <c r="E27" s="1" t="s">
        <v>253</v>
      </c>
      <c r="F27" s="1" t="s">
        <v>254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256</v>
      </c>
      <c r="B28" s="1">
        <v>0.0</v>
      </c>
      <c r="C28" s="1" t="s">
        <v>257</v>
      </c>
      <c r="D28" s="1" t="s">
        <v>258</v>
      </c>
      <c r="E28" s="1" t="s">
        <v>259</v>
      </c>
      <c r="F28" s="1" t="s">
        <v>260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 t="s">
        <v>257</v>
      </c>
      <c r="D29" s="1" t="s">
        <v>258</v>
      </c>
      <c r="E29" s="1" t="s">
        <v>259</v>
      </c>
      <c r="F29" s="1" t="s">
        <v>260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>
        <v>0.0</v>
      </c>
      <c r="C30" s="1" t="s">
        <v>257</v>
      </c>
      <c r="D30" s="1" t="s">
        <v>258</v>
      </c>
      <c r="E30" s="1" t="s">
        <v>259</v>
      </c>
      <c r="F30" s="1" t="s">
        <v>263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264</v>
      </c>
      <c r="B31" s="1">
        <v>0.0</v>
      </c>
      <c r="C31" s="1" t="s">
        <v>265</v>
      </c>
      <c r="D31" s="1">
        <v>18.0</v>
      </c>
      <c r="E31" s="1" t="s">
        <v>266</v>
      </c>
      <c r="F31" s="1" t="s">
        <v>267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268</v>
      </c>
      <c r="B32" s="1">
        <v>0.0</v>
      </c>
      <c r="C32" s="1" t="s">
        <v>269</v>
      </c>
      <c r="D32" s="1" t="s">
        <v>270</v>
      </c>
      <c r="E32" s="1" t="s">
        <v>271</v>
      </c>
      <c r="F32" s="1" t="s">
        <v>272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273</v>
      </c>
      <c r="B33" s="1">
        <v>0.0</v>
      </c>
      <c r="C33" s="1" t="s">
        <v>274</v>
      </c>
      <c r="D33" s="1" t="s">
        <v>275</v>
      </c>
      <c r="E33" s="1" t="s">
        <v>276</v>
      </c>
      <c r="F33" s="1" t="s">
        <v>277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278</v>
      </c>
      <c r="B34" s="1">
        <v>0.0</v>
      </c>
      <c r="C34" s="1" t="s">
        <v>279</v>
      </c>
      <c r="D34" s="1" t="s">
        <v>280</v>
      </c>
      <c r="E34" s="1" t="s">
        <v>281</v>
      </c>
      <c r="F34" s="1" t="s">
        <v>282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283</v>
      </c>
      <c r="B35" s="1">
        <v>0.0</v>
      </c>
      <c r="C35" s="1" t="s">
        <v>279</v>
      </c>
      <c r="D35" s="1" t="s">
        <v>280</v>
      </c>
      <c r="E35" s="1" t="s">
        <v>281</v>
      </c>
      <c r="F35" s="1" t="s">
        <v>282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284</v>
      </c>
      <c r="B36" s="1">
        <v>0.0</v>
      </c>
      <c r="C36" s="1" t="s">
        <v>285</v>
      </c>
      <c r="D36" s="1" t="s">
        <v>286</v>
      </c>
      <c r="E36" s="1" t="s">
        <v>287</v>
      </c>
      <c r="F36" s="1" t="s">
        <v>288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289</v>
      </c>
      <c r="B37" s="1">
        <v>0.0</v>
      </c>
      <c r="C37" s="1" t="s">
        <v>290</v>
      </c>
      <c r="D37" s="1" t="s">
        <v>291</v>
      </c>
      <c r="E37" s="1" t="s">
        <v>292</v>
      </c>
      <c r="F37" s="1" t="s">
        <v>293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>
        <v>0.0</v>
      </c>
      <c r="C38" s="1">
        <v>0.0</v>
      </c>
      <c r="D38" s="1" t="s">
        <v>295</v>
      </c>
      <c r="E38" s="1" t="s">
        <v>296</v>
      </c>
      <c r="F38" s="1" t="s">
        <v>297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298</v>
      </c>
      <c r="B39" s="1">
        <v>0.0</v>
      </c>
      <c r="C39" s="1">
        <v>0.0</v>
      </c>
      <c r="D39" s="1" t="s">
        <v>299</v>
      </c>
      <c r="E39" s="1" t="s">
        <v>300</v>
      </c>
      <c r="F39" s="1" t="s">
        <v>301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303</v>
      </c>
      <c r="B41" s="1">
        <v>0.0</v>
      </c>
      <c r="C41" s="1">
        <v>0.0</v>
      </c>
      <c r="D41" s="1" t="s">
        <v>304</v>
      </c>
      <c r="E41" s="1" t="s">
        <v>305</v>
      </c>
      <c r="F41" s="1" t="s">
        <v>306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307</v>
      </c>
      <c r="B42" s="1">
        <v>0.0</v>
      </c>
      <c r="C42" s="1">
        <v>0.0</v>
      </c>
      <c r="D42" s="1" t="s">
        <v>308</v>
      </c>
      <c r="E42" s="1" t="s">
        <v>309</v>
      </c>
      <c r="F42" s="1" t="s">
        <v>310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311</v>
      </c>
      <c r="B43" s="1">
        <v>0.0</v>
      </c>
      <c r="C43" s="1">
        <v>0.0</v>
      </c>
      <c r="D43" s="1" t="s">
        <v>308</v>
      </c>
      <c r="E43" s="1" t="s">
        <v>309</v>
      </c>
      <c r="F43" s="1" t="s">
        <v>310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312</v>
      </c>
      <c r="B44" s="1">
        <v>0.0</v>
      </c>
      <c r="C44" s="1">
        <v>0.0</v>
      </c>
      <c r="D44" s="1" t="s">
        <v>313</v>
      </c>
      <c r="E44" s="1" t="s">
        <v>314</v>
      </c>
      <c r="F44" s="1" t="s">
        <v>315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316</v>
      </c>
      <c r="B45" s="1">
        <v>0.0</v>
      </c>
      <c r="C45" s="1">
        <v>0.0</v>
      </c>
      <c r="D45" s="1" t="s">
        <v>313</v>
      </c>
      <c r="E45" s="1" t="s">
        <v>314</v>
      </c>
      <c r="F45" s="1" t="s">
        <v>315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317</v>
      </c>
      <c r="B46" s="1">
        <v>0.0</v>
      </c>
      <c r="C46" s="1">
        <v>0.0</v>
      </c>
      <c r="D46" s="1" t="s">
        <v>313</v>
      </c>
      <c r="E46" s="1" t="s">
        <v>314</v>
      </c>
      <c r="F46" s="1" t="s">
        <v>318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319</v>
      </c>
      <c r="B47" s="1">
        <v>0.0</v>
      </c>
      <c r="C47" s="1">
        <v>0.0</v>
      </c>
      <c r="D47" s="1" t="s">
        <v>320</v>
      </c>
      <c r="E47" s="1" t="s">
        <v>321</v>
      </c>
      <c r="F47" s="1" t="s">
        <v>322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323</v>
      </c>
      <c r="B48" s="1">
        <v>0.0</v>
      </c>
      <c r="C48" s="1">
        <v>0.0</v>
      </c>
      <c r="D48" s="1" t="s">
        <v>324</v>
      </c>
      <c r="E48" s="1">
        <v>188.0</v>
      </c>
      <c r="F48" s="1" t="s">
        <v>325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326</v>
      </c>
      <c r="B49" s="1">
        <v>0.0</v>
      </c>
      <c r="C49" s="1">
        <v>0.0</v>
      </c>
      <c r="D49" s="1" t="s">
        <v>327</v>
      </c>
      <c r="E49" s="1" t="s">
        <v>328</v>
      </c>
      <c r="F49" s="1" t="s">
        <v>329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330</v>
      </c>
      <c r="B50" s="1">
        <v>0.0</v>
      </c>
      <c r="C50" s="1">
        <v>0.0</v>
      </c>
      <c r="D50" s="1" t="s">
        <v>331</v>
      </c>
      <c r="E50" s="1" t="s">
        <v>332</v>
      </c>
      <c r="F50" s="1" t="s">
        <v>333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334</v>
      </c>
      <c r="B51" s="1">
        <v>0.0</v>
      </c>
      <c r="C51" s="1">
        <v>0.0</v>
      </c>
      <c r="D51" s="1" t="s">
        <v>331</v>
      </c>
      <c r="E51" s="1" t="s">
        <v>332</v>
      </c>
      <c r="F51" s="1" t="s">
        <v>333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335</v>
      </c>
      <c r="B52" s="1">
        <v>0.0</v>
      </c>
      <c r="C52" s="1">
        <v>0.0</v>
      </c>
      <c r="D52" s="1" t="s">
        <v>336</v>
      </c>
      <c r="E52" s="1" t="s">
        <v>337</v>
      </c>
      <c r="F52" s="1" t="s">
        <v>338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339</v>
      </c>
      <c r="B53" s="1">
        <v>0.0</v>
      </c>
      <c r="C53" s="1">
        <v>0.0</v>
      </c>
      <c r="D53" s="1" t="s">
        <v>340</v>
      </c>
      <c r="E53" s="1" t="s">
        <v>341</v>
      </c>
      <c r="F53" s="1" t="s">
        <v>342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343</v>
      </c>
      <c r="B54" s="1">
        <v>0.0</v>
      </c>
      <c r="C54" s="1">
        <v>0.0</v>
      </c>
      <c r="D54" s="1">
        <v>0.0</v>
      </c>
      <c r="E54" s="1" t="s">
        <v>344</v>
      </c>
      <c r="F54" s="1" t="s">
        <v>345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346</v>
      </c>
      <c r="B55" s="1">
        <v>0.0</v>
      </c>
      <c r="C55" s="1">
        <v>0.0</v>
      </c>
      <c r="D55" s="1">
        <v>0.0</v>
      </c>
      <c r="E55" s="1" t="s">
        <v>347</v>
      </c>
      <c r="F55" s="1" t="s">
        <v>348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350</v>
      </c>
      <c r="B57" s="1">
        <v>0.0</v>
      </c>
      <c r="C57" s="1">
        <v>0.0</v>
      </c>
      <c r="D57" s="1">
        <v>0.0</v>
      </c>
      <c r="E57" s="1" t="s">
        <v>351</v>
      </c>
      <c r="F57" s="1" t="s">
        <v>352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353</v>
      </c>
      <c r="B58" s="1">
        <v>0.0</v>
      </c>
      <c r="C58" s="1">
        <v>0.0</v>
      </c>
      <c r="D58" s="1">
        <v>0.0</v>
      </c>
      <c r="E58" s="1" t="s">
        <v>354</v>
      </c>
      <c r="F58" s="1" t="s">
        <v>355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356</v>
      </c>
      <c r="B59" s="1">
        <v>0.0</v>
      </c>
      <c r="C59" s="1">
        <v>0.0</v>
      </c>
      <c r="D59" s="1">
        <v>0.0</v>
      </c>
      <c r="E59" s="1" t="s">
        <v>354</v>
      </c>
      <c r="F59" s="1" t="s">
        <v>355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357</v>
      </c>
      <c r="B60" s="1">
        <v>0.0</v>
      </c>
      <c r="C60" s="1">
        <v>0.0</v>
      </c>
      <c r="D60" s="1">
        <v>0.0</v>
      </c>
      <c r="E60" s="1" t="s">
        <v>358</v>
      </c>
      <c r="F60" s="1" t="s">
        <v>359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360</v>
      </c>
      <c r="B61" s="1">
        <v>0.0</v>
      </c>
      <c r="C61" s="1">
        <v>0.0</v>
      </c>
      <c r="D61" s="1">
        <v>0.0</v>
      </c>
      <c r="E61" s="1" t="s">
        <v>358</v>
      </c>
      <c r="F61" s="1" t="s">
        <v>359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361</v>
      </c>
      <c r="B62" s="1">
        <v>0.0</v>
      </c>
      <c r="C62" s="1">
        <v>0.0</v>
      </c>
      <c r="D62" s="1">
        <v>0.0</v>
      </c>
      <c r="E62" s="1" t="s">
        <v>358</v>
      </c>
      <c r="F62" s="1" t="s">
        <v>362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363</v>
      </c>
      <c r="B63" s="1">
        <v>0.0</v>
      </c>
      <c r="C63" s="1">
        <v>0.0</v>
      </c>
      <c r="D63" s="1">
        <v>0.0</v>
      </c>
      <c r="E63" s="1" t="s">
        <v>364</v>
      </c>
      <c r="F63" s="1" t="s">
        <v>365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366</v>
      </c>
      <c r="B64" s="1">
        <v>0.0</v>
      </c>
      <c r="C64" s="1">
        <v>0.0</v>
      </c>
      <c r="D64" s="1">
        <v>0.0</v>
      </c>
      <c r="E64" s="1" t="s">
        <v>367</v>
      </c>
      <c r="F64" s="1" t="s">
        <v>368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369</v>
      </c>
      <c r="B65" s="1">
        <v>0.0</v>
      </c>
      <c r="C65" s="1">
        <v>0.0</v>
      </c>
      <c r="D65" s="1">
        <v>0.0</v>
      </c>
      <c r="E65" s="1" t="s">
        <v>370</v>
      </c>
      <c r="F65" s="1" t="s">
        <v>371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372</v>
      </c>
      <c r="B66" s="1">
        <v>0.0</v>
      </c>
      <c r="C66" s="1">
        <v>0.0</v>
      </c>
      <c r="D66" s="1">
        <v>0.0</v>
      </c>
      <c r="E66" s="1" t="s">
        <v>373</v>
      </c>
      <c r="F66" s="1" t="s">
        <v>374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375</v>
      </c>
      <c r="B67" s="1">
        <v>0.0</v>
      </c>
      <c r="C67" s="1">
        <v>0.0</v>
      </c>
      <c r="D67" s="1">
        <v>0.0</v>
      </c>
      <c r="E67" s="1" t="s">
        <v>373</v>
      </c>
      <c r="F67" s="1" t="s">
        <v>374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376</v>
      </c>
      <c r="B68" s="1">
        <v>0.0</v>
      </c>
      <c r="C68" s="1">
        <v>0.0</v>
      </c>
      <c r="D68" s="1">
        <v>0.0</v>
      </c>
      <c r="E68" s="1" t="s">
        <v>377</v>
      </c>
      <c r="F68" s="1" t="s">
        <v>378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379</v>
      </c>
      <c r="B69" s="1">
        <v>0.0</v>
      </c>
      <c r="C69" s="1">
        <v>0.0</v>
      </c>
      <c r="D69" s="1">
        <v>0.0</v>
      </c>
      <c r="E69" s="1" t="s">
        <v>380</v>
      </c>
      <c r="F69" s="1" t="s">
        <v>381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382</v>
      </c>
      <c r="B70" s="1">
        <v>0.0</v>
      </c>
      <c r="C70" s="1">
        <v>0.0</v>
      </c>
      <c r="D70" s="1">
        <v>0.0</v>
      </c>
      <c r="E70" s="1">
        <v>0.0</v>
      </c>
      <c r="F70" s="1" t="s">
        <v>383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384</v>
      </c>
      <c r="B71" s="1">
        <v>0.0</v>
      </c>
      <c r="C71" s="1">
        <v>0.0</v>
      </c>
      <c r="D71" s="1">
        <v>0.0</v>
      </c>
      <c r="E71" s="1">
        <v>0.0</v>
      </c>
      <c r="F71" s="1" t="s">
        <v>385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386</v>
      </c>
      <c r="C1" s="1" t="s">
        <v>387</v>
      </c>
      <c r="D1" s="1" t="s">
        <v>388</v>
      </c>
      <c r="E1" s="1" t="s">
        <v>389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390</v>
      </c>
      <c r="B2" s="1" t="s">
        <v>391</v>
      </c>
      <c r="C2" s="1" t="s">
        <v>392</v>
      </c>
      <c r="D2" s="1" t="s">
        <v>392</v>
      </c>
      <c r="E2" s="1" t="s">
        <v>393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394</v>
      </c>
      <c r="B3" s="1" t="s">
        <v>393</v>
      </c>
      <c r="C3" s="1" t="s">
        <v>395</v>
      </c>
      <c r="D3" s="1" t="s">
        <v>396</v>
      </c>
      <c r="E3" s="1" t="s">
        <v>393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397</v>
      </c>
      <c r="B4" s="1" t="s">
        <v>391</v>
      </c>
      <c r="C4" s="1" t="s">
        <v>392</v>
      </c>
      <c r="D4" s="1" t="s">
        <v>392</v>
      </c>
      <c r="E4" s="1" t="s">
        <v>392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394</v>
      </c>
      <c r="B5" s="1" t="s">
        <v>393</v>
      </c>
      <c r="C5" s="1" t="s">
        <v>395</v>
      </c>
      <c r="D5" s="1" t="s">
        <v>396</v>
      </c>
      <c r="E5" s="1" t="s">
        <v>396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398</v>
      </c>
      <c r="B6" s="1" t="s">
        <v>393</v>
      </c>
      <c r="C6" s="1" t="s">
        <v>393</v>
      </c>
      <c r="D6" s="1" t="s">
        <v>393</v>
      </c>
      <c r="E6" s="1" t="s">
        <v>393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399</v>
      </c>
      <c r="B7" s="1" t="s">
        <v>393</v>
      </c>
      <c r="C7" s="1" t="s">
        <v>393</v>
      </c>
      <c r="D7" s="1" t="s">
        <v>393</v>
      </c>
      <c r="E7" s="1" t="s">
        <v>393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400</v>
      </c>
      <c r="B8" s="1" t="s">
        <v>393</v>
      </c>
      <c r="C8" s="1" t="s">
        <v>393</v>
      </c>
      <c r="D8" s="1" t="s">
        <v>393</v>
      </c>
      <c r="E8" s="1" t="s">
        <v>393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401</v>
      </c>
      <c r="B9" s="1" t="s">
        <v>393</v>
      </c>
      <c r="C9" s="1" t="s">
        <v>393</v>
      </c>
      <c r="D9" s="1" t="s">
        <v>393</v>
      </c>
      <c r="E9" s="1" t="s">
        <v>393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402</v>
      </c>
      <c r="B10" s="1" t="s">
        <v>393</v>
      </c>
      <c r="C10" s="1" t="s">
        <v>393</v>
      </c>
      <c r="D10" s="1" t="s">
        <v>393</v>
      </c>
      <c r="E10" s="1" t="s">
        <v>393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403</v>
      </c>
      <c r="B11" s="1" t="s">
        <v>393</v>
      </c>
      <c r="C11" s="1" t="s">
        <v>393</v>
      </c>
      <c r="D11" s="1" t="s">
        <v>393</v>
      </c>
      <c r="E11" s="1" t="s">
        <v>393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404</v>
      </c>
      <c r="B12" s="1" t="s">
        <v>405</v>
      </c>
      <c r="C12" s="1" t="s">
        <v>406</v>
      </c>
      <c r="D12" s="1" t="s">
        <v>407</v>
      </c>
      <c r="E12" s="1" t="s">
        <v>408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409</v>
      </c>
      <c r="B13" s="1" t="s">
        <v>393</v>
      </c>
      <c r="C13" s="1" t="s">
        <v>410</v>
      </c>
      <c r="D13" s="1" t="s">
        <v>411</v>
      </c>
      <c r="E13" s="1" t="s">
        <v>412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413</v>
      </c>
      <c r="B14" s="1" t="s">
        <v>393</v>
      </c>
      <c r="C14" s="1" t="s">
        <v>414</v>
      </c>
      <c r="D14" s="1" t="s">
        <v>415</v>
      </c>
      <c r="E14" s="1" t="s">
        <v>416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417</v>
      </c>
      <c r="B15" s="1" t="s">
        <v>393</v>
      </c>
      <c r="C15" s="1" t="s">
        <v>393</v>
      </c>
      <c r="D15" s="1" t="s">
        <v>393</v>
      </c>
      <c r="E15" s="1" t="s">
        <v>393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418</v>
      </c>
      <c r="B16" s="1" t="s">
        <v>393</v>
      </c>
      <c r="C16" s="1" t="s">
        <v>393</v>
      </c>
      <c r="D16" s="1" t="s">
        <v>393</v>
      </c>
      <c r="E16" s="1" t="s">
        <v>393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419</v>
      </c>
      <c r="B17" s="1" t="s">
        <v>393</v>
      </c>
      <c r="C17" s="1" t="s">
        <v>393</v>
      </c>
      <c r="D17" s="1" t="s">
        <v>393</v>
      </c>
      <c r="E17" s="1" t="s">
        <v>393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420</v>
      </c>
      <c r="B18" s="1" t="s">
        <v>393</v>
      </c>
      <c r="C18" s="1" t="s">
        <v>393</v>
      </c>
      <c r="D18" s="1" t="s">
        <v>393</v>
      </c>
      <c r="E18" s="1" t="s">
        <v>393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421</v>
      </c>
      <c r="B19" s="1" t="s">
        <v>393</v>
      </c>
      <c r="C19" s="1" t="s">
        <v>393</v>
      </c>
      <c r="D19" s="1" t="s">
        <v>393</v>
      </c>
      <c r="E19" s="1" t="s">
        <v>393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 t="s">
        <v>393</v>
      </c>
      <c r="C20" s="1" t="s">
        <v>393</v>
      </c>
      <c r="D20" s="1" t="s">
        <v>393</v>
      </c>
      <c r="E20" s="1" t="s">
        <v>393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422</v>
      </c>
      <c r="B21" s="1" t="s">
        <v>423</v>
      </c>
      <c r="C21" s="1" t="s">
        <v>424</v>
      </c>
      <c r="D21" s="1" t="s">
        <v>425</v>
      </c>
      <c r="E21" s="1" t="s">
        <v>426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427</v>
      </c>
      <c r="B22" s="1" t="s">
        <v>393</v>
      </c>
      <c r="C22" s="1" t="s">
        <v>393</v>
      </c>
      <c r="D22" s="1" t="s">
        <v>393</v>
      </c>
      <c r="E22" s="1" t="s">
        <v>393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393</v>
      </c>
      <c r="C23" s="1" t="s">
        <v>393</v>
      </c>
      <c r="D23" s="1" t="s">
        <v>393</v>
      </c>
      <c r="E23" s="1" t="s">
        <v>393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1" t="s">
        <v>429</v>
      </c>
      <c r="C24" s="1" t="s">
        <v>430</v>
      </c>
      <c r="D24" s="1" t="s">
        <v>430</v>
      </c>
      <c r="E24" s="1" t="s">
        <v>430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431</v>
      </c>
      <c r="B25" s="1" t="s">
        <v>432</v>
      </c>
      <c r="C25" s="1" t="s">
        <v>433</v>
      </c>
      <c r="D25" s="1" t="s">
        <v>433</v>
      </c>
      <c r="E25" s="1" t="s">
        <v>393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435</v>
      </c>
      <c r="C26" s="1" t="s">
        <v>393</v>
      </c>
      <c r="D26" s="1" t="s">
        <v>393</v>
      </c>
      <c r="E26" s="1" t="s">
        <v>393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436</v>
      </c>
      <c r="B2" s="1" t="s">
        <v>437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438</v>
      </c>
      <c r="B3" s="1" t="s">
        <v>439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440</v>
      </c>
      <c r="B4" s="1" t="s">
        <v>441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442</v>
      </c>
      <c r="B5" s="1" t="s">
        <v>443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444</v>
      </c>
      <c r="B6" s="1" t="s">
        <v>445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446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447</v>
      </c>
      <c r="B8" s="1" t="s">
        <v>448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449</v>
      </c>
      <c r="B9" s="4" t="s">
        <v>450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451</v>
      </c>
      <c r="B10" s="1" t="s">
        <v>452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453</v>
      </c>
      <c r="B11" s="1" t="s">
        <v>454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455</v>
      </c>
      <c r="B12" s="1" t="s">
        <v>452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456</v>
      </c>
      <c r="B13" s="1" t="s">
        <v>457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458</v>
      </c>
      <c r="B14" s="1" t="s">
        <v>459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460</v>
      </c>
      <c r="B15" s="1" t="s">
        <v>457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461</v>
      </c>
      <c r="B16" s="1" t="s">
        <v>462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463</v>
      </c>
      <c r="B17" s="1">
        <v>32.0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464</v>
      </c>
      <c r="B18" s="1" t="s">
        <v>465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466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467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468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469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470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471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473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474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475</v>
      </c>
      <c r="B28" s="1">
        <v>5.67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476</v>
      </c>
      <c r="B29" s="1">
        <v>5.73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477</v>
      </c>
      <c r="B30" s="1">
        <v>5.73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478</v>
      </c>
      <c r="B31" s="1">
        <v>6.15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479</v>
      </c>
      <c r="B32" s="1">
        <v>5.67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480</v>
      </c>
      <c r="B33" s="1">
        <v>5.73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481</v>
      </c>
      <c r="B34" s="1">
        <v>5.73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482</v>
      </c>
      <c r="B35" s="1">
        <v>6.15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483</v>
      </c>
      <c r="B36" s="1">
        <v>-2.0410678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484</v>
      </c>
      <c r="B37" s="1">
        <v>33738.0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485</v>
      </c>
      <c r="B38" s="1">
        <v>33738.0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486</v>
      </c>
      <c r="B39" s="1">
        <v>25732.0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487</v>
      </c>
      <c r="B40" s="1">
        <v>29850.0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488</v>
      </c>
      <c r="B41" s="1">
        <v>29850.0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489</v>
      </c>
      <c r="B42" s="1">
        <v>6.6150672E7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490</v>
      </c>
      <c r="B43" s="1">
        <v>2.96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491</v>
      </c>
      <c r="B44" s="1">
        <v>11.45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492</v>
      </c>
      <c r="B45" s="1">
        <v>5.0898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493</v>
      </c>
      <c r="B46" s="1">
        <v>5.94083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494</v>
      </c>
      <c r="B47" s="1" t="s">
        <v>495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496</v>
      </c>
      <c r="B48" s="1">
        <v>6.1636648E7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497</v>
      </c>
      <c r="B49" s="1">
        <v>8430553.0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498</v>
      </c>
      <c r="B50" s="1">
        <v>1.07913E7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499</v>
      </c>
      <c r="B51" s="1">
        <v>42962.0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500</v>
      </c>
      <c r="B52" s="1">
        <v>39357.0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501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502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503</v>
      </c>
      <c r="B55" s="1">
        <v>0.004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504</v>
      </c>
      <c r="B56" s="1">
        <v>0.26077998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505</v>
      </c>
      <c r="B57" s="1">
        <v>0.05819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506</v>
      </c>
      <c r="B58" s="1">
        <v>2.49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507</v>
      </c>
      <c r="B59" s="1">
        <v>0.0049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508</v>
      </c>
      <c r="B60" s="1">
        <v>1.07913E7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509</v>
      </c>
      <c r="B61" s="1">
        <v>1.184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510</v>
      </c>
      <c r="B62" s="1">
        <v>5.177365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512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513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514</v>
      </c>
      <c r="B66" s="1">
        <v>-3.8665E7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515</v>
      </c>
      <c r="B67" s="1">
        <v>-3.44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516</v>
      </c>
      <c r="B68" s="1">
        <v>-2.57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517</v>
      </c>
      <c r="B69" s="1" t="s">
        <v>518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519</v>
      </c>
      <c r="B70" s="1">
        <v>1.685664E9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520</v>
      </c>
      <c r="B71" s="1">
        <v>-1.503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521</v>
      </c>
      <c r="B72" s="1">
        <v>0.16098487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522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523</v>
      </c>
      <c r="B74" s="1" t="s">
        <v>524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525</v>
      </c>
      <c r="B75" s="1" t="s">
        <v>526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527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528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529</v>
      </c>
      <c r="B78" s="1" t="s">
        <v>530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531</v>
      </c>
      <c r="B79" s="1" t="s">
        <v>530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532</v>
      </c>
      <c r="B80" s="1">
        <v>1.6125354E9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533</v>
      </c>
      <c r="B81" s="1" t="s">
        <v>534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535</v>
      </c>
      <c r="B82" s="1" t="s">
        <v>536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537</v>
      </c>
      <c r="B83" s="1" t="s">
        <v>538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539</v>
      </c>
      <c r="B84" s="1" t="s">
        <v>540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541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542</v>
      </c>
      <c r="B86" s="1">
        <v>6.13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543</v>
      </c>
      <c r="B87" s="1">
        <v>10.0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544</v>
      </c>
      <c r="B88" s="1">
        <v>9.0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545</v>
      </c>
      <c r="B89" s="1">
        <v>9.5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546</v>
      </c>
      <c r="B90" s="1">
        <v>9.5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547</v>
      </c>
      <c r="B91" s="1" t="s">
        <v>548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549</v>
      </c>
      <c r="B92" s="1">
        <v>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550</v>
      </c>
      <c r="B93" s="1">
        <v>3425000.0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551</v>
      </c>
      <c r="B94" s="1">
        <v>0.318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552</v>
      </c>
      <c r="B95" s="1">
        <v>-4.0998E7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553</v>
      </c>
      <c r="B96" s="1">
        <v>6419000.0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554</v>
      </c>
      <c r="B97" s="1">
        <v>0.463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555</v>
      </c>
      <c r="B98" s="1">
        <v>0.882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556</v>
      </c>
      <c r="B99" s="1">
        <v>-0.96797997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557</v>
      </c>
      <c r="B100" s="1">
        <v>-3.5302398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558</v>
      </c>
      <c r="B101" s="1">
        <v>-2.2082E7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559</v>
      </c>
      <c r="B102" s="1">
        <v>-3.613E7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560</v>
      </c>
      <c r="B103" s="1" t="s">
        <v>495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561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-8.0</v>
      </c>
      <c r="D3" s="1">
        <v>-11.0</v>
      </c>
      <c r="E3" s="1">
        <v>-18.0</v>
      </c>
      <c r="F3" s="1">
        <v>-16.0</v>
      </c>
      <c r="G3" s="1">
        <f>IF(F3*FORECAST(G2,B3:F3,B2:F2)&gt;0,FORECAST(G2,B3:F3,B2:F2),F3)*$X$1</f>
        <v>-23.2</v>
      </c>
      <c r="H3" s="1">
        <f>IF(G3*FORECAST(H2,B3:G3,B2:G2)&gt;0,FORECAST(H2,B3:G3,B2:G2),G3)*$X$1</f>
        <v>-27.4</v>
      </c>
      <c r="I3" s="1">
        <f>IF(H3*FORECAST(I2,B3:H3,B2:H2)&gt;0,FORECAST(I2,B3:H3,B2:H2),H3)*$X$1</f>
        <v>-31.6</v>
      </c>
      <c r="J3" s="1">
        <f>IF(I3*FORECAST(J2,B3:I3,B2:I2)&gt;0,FORECAST(J2,B3:I3,B2:I2),I3)*$X$1</f>
        <v>-35.8</v>
      </c>
      <c r="K3" s="1">
        <f>IF(J3*FORECAST(K2,B3:J3,B2:J2)&gt;0,FORECAST(K2,B3:J3,B2:J2),J3)*$X$1</f>
        <v>-40</v>
      </c>
      <c r="L3" s="1">
        <f>IF(K3*FORECAST(L2,B3:K3,B2:K2)&gt;0,FORECAST(L2,B3:K3,B2:K2),K3)*$X$1</f>
        <v>-44.2</v>
      </c>
      <c r="M3" s="1">
        <f>IF(L3*FORECAST(M2,B3:L3,B2:L2)&gt;0,FORECAST(M2,B3:L3,B2:L2),L3)*$X$1</f>
        <v>-48.4</v>
      </c>
      <c r="N3" s="5">
        <f>IF(M3*FORECAST(N2,B3:M3,B2:M2)&gt;0,FORECAST(N2,B3:M3,B2:M2),M3)*$X$1</f>
        <v>-52.6</v>
      </c>
      <c r="O3" s="5">
        <f>IF(N3*FORECAST(O2,B3:N3,B2:N2)&gt;0,FORECAST(O2,B3:N3,B2:N2),N3)*$X$1</f>
        <v>-56.8</v>
      </c>
      <c r="P3" s="5">
        <f>IF(O3*FORECAST(P2,B3:O3,B2:O2)&gt;0,FORECAST(P2,B3:O3,B2:O2),O3)*$X$1</f>
        <v>-61</v>
      </c>
      <c r="Q3" s="5">
        <f>IF(P3*FORECAST(Q2,B3:P3,B2:P2)&gt;0,FORECAST(Q2,B3:P3,B2:P2),P3)*$X$1</f>
        <v>-65.2</v>
      </c>
      <c r="R3" s="5">
        <f>IF(Q3*FORECAST(R2,B3:Q3,B2:Q2)&gt;0,FORECAST(R2,B3:Q3,B2:Q2),Q3)*$X$1</f>
        <v>-69.4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-5.0</v>
      </c>
      <c r="C4" s="1">
        <v>-14.0</v>
      </c>
      <c r="D4" s="1">
        <v>2.0</v>
      </c>
      <c r="E4" s="1">
        <v>1.0</v>
      </c>
      <c r="F4" s="1">
        <v>-5.0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562</v>
      </c>
      <c r="B5" s="1">
        <v>3.0</v>
      </c>
      <c r="C5" s="1">
        <v>10.0</v>
      </c>
      <c r="D5" s="1">
        <v>15.0</v>
      </c>
      <c r="E5" s="1">
        <v>17.0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563</v>
      </c>
      <c r="L7" s="1">
        <f>IF(R3*FORECAST(R2,B3:R3,B2:R2)&gt;0,FORECAST(R2,B3:R3,B2:R2),Q3)*$X$1 * (1+0.02)/(0.0805-0.02)</f>
        <v>-1170.049587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564</v>
      </c>
      <c r="L8" s="6">
        <f t="array" ref="L8">NPV(0.0805,H3:R3)</f>
        <v>-321.808473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565</v>
      </c>
      <c r="L9" s="6">
        <f t="array" ref="L9">NPV(0.0805,H16:R16)</f>
        <v>-499.2657615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566</v>
      </c>
      <c r="L10" s="6">
        <f>L8 + L9</f>
        <v>-821.0742345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567</v>
      </c>
      <c r="L12" s="6">
        <f>L10 - L11</f>
        <v>-816.0742345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568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-163.2148469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-1170.049587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-12.0</v>
      </c>
      <c r="C3" s="1">
        <v>-15.0</v>
      </c>
      <c r="D3" s="1">
        <v>-26.0</v>
      </c>
      <c r="E3" s="1">
        <v>-28.0</v>
      </c>
      <c r="F3" s="1">
        <v>-35.0</v>
      </c>
      <c r="G3" s="1">
        <f>IF(F3*FORECAST(G2,B3:F3,B2:F2)&gt;0,FORECAST(G2,B3:F3,B2:F2),F3)*$X$1</f>
        <v>-40.9</v>
      </c>
      <c r="H3" s="1">
        <f>IF(G3*FORECAST(H2,B3:G3,B2:G2)&gt;0,FORECAST(H2,B3:G3,B2:G2),G3)*$X$1</f>
        <v>-46.8</v>
      </c>
      <c r="I3" s="1">
        <f>IF(H3*FORECAST(I2,B3:H3,B2:H2)&gt;0,FORECAST(I2,B3:H3,B2:H2),H3)*$X$1</f>
        <v>-52.7</v>
      </c>
      <c r="J3" s="1">
        <f>IF(I3*FORECAST(J2,B3:I3,B2:I2)&gt;0,FORECAST(J2,B3:I3,B2:I2),I3)*$X$1</f>
        <v>-58.6</v>
      </c>
      <c r="K3" s="1">
        <f>IF(J3*FORECAST(K2,B3:J3,B2:J2)&gt;0,FORECAST(K2,B3:J3,B2:J2),J3)*$X$1</f>
        <v>-64.5</v>
      </c>
      <c r="L3" s="1">
        <f>IF(K3*FORECAST(L2,B3:K3,B2:K2)&gt;0,FORECAST(L2,B3:K3,B2:K2),K3)*$X$1</f>
        <v>-70.4</v>
      </c>
      <c r="M3" s="1">
        <f>IF(L3*FORECAST(M2,B3:L3,B2:L2)&gt;0,FORECAST(M2,B3:L3,B2:L2),L3)*$X$1</f>
        <v>-76.3</v>
      </c>
      <c r="N3" s="5">
        <f>IF(M3*FORECAST(N2,B3:M3,B2:M2)&gt;0,FORECAST(N2,B3:M3,B2:M2),M3)*$X$1</f>
        <v>-82.2</v>
      </c>
      <c r="O3" s="5">
        <f>IF(N3*FORECAST(O2,B3:N3,B2:N2)&gt;0,FORECAST(O2,B3:N3,B2:N2),N3)*$X$1</f>
        <v>-88.1</v>
      </c>
      <c r="P3" s="5">
        <f>IF(O3*FORECAST(P2,B3:O3,B2:O2)&gt;0,FORECAST(P2,B3:O3,B2:O2),O3)*$X$1</f>
        <v>-94</v>
      </c>
      <c r="Q3" s="5">
        <f>IF(P3*FORECAST(Q2,B3:P3,B2:P2)&gt;0,FORECAST(Q2,B3:P3,B2:P2),P3)*$X$1</f>
        <v>-99.9</v>
      </c>
      <c r="R3" s="5">
        <f>IF(Q3*FORECAST(R2,B3:Q3,B2:Q2)&gt;0,FORECAST(R2,B3:Q3,B2:Q2),Q3)*$X$1</f>
        <v>-105.8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-5.0</v>
      </c>
      <c r="C4" s="1">
        <v>-14.0</v>
      </c>
      <c r="D4" s="1">
        <v>2.0</v>
      </c>
      <c r="E4" s="1">
        <v>1.0</v>
      </c>
      <c r="F4" s="1">
        <v>-5.0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562</v>
      </c>
      <c r="B5" s="1">
        <v>3.0</v>
      </c>
      <c r="C5" s="1">
        <v>10.0</v>
      </c>
      <c r="D5" s="1">
        <v>15.0</v>
      </c>
      <c r="E5" s="1">
        <v>17.0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563</v>
      </c>
      <c r="L7" s="1">
        <f>IF(R3*FORECAST(R2,B3:R3,B2:R2)&gt;0,FORECAST(R2,B3:R3,B2:R2),Q3)*$X$1 * (1+0.02)/(0.0805-0.02)</f>
        <v>-1783.735537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564</v>
      </c>
      <c r="L8" s="6">
        <f t="array" ref="L8">NPV(0.0805,H3:R3)</f>
        <v>-511.2420501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565</v>
      </c>
      <c r="L9" s="6">
        <f t="array" ref="L9">NPV(0.0805,H16:R16)</f>
        <v>-761.1284952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566</v>
      </c>
      <c r="L10" s="6">
        <f>L8 + L9</f>
        <v>-1272.370545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567</v>
      </c>
      <c r="L12" s="6">
        <f>L10 - L11</f>
        <v>-1267.370545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568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-253.4741091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-1783.735537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