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<sst xmlns="http://schemas.openxmlformats.org/spreadsheetml/2006/main" count="1339" uniqueCount="1084">
  <si>
    <t>ticker</t>
  </si>
  <si>
    <t>EFC</t>
  </si>
  <si>
    <t>nombre</t>
  </si>
  <si>
    <t>ELLINGTON FINANCIAL INC</t>
  </si>
  <si>
    <t>empresa</t>
  </si>
  <si>
    <t>Specialized REITs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</si>
  <si>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</si>
  <si>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</si>
  <si>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</si>
  <si>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</si>
  <si>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</si>
  <si>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</si>
  <si>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</si>
  <si>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</si>
  <si>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</si>
  <si>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</si>
  <si>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</si>
  <si>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</si>
  <si>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75.19%</t>
  </si>
  <si>
    <t>Total Assets Growth</t>
  </si>
  <si>
    <t>32.11%</t>
  </si>
  <si>
    <t>Net Property, Plant and Equipment Growth</t>
  </si>
  <si>
    <t>Fiscal Period: December</t>
  </si>
  <si>
    <t>Net Income</t>
  </si>
  <si>
    <t>Amortization of Deferred Charges, Total</t>
  </si>
  <si>
    <t>Gain (Loss) on Sale of Loans &amp; Receivables - (CF)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</si>
  <si>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</si>
  <si>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</si>
  <si>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</si>
  <si>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</si>
  <si>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</si>
  <si>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Changes in Accrued Interest Receivable</t>
  </si>
  <si>
    <t>Change in Accounts Payable</t>
  </si>
  <si>
    <t>Changes in Accrued Interest Payable</t>
  </si>
  <si>
    <t>Change in Other Net Operating Assets (Collected)</t>
  </si>
  <si>
    <t>Other Operating Activities</t>
  </si>
  <si>
    <t>Cash from Operations</t>
  </si>
  <si>
    <t>Cash Acquisitions</t>
  </si>
  <si>
    <t>Sale (Purchase) of Real Estate Properties (Collected)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</si>
  <si>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</si>
  <si>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</si>
  <si>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</si>
  <si>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</si>
  <si>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</si>
  <si>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</si>
  <si>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</si>
  <si>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</si>
  <si>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</si>
  <si>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</si>
  <si>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</si>
  <si>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</si>
  <si>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</si>
  <si>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</si>
  <si>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</si>
  <si>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</si>
  <si>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</si>
  <si>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</si>
  <si>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</si>
  <si>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</si>
  <si>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</si>
  <si>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</si>
  <si>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</si>
  <si>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</si>
  <si>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Long-Term Investments - (FS Template)</t>
  </si>
  <si>
    <t>Trading Asset Securities, Total</t>
  </si>
  <si>
    <t>Loans and Lease Receivables - (FS Template)</t>
  </si>
  <si>
    <t>Other Receivables</t>
  </si>
  <si>
    <t>Net Property Plant And Equipment</t>
  </si>
  <si>
    <t>Other Intangibles, Total</t>
  </si>
  <si>
    <t>Restricted Cash</t>
  </si>
  <si>
    <t>Other Current Assets,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</si>
  <si>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</si>
  <si>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</si>
  <si>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</si>
  <si>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</si>
  <si>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</si>
  <si>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</si>
  <si>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</si>
  <si>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</si>
  <si>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Long-Term Debt</t>
  </si>
  <si>
    <t>Long-Term Leases</t>
  </si>
  <si>
    <t>Other Current Liabilities - (Brok / FS / Ins. / REIT Template)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</si>
  <si>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</si>
  <si>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</si>
  <si>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</si>
  <si>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</si>
  <si>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</si>
  <si>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</si>
  <si>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</si>
  <si>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</si>
  <si>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</si>
  <si>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</si>
  <si>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</si>
  <si>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</si>
  <si>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</si>
  <si>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</si>
  <si>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23.38</t>
  </si>
  <si>
    <t>22.1</t>
  </si>
  <si>
    <t>19.75</t>
  </si>
  <si>
    <t>19.15</t>
  </si>
  <si>
    <t>18.92</t>
  </si>
  <si>
    <t>18.58</t>
  </si>
  <si>
    <t>17.68</t>
  </si>
  <si>
    <t>18.52</t>
  </si>
  <si>
    <t>15.18</t>
  </si>
  <si>
    <t>13.99</t>
  </si>
  <si>
    <t>Tangible Book Value</t>
  </si>
  <si>
    <t>Tangible Book Value Per Share</t>
  </si>
  <si>
    <t>15.13</t>
  </si>
  <si>
    <t>13.96</t>
  </si>
  <si>
    <t>Total Debt</t>
  </si>
  <si>
    <t>Net Debt</t>
  </si>
  <si>
    <t>Full Time Employees</t>
  </si>
  <si>
    <t>Interest and Dividend Income, Total</t>
  </si>
  <si>
    <t>Interest Expense, Total</t>
  </si>
  <si>
    <t>Net Interest Income</t>
  </si>
  <si>
    <t>Gain (Loss) on Sale of Investments, Total (Rev)</t>
  </si>
  <si>
    <t>Other Revenues, Total</t>
  </si>
  <si>
    <t>Revenues Before Provison For Loan Losses</t>
  </si>
  <si>
    <t>Total Revenues</t>
  </si>
  <si>
    <t>Salaries And Other Employee Benefits</t>
  </si>
  <si>
    <t>Stock-Based Compensation (IS)</t>
  </si>
  <si>
    <t>Cost of Services Provided, Total</t>
  </si>
  <si>
    <t>Other Operating Expenses</t>
  </si>
  <si>
    <t>Total Operating Expenses</t>
  </si>
  <si>
    <t>Operating Income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</si>
  <si>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</si>
  <si>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</si>
  <si>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</si>
  <si>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</si>
  <si>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</si>
  <si>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</si>
  <si>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</si>
  <si>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</si>
  <si>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</si>
  <si>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</si>
  <si>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</si>
  <si>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</si>
  <si>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</si>
  <si>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</si>
  <si>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</si>
  <si>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</si>
  <si>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</si>
  <si>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2.09</t>
  </si>
  <si>
    <t>1.13</t>
  </si>
  <si>
    <t>-0.48</t>
  </si>
  <si>
    <t>1.04</t>
  </si>
  <si>
    <t>1.52</t>
  </si>
  <si>
    <t>1.76</t>
  </si>
  <si>
    <t>0.4</t>
  </si>
  <si>
    <t>2.58</t>
  </si>
  <si>
    <t>-1.43</t>
  </si>
  <si>
    <t>0.89</t>
  </si>
  <si>
    <t>Basic EPS - Continuing Operations</t>
  </si>
  <si>
    <t>Basic Weighted Average Shares Outstanding</t>
  </si>
  <si>
    <t>Net EPS - Diluted</t>
  </si>
  <si>
    <t>0.39</t>
  </si>
  <si>
    <t>Diluted EPS - Continuing Operations</t>
  </si>
  <si>
    <t>Diluted Weighted Average Shares Outstanding</t>
  </si>
  <si>
    <t>Normalized Basic EPS</t>
  </si>
  <si>
    <t>0.9</t>
  </si>
  <si>
    <t>1.23</t>
  </si>
  <si>
    <t>-0.05</t>
  </si>
  <si>
    <t>0.58</t>
  </si>
  <si>
    <t>1.25</t>
  </si>
  <si>
    <t>1.33</t>
  </si>
  <si>
    <t>0.7</t>
  </si>
  <si>
    <t>1.85</t>
  </si>
  <si>
    <t>-0.78</t>
  </si>
  <si>
    <t>0.88</t>
  </si>
  <si>
    <t>Normalized Diluted EPS</t>
  </si>
  <si>
    <t>1.3</t>
  </si>
  <si>
    <t>0.69</t>
  </si>
  <si>
    <t>1.83</t>
  </si>
  <si>
    <t>-0.77</t>
  </si>
  <si>
    <t>0.87</t>
  </si>
  <si>
    <t>Dividend Per Share</t>
  </si>
  <si>
    <t>2.96</t>
  </si>
  <si>
    <t>2.3</t>
  </si>
  <si>
    <t>1.9</t>
  </si>
  <si>
    <t>1.72</t>
  </si>
  <si>
    <t>1.4</t>
  </si>
  <si>
    <t>1.26</t>
  </si>
  <si>
    <t>1.64</t>
  </si>
  <si>
    <t>1.8</t>
  </si>
  <si>
    <t>Payout Ratio</t>
  </si>
  <si>
    <t>145.01</t>
  </si>
  <si>
    <t>217.75</t>
  </si>
  <si>
    <t>-404.42</t>
  </si>
  <si>
    <t>168.51</t>
  </si>
  <si>
    <t>107.95</t>
  </si>
  <si>
    <t>93.75</t>
  </si>
  <si>
    <t>260.02</t>
  </si>
  <si>
    <t>64.22</t>
  </si>
  <si>
    <t>-175.69</t>
  </si>
  <si>
    <t>177.53</t>
  </si>
  <si>
    <t>Total Revenues (As Reported)</t>
  </si>
  <si>
    <t>Effective Tax Rate - (Ratio)</t>
  </si>
  <si>
    <t>2.41</t>
  </si>
  <si>
    <t>28.62</t>
  </si>
  <si>
    <t>2.19</t>
  </si>
  <si>
    <t>0.52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</si>
  <si>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</si>
  <si>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</si>
  <si>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</si>
  <si>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</si>
  <si>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</si>
  <si>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</si>
  <si>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</si>
  <si>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</si>
  <si>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</si>
  <si>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</si>
  <si>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</si>
  <si>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1.73</t>
  </si>
  <si>
    <t>1.11</t>
  </si>
  <si>
    <t>-0.58</t>
  </si>
  <si>
    <t>1.43</t>
  </si>
  <si>
    <t>0.73</t>
  </si>
  <si>
    <t>3.27</t>
  </si>
  <si>
    <t>-0.74</t>
  </si>
  <si>
    <t>0.6</t>
  </si>
  <si>
    <t>Return On Equity %</t>
  </si>
  <si>
    <t>8.48</t>
  </si>
  <si>
    <t>5.03</t>
  </si>
  <si>
    <t>-2.27</t>
  </si>
  <si>
    <t>5.68</t>
  </si>
  <si>
    <t>8.21</t>
  </si>
  <si>
    <t>8.63</t>
  </si>
  <si>
    <t>3.17</t>
  </si>
  <si>
    <t>12.52</t>
  </si>
  <si>
    <t>-5.57</t>
  </si>
  <si>
    <t>6.38</t>
  </si>
  <si>
    <t>Return on Common Equity</t>
  </si>
  <si>
    <t>8.31</t>
  </si>
  <si>
    <t>4.97</t>
  </si>
  <si>
    <t>-2.31</t>
  </si>
  <si>
    <t>5.41</t>
  </si>
  <si>
    <t>7.89</t>
  </si>
  <si>
    <t>8.81</t>
  </si>
  <si>
    <t>2.31</t>
  </si>
  <si>
    <t>13.64</t>
  </si>
  <si>
    <t>-8.4</t>
  </si>
  <si>
    <t>5.72</t>
  </si>
  <si>
    <t>Margin Analysis</t>
  </si>
  <si>
    <t>Gross Profit Margin %</t>
  </si>
  <si>
    <t>97.6</t>
  </si>
  <si>
    <t>98.4</t>
  </si>
  <si>
    <t>98.1</t>
  </si>
  <si>
    <t>98.81</t>
  </si>
  <si>
    <t>SG&amp;A Margin</t>
  </si>
  <si>
    <t>36.95</t>
  </si>
  <si>
    <t>20.07</t>
  </si>
  <si>
    <t>27.97</t>
  </si>
  <si>
    <t>24.67</t>
  </si>
  <si>
    <t>20.09</t>
  </si>
  <si>
    <t>18.74</t>
  </si>
  <si>
    <t>46.83</t>
  </si>
  <si>
    <t>27.69</t>
  </si>
  <si>
    <t>101.55</t>
  </si>
  <si>
    <t>48.14</t>
  </si>
  <si>
    <t>Income From Continuing Operations Margin %</t>
  </si>
  <si>
    <t>116.68</t>
  </si>
  <si>
    <t>45.28</t>
  </si>
  <si>
    <t>-26.62</t>
  </si>
  <si>
    <t>59.38</t>
  </si>
  <si>
    <t>62.9</t>
  </si>
  <si>
    <t>71.28</t>
  </si>
  <si>
    <t>65.5</t>
  </si>
  <si>
    <t>96.72</t>
  </si>
  <si>
    <t>-168.06</t>
  </si>
  <si>
    <t>34.91</t>
  </si>
  <si>
    <t>Net Income Margin %</t>
  </si>
  <si>
    <t>115.16</t>
  </si>
  <si>
    <t>44.88</t>
  </si>
  <si>
    <t>-27.14</t>
  </si>
  <si>
    <t>56.11</t>
  </si>
  <si>
    <t>58.82</t>
  </si>
  <si>
    <t>65.36</t>
  </si>
  <si>
    <t>57.72</t>
  </si>
  <si>
    <t>91.84</t>
  </si>
  <si>
    <t>-166.11</t>
  </si>
  <si>
    <t>33.39</t>
  </si>
  <si>
    <t>Net Avail. For Common Margin %</t>
  </si>
  <si>
    <t>113.48</t>
  </si>
  <si>
    <t>44.31</t>
  </si>
  <si>
    <t>-26.77</t>
  </si>
  <si>
    <t>55.29</t>
  </si>
  <si>
    <t>57.87</t>
  </si>
  <si>
    <t>63.71</t>
  </si>
  <si>
    <t>39.8</t>
  </si>
  <si>
    <t>86.26</t>
  </si>
  <si>
    <t>-202.37</t>
  </si>
  <si>
    <t>24.19</t>
  </si>
  <si>
    <t>Normalized Net Income Margin</t>
  </si>
  <si>
    <t>48.99</t>
  </si>
  <si>
    <t>48.59</t>
  </si>
  <si>
    <t>-2.98</t>
  </si>
  <si>
    <t>30.51</t>
  </si>
  <si>
    <t>47.71</t>
  </si>
  <si>
    <t>48.13</t>
  </si>
  <si>
    <t>70.11</t>
  </si>
  <si>
    <t>61.89</t>
  </si>
  <si>
    <t>-110.64</t>
  </si>
  <si>
    <t>23.96</t>
  </si>
  <si>
    <t>Asset Turnover</t>
  </si>
  <si>
    <t>0.01</t>
  </si>
  <si>
    <t>0.02</t>
  </si>
  <si>
    <t>0.03</t>
  </si>
  <si>
    <t>0</t>
  </si>
  <si>
    <t>Short Term Liquidity</t>
  </si>
  <si>
    <t>Current Ratio</t>
  </si>
  <si>
    <t>0.59</t>
  </si>
  <si>
    <t>0.61</t>
  </si>
  <si>
    <t>0.43</t>
  </si>
  <si>
    <t>0.38</t>
  </si>
  <si>
    <t>1.15</t>
  </si>
  <si>
    <t>1.12</t>
  </si>
  <si>
    <t>27.05</t>
  </si>
  <si>
    <t>4.01</t>
  </si>
  <si>
    <t>Quick Ratio</t>
  </si>
  <si>
    <t>27.02</t>
  </si>
  <si>
    <t>Operating Cash Flow to Current Liabilities</t>
  </si>
  <si>
    <t>-0.2</t>
  </si>
  <si>
    <t>0.3</t>
  </si>
  <si>
    <t>0.04</t>
  </si>
  <si>
    <t>-0.23</t>
  </si>
  <si>
    <t>-0.18</t>
  </si>
  <si>
    <t>0.08</t>
  </si>
  <si>
    <t>0.09</t>
  </si>
  <si>
    <t>-0.07</t>
  </si>
  <si>
    <t>Long Term Solvency</t>
  </si>
  <si>
    <t>Total Debt/Equity</t>
  </si>
  <si>
    <t>220.19</t>
  </si>
  <si>
    <t>167.08</t>
  </si>
  <si>
    <t>166.93</t>
  </si>
  <si>
    <t>243.71</t>
  </si>
  <si>
    <t>338.85</t>
  </si>
  <si>
    <t>380.3</t>
  </si>
  <si>
    <t>261.84</t>
  </si>
  <si>
    <t>275.67</t>
  </si>
  <si>
    <t>872.57</t>
  </si>
  <si>
    <t>Total Debt / Total Capital</t>
  </si>
  <si>
    <t>68.77</t>
  </si>
  <si>
    <t>62.56</t>
  </si>
  <si>
    <t>62.54</t>
  </si>
  <si>
    <t>70.91</t>
  </si>
  <si>
    <t>77.21</t>
  </si>
  <si>
    <t>79.18</t>
  </si>
  <si>
    <t>72.36</t>
  </si>
  <si>
    <t>73.38</t>
  </si>
  <si>
    <t>91.08</t>
  </si>
  <si>
    <t>89.72</t>
  </si>
  <si>
    <t>LT Debt/Equity</t>
  </si>
  <si>
    <t>19.07</t>
  </si>
  <si>
    <t>9.39</t>
  </si>
  <si>
    <t>3.74</t>
  </si>
  <si>
    <t>52.29</t>
  </si>
  <si>
    <t>107.09</t>
  </si>
  <si>
    <t>106.6</t>
  </si>
  <si>
    <t>106.97</t>
  </si>
  <si>
    <t>97.98</t>
  </si>
  <si>
    <t>679.06</t>
  </si>
  <si>
    <t>Long-Term Debt / Total Capital</t>
  </si>
  <si>
    <t>5.96</t>
  </si>
  <si>
    <t>3.52</t>
  </si>
  <si>
    <t>15.21</t>
  </si>
  <si>
    <t>24.4</t>
  </si>
  <si>
    <t>22.2</t>
  </si>
  <si>
    <t>29.56</t>
  </si>
  <si>
    <t>26.08</t>
  </si>
  <si>
    <t>90.68</t>
  </si>
  <si>
    <t>69.82</t>
  </si>
  <si>
    <t>Total Liabilities / Total Assets</t>
  </si>
  <si>
    <t>80.01</t>
  </si>
  <si>
    <t>75.3</t>
  </si>
  <si>
    <t>73.28</t>
  </si>
  <si>
    <t>79.26</t>
  </si>
  <si>
    <t>85.01</t>
  </si>
  <si>
    <t>79.98</t>
  </si>
  <si>
    <t>74.44</t>
  </si>
  <si>
    <t>91.33</t>
  </si>
  <si>
    <t>89.97</t>
  </si>
  <si>
    <t>Growth Over Prior Year</t>
  </si>
  <si>
    <t>Total Revenues, 1 Yr. Growth %</t>
  </si>
  <si>
    <t>-44.04</t>
  </si>
  <si>
    <t>65.18</t>
  </si>
  <si>
    <t>-30.5</t>
  </si>
  <si>
    <t>2.67</t>
  </si>
  <si>
    <t>31.02</t>
  </si>
  <si>
    <t>11.7</t>
  </si>
  <si>
    <t>-51.12</t>
  </si>
  <si>
    <t>235.41</t>
  </si>
  <si>
    <t>-70.98</t>
  </si>
  <si>
    <t>497.08</t>
  </si>
  <si>
    <t>Gross Profit, 1 Yr. Growth %</t>
  </si>
  <si>
    <t>-44.7</t>
  </si>
  <si>
    <t>66.53</t>
  </si>
  <si>
    <t>-30.71</t>
  </si>
  <si>
    <t>3.42</t>
  </si>
  <si>
    <t>Earnings From Cont. Operations, 1 Yr. Growth %</t>
  </si>
  <si>
    <t>-24.46</t>
  </si>
  <si>
    <t>-35.9</t>
  </si>
  <si>
    <t>-140.86</t>
  </si>
  <si>
    <t>-329.04</t>
  </si>
  <si>
    <t>38.78</t>
  </si>
  <si>
    <t>26.58</t>
  </si>
  <si>
    <t>-55.08</t>
  </si>
  <si>
    <t>395.32</t>
  </si>
  <si>
    <t>-150.42</t>
  </si>
  <si>
    <t>-224.03</t>
  </si>
  <si>
    <t>Net Income, 1 Yr. Growth %</t>
  </si>
  <si>
    <t>-24.65</t>
  </si>
  <si>
    <t>-35.62</t>
  </si>
  <si>
    <t>-142.03</t>
  </si>
  <si>
    <t>-312.29</t>
  </si>
  <si>
    <t>37.36</t>
  </si>
  <si>
    <t>24.12</t>
  </si>
  <si>
    <t>-56.83</t>
  </si>
  <si>
    <t>433.68</t>
  </si>
  <si>
    <t>-152.48</t>
  </si>
  <si>
    <t>-220.04</t>
  </si>
  <si>
    <t>Normalized Net Income, 1 Yr. Growth %</t>
  </si>
  <si>
    <t>-1.42</t>
  </si>
  <si>
    <t>63.85</t>
  </si>
  <si>
    <t>-104.27</t>
  </si>
  <si>
    <t>104.84</t>
  </si>
  <si>
    <t>12.7</t>
  </si>
  <si>
    <t>-28.8</t>
  </si>
  <si>
    <t>196.09</t>
  </si>
  <si>
    <t>-151.88</t>
  </si>
  <si>
    <t>-229.31</t>
  </si>
  <si>
    <t>Diluted EPS Before Extra, 1 Yr. Growth %</t>
  </si>
  <si>
    <t>-36.31</t>
  </si>
  <si>
    <t>-46.04</t>
  </si>
  <si>
    <t>-142.84</t>
  </si>
  <si>
    <t>-315.77</t>
  </si>
  <si>
    <t>45.74</t>
  </si>
  <si>
    <t>16.17</t>
  </si>
  <si>
    <t>-77.81</t>
  </si>
  <si>
    <t>560.87</t>
  </si>
  <si>
    <t>-155.21</t>
  </si>
  <si>
    <t>-162.58</t>
  </si>
  <si>
    <t>Common Equity, 1 Yr. Growth %</t>
  </si>
  <si>
    <t>26.07</t>
  </si>
  <si>
    <t>-6.41</t>
  </si>
  <si>
    <t>-12.89</t>
  </si>
  <si>
    <t>-5.89</t>
  </si>
  <si>
    <t>-6.04</t>
  </si>
  <si>
    <t>27.38</t>
  </si>
  <si>
    <t>7.79</t>
  </si>
  <si>
    <t>37.48</t>
  </si>
  <si>
    <t>19.93</t>
  </si>
  <si>
    <t>Total Assets, 1 Yr. Growth %</t>
  </si>
  <si>
    <t>32.61</t>
  </si>
  <si>
    <t>-24.18</t>
  </si>
  <si>
    <t>-19.33</t>
  </si>
  <si>
    <t>24.04</t>
  </si>
  <si>
    <t>32.68</t>
  </si>
  <si>
    <t>9.23</t>
  </si>
  <si>
    <t>-21.31</t>
  </si>
  <si>
    <t>51.66</t>
  </si>
  <si>
    <t>172.06</t>
  </si>
  <si>
    <t>8.73</t>
  </si>
  <si>
    <t>Tangible Book Value, 1 Yr. Growth %</t>
  </si>
  <si>
    <t>-9.31</t>
  </si>
  <si>
    <t>20.06</t>
  </si>
  <si>
    <t>Cash From Operations, 1 Yr. Growth %</t>
  </si>
  <si>
    <t>147.22</t>
  </si>
  <si>
    <t>-208.29</t>
  </si>
  <si>
    <t>-89.35</t>
  </si>
  <si>
    <t>-763.92</t>
  </si>
  <si>
    <t>6.75</t>
  </si>
  <si>
    <t>-116.04</t>
  </si>
  <si>
    <t>50.8</t>
  </si>
  <si>
    <t>-57.08</t>
  </si>
  <si>
    <t>-16.78</t>
  </si>
  <si>
    <t>-666.6</t>
  </si>
  <si>
    <t>Dividend Per Share, 1 Yr. Growth %</t>
  </si>
  <si>
    <t>-3.9</t>
  </si>
  <si>
    <t>-22.3</t>
  </si>
  <si>
    <t>-17.39</t>
  </si>
  <si>
    <t>-9.47</t>
  </si>
  <si>
    <t>30.16</t>
  </si>
  <si>
    <t>9.76</t>
  </si>
  <si>
    <t>Compound Annual Growth Rate Over Two Years</t>
  </si>
  <si>
    <t>Total Revenues, 2 Yr. CAGR %</t>
  </si>
  <si>
    <t>1.93</t>
  </si>
  <si>
    <t>-3.86</t>
  </si>
  <si>
    <t>7.15</t>
  </si>
  <si>
    <t>-15.52</t>
  </si>
  <si>
    <t>15.99</t>
  </si>
  <si>
    <t>20.98</t>
  </si>
  <si>
    <t>-26.11</t>
  </si>
  <si>
    <t>28.05</t>
  </si>
  <si>
    <t>-1.34</t>
  </si>
  <si>
    <t>31.63</t>
  </si>
  <si>
    <t>Gross Profit, 2 Yr. CAGR %</t>
  </si>
  <si>
    <t>1.65</t>
  </si>
  <si>
    <t>-4.04</t>
  </si>
  <si>
    <t>7.42</t>
  </si>
  <si>
    <t>-15.35</t>
  </si>
  <si>
    <t>17.11</t>
  </si>
  <si>
    <t>Earnings From Cont. Operations, 2 Yr. CAGR %</t>
  </si>
  <si>
    <t>-21.44</t>
  </si>
  <si>
    <t>-30.41</t>
  </si>
  <si>
    <t>-48.82</t>
  </si>
  <si>
    <t>-3.26</t>
  </si>
  <si>
    <t>78.29</t>
  </si>
  <si>
    <t>32.54</t>
  </si>
  <si>
    <t>-24.6</t>
  </si>
  <si>
    <t>49.16</t>
  </si>
  <si>
    <t>58.03</t>
  </si>
  <si>
    <t>-20.65</t>
  </si>
  <si>
    <t>Net Income, 2 Yr. CAGR %</t>
  </si>
  <si>
    <t>-21.96</t>
  </si>
  <si>
    <t>-30.35</t>
  </si>
  <si>
    <t>-47.99</t>
  </si>
  <si>
    <t>-5.55</t>
  </si>
  <si>
    <t>70.76</t>
  </si>
  <si>
    <t>30.57</t>
  </si>
  <si>
    <t>-26.8</t>
  </si>
  <si>
    <t>51.78</t>
  </si>
  <si>
    <t>67.36</t>
  </si>
  <si>
    <t>-20.34</t>
  </si>
  <si>
    <t>Normalized Net Income, 2 Yr. CAGR %</t>
  </si>
  <si>
    <t>278.76</t>
  </si>
  <si>
    <t>27.09</t>
  </si>
  <si>
    <t>-73.56</t>
  </si>
  <si>
    <t>-33.06</t>
  </si>
  <si>
    <t>363.77</t>
  </si>
  <si>
    <t>51.94</t>
  </si>
  <si>
    <t>-10.42</t>
  </si>
  <si>
    <t>45.19</t>
  </si>
  <si>
    <t>23.94</t>
  </si>
  <si>
    <t>-17.82</t>
  </si>
  <si>
    <t>Diluted EPS Before Extra, 2 Yr. CAGR %</t>
  </si>
  <si>
    <t>-37.34</t>
  </si>
  <si>
    <t>-41.38</t>
  </si>
  <si>
    <t>-51.92</t>
  </si>
  <si>
    <t>77.33</t>
  </si>
  <si>
    <t>30.12</t>
  </si>
  <si>
    <t>-49.22</t>
  </si>
  <si>
    <t>21.11</t>
  </si>
  <si>
    <t>91.01</t>
  </si>
  <si>
    <t>-40.99</t>
  </si>
  <si>
    <t>Common Equity, 2 Yr. CAGR %</t>
  </si>
  <si>
    <t>24.28</t>
  </si>
  <si>
    <t>-9.71</t>
  </si>
  <si>
    <t>-9.46</t>
  </si>
  <si>
    <t>-5.97</t>
  </si>
  <si>
    <t>9.4</t>
  </si>
  <si>
    <t>17.18</t>
  </si>
  <si>
    <t>21.74</t>
  </si>
  <si>
    <t>11.85</t>
  </si>
  <si>
    <t>4.46</t>
  </si>
  <si>
    <t>Total Assets, 2 Yr. CAGR %</t>
  </si>
  <si>
    <t>35.4</t>
  </si>
  <si>
    <t>0.27</t>
  </si>
  <si>
    <t>-21.79</t>
  </si>
  <si>
    <t>28.29</t>
  </si>
  <si>
    <t>20.39</t>
  </si>
  <si>
    <t>-7.29</t>
  </si>
  <si>
    <t>9.24</t>
  </si>
  <si>
    <t>103.13</t>
  </si>
  <si>
    <t>71.99</t>
  </si>
  <si>
    <t>Tangible Book Value, 2 Yr. CAGR %</t>
  </si>
  <si>
    <t>11.66</t>
  </si>
  <si>
    <t>4.34</t>
  </si>
  <si>
    <t>Cash From Operations, 2 Yr. CAGR %</t>
  </si>
  <si>
    <t>242.86</t>
  </si>
  <si>
    <t>63.62</t>
  </si>
  <si>
    <t>-66.04</t>
  </si>
  <si>
    <t>-15.9</t>
  </si>
  <si>
    <t>166.29</t>
  </si>
  <si>
    <t>-58.63</t>
  </si>
  <si>
    <t>-50.82</t>
  </si>
  <si>
    <t>-19.55</t>
  </si>
  <si>
    <t>-40.23</t>
  </si>
  <si>
    <t>117.15</t>
  </si>
  <si>
    <t>Dividend Per Share, 2 Yr. CAGR %</t>
  </si>
  <si>
    <t>1.56</t>
  </si>
  <si>
    <t>-13.59</t>
  </si>
  <si>
    <t>-19.88</t>
  </si>
  <si>
    <t>-13.52</t>
  </si>
  <si>
    <t>-9.78</t>
  </si>
  <si>
    <t>8.23</t>
  </si>
  <si>
    <t>19.52</t>
  </si>
  <si>
    <t>4.76</t>
  </si>
  <si>
    <t>Compound Annual Growth Rate Over Three Years</t>
  </si>
  <si>
    <t>Total Revenues, 3 Yr. CAGR %</t>
  </si>
  <si>
    <t>17.56</t>
  </si>
  <si>
    <t>19.72</t>
  </si>
  <si>
    <t>-13.71</t>
  </si>
  <si>
    <t>5.63</t>
  </si>
  <si>
    <t>-2.21</t>
  </si>
  <si>
    <t>14.54</t>
  </si>
  <si>
    <t>-10.56</t>
  </si>
  <si>
    <t>22.35</t>
  </si>
  <si>
    <t>-21.93</t>
  </si>
  <si>
    <t>79.79</t>
  </si>
  <si>
    <t>Gross Profit, 3 Yr. CAGR %</t>
  </si>
  <si>
    <t>17.77</t>
  </si>
  <si>
    <t>19.83</t>
  </si>
  <si>
    <t>-13.91</t>
  </si>
  <si>
    <t>6.07</t>
  </si>
  <si>
    <t>-1.69</t>
  </si>
  <si>
    <t>15.28</t>
  </si>
  <si>
    <t>Earnings From Cont. Operations, 3 Yr. CAGR %</t>
  </si>
  <si>
    <t>79.72</t>
  </si>
  <si>
    <t>-26.59</t>
  </si>
  <si>
    <t>-41.73</t>
  </si>
  <si>
    <t>-15.66</t>
  </si>
  <si>
    <t>9.11</t>
  </si>
  <si>
    <t>59.05</t>
  </si>
  <si>
    <t>-7.59</t>
  </si>
  <si>
    <t>41.22</t>
  </si>
  <si>
    <t>3.9</t>
  </si>
  <si>
    <t>45.77</t>
  </si>
  <si>
    <t>Net Income, 3 Yr. CAGR %</t>
  </si>
  <si>
    <t>78.94</t>
  </si>
  <si>
    <t>-26.81</t>
  </si>
  <si>
    <t>-41.15</t>
  </si>
  <si>
    <t>-16.88</t>
  </si>
  <si>
    <t>7.01</t>
  </si>
  <si>
    <t>53.53</t>
  </si>
  <si>
    <t>-9.72</t>
  </si>
  <si>
    <t>41.93</t>
  </si>
  <si>
    <t>6.53</t>
  </si>
  <si>
    <t>49.81</t>
  </si>
  <si>
    <t>Normalized Net Income, 3 Yr. CAGR %</t>
  </si>
  <si>
    <t>0.97</t>
  </si>
  <si>
    <t>186.46</t>
  </si>
  <si>
    <t>-2.81</t>
  </si>
  <si>
    <t>189.41</t>
  </si>
  <si>
    <t>18.01</t>
  </si>
  <si>
    <t>33.43</t>
  </si>
  <si>
    <t>3.03</t>
  </si>
  <si>
    <t>25.7</t>
  </si>
  <si>
    <t>Diluted EPS Before Extra, 3 Yr. CAGR %</t>
  </si>
  <si>
    <t>50.64</t>
  </si>
  <si>
    <t>-40.38</t>
  </si>
  <si>
    <t>-47.2</t>
  </si>
  <si>
    <t>-20.7</t>
  </si>
  <si>
    <t>10.44</t>
  </si>
  <si>
    <t>54.02</t>
  </si>
  <si>
    <t>-27.84</t>
  </si>
  <si>
    <t>19.44</t>
  </si>
  <si>
    <t>-6.79</t>
  </si>
  <si>
    <t>31.68</t>
  </si>
  <si>
    <t>Common Equity, 3 Yr. CAGR %</t>
  </si>
  <si>
    <t>28.23</t>
  </si>
  <si>
    <t>13.07</t>
  </si>
  <si>
    <t>0.92</t>
  </si>
  <si>
    <t>-8.45</t>
  </si>
  <si>
    <t>-8.34</t>
  </si>
  <si>
    <t>4.05</t>
  </si>
  <si>
    <t>8.86</t>
  </si>
  <si>
    <t>23.59</t>
  </si>
  <si>
    <t>10.48</t>
  </si>
  <si>
    <t>14.48</t>
  </si>
  <si>
    <t>Total Assets, 3 Yr. CAGR %</t>
  </si>
  <si>
    <t>26.09</t>
  </si>
  <si>
    <t>11.6</t>
  </si>
  <si>
    <t>-6.74</t>
  </si>
  <si>
    <t>-8.79</t>
  </si>
  <si>
    <t>9.91</t>
  </si>
  <si>
    <t>21.59</t>
  </si>
  <si>
    <t>4.48</t>
  </si>
  <si>
    <t>48.08</t>
  </si>
  <si>
    <t>64.93</t>
  </si>
  <si>
    <t>Tangible Book Value, 3 Yr. CAGR %</t>
  </si>
  <si>
    <t>10.36</t>
  </si>
  <si>
    <t>14.39</t>
  </si>
  <si>
    <t>Cash From Operations, 3 Yr. CAGR %</t>
  </si>
  <si>
    <t>133.5</t>
  </si>
  <si>
    <t>133.49</t>
  </si>
  <si>
    <t>-34.18</t>
  </si>
  <si>
    <t>-8.51</t>
  </si>
  <si>
    <t>-8.93</t>
  </si>
  <si>
    <t>4.38</t>
  </si>
  <si>
    <t>-36.33</t>
  </si>
  <si>
    <t>-18.64</t>
  </si>
  <si>
    <t>26.49</t>
  </si>
  <si>
    <t>Dividend Per Share, 3 Yr. CAGR %</t>
  </si>
  <si>
    <t>22.76</t>
  </si>
  <si>
    <t>-7.11</t>
  </si>
  <si>
    <t>-14.87</t>
  </si>
  <si>
    <t>-16.55</t>
  </si>
  <si>
    <t>-9.68</t>
  </si>
  <si>
    <t>-9.85</t>
  </si>
  <si>
    <t>8.74</t>
  </si>
  <si>
    <t>12.62</t>
  </si>
  <si>
    <t>Compound Annual Growth Rate Over Five Years</t>
  </si>
  <si>
    <t>Total Revenues, 5 Yr. CAGR %</t>
  </si>
  <si>
    <t>2.54</t>
  </si>
  <si>
    <t>16.06</t>
  </si>
  <si>
    <t>13.28</t>
  </si>
  <si>
    <t>4.14</t>
  </si>
  <si>
    <t>-2.88</t>
  </si>
  <si>
    <t>11.52</t>
  </si>
  <si>
    <t>-12.58</t>
  </si>
  <si>
    <t>19.76</t>
  </si>
  <si>
    <t>-6.98</t>
  </si>
  <si>
    <t>25.98</t>
  </si>
  <si>
    <t>Gross Profit, 5 Yr. CAGR %</t>
  </si>
  <si>
    <t>2.32</t>
  </si>
  <si>
    <t>16.12</t>
  </si>
  <si>
    <t>13.51</t>
  </si>
  <si>
    <t>4.28</t>
  </si>
  <si>
    <t>-2.63</t>
  </si>
  <si>
    <t>12.06</t>
  </si>
  <si>
    <t>-12.3</t>
  </si>
  <si>
    <t>20.22</t>
  </si>
  <si>
    <t>Earnings From Cont. Operations, 5 Yr. CAGR %</t>
  </si>
  <si>
    <t>-8.48</t>
  </si>
  <si>
    <t>-1.08</t>
  </si>
  <si>
    <t>-18.02</t>
  </si>
  <si>
    <t>-8.86</t>
  </si>
  <si>
    <t>1.05</t>
  </si>
  <si>
    <t>-5.88</t>
  </si>
  <si>
    <t>55.02</t>
  </si>
  <si>
    <t>14.53</t>
  </si>
  <si>
    <t>11.98</t>
  </si>
  <si>
    <t>Net Income, 5 Yr. CAGR %</t>
  </si>
  <si>
    <t>-8.72</t>
  </si>
  <si>
    <t>-1.25</t>
  </si>
  <si>
    <t>9.16</t>
  </si>
  <si>
    <t>-18.95</t>
  </si>
  <si>
    <t>-9.88</t>
  </si>
  <si>
    <t>-0.42</t>
  </si>
  <si>
    <t>-8.07</t>
  </si>
  <si>
    <t>52.83</t>
  </si>
  <si>
    <t>15.57</t>
  </si>
  <si>
    <t>12.49</t>
  </si>
  <si>
    <t>Normalized Net Income, 5 Yr. CAGR %</t>
  </si>
  <si>
    <t>15.93</t>
  </si>
  <si>
    <t>41.06</t>
  </si>
  <si>
    <t>-40.92</t>
  </si>
  <si>
    <t>60.15</t>
  </si>
  <si>
    <t>8.2</t>
  </si>
  <si>
    <t>11.13</t>
  </si>
  <si>
    <t>-5.93</t>
  </si>
  <si>
    <t>119.63</t>
  </si>
  <si>
    <t>20.35</t>
  </si>
  <si>
    <t>9.77</t>
  </si>
  <si>
    <t>Diluted EPS Before Extra, 5 Yr. CAGR %</t>
  </si>
  <si>
    <t>-22.63</t>
  </si>
  <si>
    <t>-18.03</t>
  </si>
  <si>
    <t>-4.6</t>
  </si>
  <si>
    <t>-27.82</t>
  </si>
  <si>
    <t>-14.27</t>
  </si>
  <si>
    <t>-3.32</t>
  </si>
  <si>
    <t>-19.06</t>
  </si>
  <si>
    <t>39.9</t>
  </si>
  <si>
    <t>6.51</t>
  </si>
  <si>
    <t>-10.05</t>
  </si>
  <si>
    <t>Common Equity, 5 Yr. CAGR %</t>
  </si>
  <si>
    <t>21.14</t>
  </si>
  <si>
    <t>12.64</t>
  </si>
  <si>
    <t>11.45</t>
  </si>
  <si>
    <t>3.46</t>
  </si>
  <si>
    <t>-1.89</t>
  </si>
  <si>
    <t>10.79</t>
  </si>
  <si>
    <t>10.05</t>
  </si>
  <si>
    <t>15.55</t>
  </si>
  <si>
    <t>Total Assets, 5 Yr. CAGR %</t>
  </si>
  <si>
    <t>20.85</t>
  </si>
  <si>
    <t>5.09</t>
  </si>
  <si>
    <t>4.16</t>
  </si>
  <si>
    <t>6.82</t>
  </si>
  <si>
    <t>5.95</t>
  </si>
  <si>
    <t>1.92</t>
  </si>
  <si>
    <t>2.68</t>
  </si>
  <si>
    <t>16.49</t>
  </si>
  <si>
    <t>36.31</t>
  </si>
  <si>
    <t>30.99</t>
  </si>
  <si>
    <t>Tangible Book Value, 5 Yr. CAGR %</t>
  </si>
  <si>
    <t>9.97</t>
  </si>
  <si>
    <t>15.5</t>
  </si>
  <si>
    <t>Cash From Operations, 5 Yr. CAGR %</t>
  </si>
  <si>
    <t>22.78</t>
  </si>
  <si>
    <t>13.49</t>
  </si>
  <si>
    <t>7.99</t>
  </si>
  <si>
    <t>55.19</t>
  </si>
  <si>
    <t>15.12</t>
  </si>
  <si>
    <t>-33.39</t>
  </si>
  <si>
    <t>-28.82</t>
  </si>
  <si>
    <t>-5.95</t>
  </si>
  <si>
    <t>-37.92</t>
  </si>
  <si>
    <t>-13.32</t>
  </si>
  <si>
    <t>Dividend Per Share, 5 Yr. CAGR %</t>
  </si>
  <si>
    <t>-4.62</t>
  </si>
  <si>
    <t>-1.73</t>
  </si>
  <si>
    <t>3.5</t>
  </si>
  <si>
    <t>-9.73</t>
  </si>
  <si>
    <t>-11.34</t>
  </si>
  <si>
    <t>-2.9</t>
  </si>
  <si>
    <t>0.91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</si>
  <si>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</si>
  <si>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</si>
  <si>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</si>
  <si>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</si>
  <si>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</si>
  <si>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</si>
  <si>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</si>
  <si>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</si>
  <si>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</si>
  <si>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696.8</t>
  </si>
  <si>
    <t>649.7</t>
  </si>
  <si>
    <t>981.4</t>
  </si>
  <si>
    <t>747.6</t>
  </si>
  <si>
    <t>867.3</t>
  </si>
  <si>
    <t>1,095</t>
  </si>
  <si>
    <t>-</t>
  </si>
  <si>
    <t>Change</t>
  </si>
  <si>
    <t>-6.75%</t>
  </si>
  <si>
    <t>51.06%</t>
  </si>
  <si>
    <t>-23.82%</t>
  </si>
  <si>
    <t>16%</t>
  </si>
  <si>
    <t>26.28%</t>
  </si>
  <si>
    <t>0%</t>
  </si>
  <si>
    <t>Enterprise Value (EV)</t>
  </si>
  <si>
    <t>P/E ratio</t>
  </si>
  <si>
    <t>10.4x</t>
  </si>
  <si>
    <t>38.1x</t>
  </si>
  <si>
    <t>6.62x</t>
  </si>
  <si>
    <t>-8.65x</t>
  </si>
  <si>
    <t>14.3x</t>
  </si>
  <si>
    <t>8.11x</t>
  </si>
  <si>
    <t>7.42x</t>
  </si>
  <si>
    <t>7.01x</t>
  </si>
  <si>
    <t>PBR</t>
  </si>
  <si>
    <t>0.99x</t>
  </si>
  <si>
    <t>0.84x</t>
  </si>
  <si>
    <t>0.93x</t>
  </si>
  <si>
    <t>0.82x</t>
  </si>
  <si>
    <t>0.92x</t>
  </si>
  <si>
    <t>0.88x</t>
  </si>
  <si>
    <t>0.87x</t>
  </si>
  <si>
    <t>PEG</t>
  </si>
  <si>
    <t>-0.5x</t>
  </si>
  <si>
    <t>0x</t>
  </si>
  <si>
    <t>-0x</t>
  </si>
  <si>
    <t>0.1x</t>
  </si>
  <si>
    <t>0.79x</t>
  </si>
  <si>
    <t>1.19x</t>
  </si>
  <si>
    <t>Capitalization / Revenue</t>
  </si>
  <si>
    <t>4.36x</t>
  </si>
  <si>
    <t>3.74x</t>
  </si>
  <si>
    <t>5.59x</t>
  </si>
  <si>
    <t>2.65x</t>
  </si>
  <si>
    <t>2.34x</t>
  </si>
  <si>
    <t>2.59x</t>
  </si>
  <si>
    <t>2.39x</t>
  </si>
  <si>
    <t>2.33x</t>
  </si>
  <si>
    <t>EV / Revenue</t>
  </si>
  <si>
    <t>EV / EBITDA</t>
  </si>
  <si>
    <t>EV / EBIT</t>
  </si>
  <si>
    <t>12.3x</t>
  </si>
  <si>
    <t>7.81x</t>
  </si>
  <si>
    <t>9.47x</t>
  </si>
  <si>
    <t>6.36x</t>
  </si>
  <si>
    <t>EV / FCF</t>
  </si>
  <si>
    <t>FCF Yield</t>
  </si>
  <si>
    <t>Dividend per Share
                                    2</t>
  </si>
  <si>
    <t>1.81</t>
  </si>
  <si>
    <t>1.595</t>
  </si>
  <si>
    <t>Rate of return</t>
  </si>
  <si>
    <t>9.87%</t>
  </si>
  <si>
    <t>8.49%</t>
  </si>
  <si>
    <t>9.6%</t>
  </si>
  <si>
    <t>14.6%</t>
  </si>
  <si>
    <t>14.2%</t>
  </si>
  <si>
    <t>13.2%</t>
  </si>
  <si>
    <t>12.9%</t>
  </si>
  <si>
    <t>EPS
                                    2</t>
  </si>
  <si>
    <t>1.489</t>
  </si>
  <si>
    <t>1.629</t>
  </si>
  <si>
    <t>1.724</t>
  </si>
  <si>
    <t>Distribution rate</t>
  </si>
  <si>
    <t>103%</t>
  </si>
  <si>
    <t>323%</t>
  </si>
  <si>
    <t>63.6%</t>
  </si>
  <si>
    <t>-126%</t>
  </si>
  <si>
    <t>202%</t>
  </si>
  <si>
    <t>107%</t>
  </si>
  <si>
    <t>95.8%</t>
  </si>
  <si>
    <t>90.5%</t>
  </si>
  <si>
    <t>Net sales
                                    1</t>
  </si>
  <si>
    <t>159.9</t>
  </si>
  <si>
    <t>173.5</t>
  </si>
  <si>
    <t>175.5</t>
  </si>
  <si>
    <t>282.2</t>
  </si>
  <si>
    <t>370.2</t>
  </si>
  <si>
    <t>422.6</t>
  </si>
  <si>
    <t>457.9</t>
  </si>
  <si>
    <t>470.2</t>
  </si>
  <si>
    <t>EBITDA</t>
  </si>
  <si>
    <t>EBIT</t>
  </si>
  <si>
    <t>56.47</t>
  </si>
  <si>
    <t>83.2</t>
  </si>
  <si>
    <t>103.7</t>
  </si>
  <si>
    <t>117.6</t>
  </si>
  <si>
    <t>Net income
                                    1</t>
  </si>
  <si>
    <t>17.24</t>
  </si>
  <si>
    <t>125.3</t>
  </si>
  <si>
    <t>-85.34</t>
  </si>
  <si>
    <t>60.9</t>
  </si>
  <si>
    <t>129.3</t>
  </si>
  <si>
    <t>145.7</t>
  </si>
  <si>
    <t>155.1</t>
  </si>
  <si>
    <t>Reference price
                                    2</t>
  </si>
  <si>
    <t>18.33</t>
  </si>
  <si>
    <t>14.84</t>
  </si>
  <si>
    <t>17.09</t>
  </si>
  <si>
    <t>12.37</t>
  </si>
  <si>
    <t>12.71</t>
  </si>
  <si>
    <t>12.08</t>
  </si>
  <si>
    <t>Nbr of stocks (in thousands)</t>
  </si>
  <si>
    <t>38,012</t>
  </si>
  <si>
    <t>43,782</t>
  </si>
  <si>
    <t>57,428</t>
  </si>
  <si>
    <t>60,439</t>
  </si>
  <si>
    <t>68,234</t>
  </si>
  <si>
    <t>90,662</t>
  </si>
  <si>
    <t>Announcement Date</t>
  </si>
  <si>
    <t>2/12/20</t>
  </si>
  <si>
    <t>2/18/21</t>
  </si>
  <si>
    <t>2/23/22</t>
  </si>
  <si>
    <t>2/23/23</t>
  </si>
  <si>
    <t>2/26/24</t>
  </si>
  <si>
    <t>address1</t>
  </si>
  <si>
    <t>53 Forest Avenue</t>
  </si>
  <si>
    <t>city</t>
  </si>
  <si>
    <t>Old Greenwich</t>
  </si>
  <si>
    <t>state</t>
  </si>
  <si>
    <t>CT</t>
  </si>
  <si>
    <t>zip</t>
  </si>
  <si>
    <t>06870</t>
  </si>
  <si>
    <t>country</t>
  </si>
  <si>
    <t>phone</t>
  </si>
  <si>
    <t>203 698 1200</t>
  </si>
  <si>
    <t>website</t>
  </si>
  <si>
    <t>https://www.ellingtonfinancial.com</t>
  </si>
  <si>
    <t>industry</t>
  </si>
  <si>
    <t>REIT - Mortgage</t>
  </si>
  <si>
    <t>industryKey</t>
  </si>
  <si>
    <t>reit-mortgage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</si>
  <si>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</si>
  <si>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</si>
  <si>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</si>
  <si>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</si>
  <si>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</si>
  <si>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</si>
  <si>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</si>
  <si>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Ellington Financial Inc., through its subsidiary, Ellington Financial Operating Partnership LLC, acquires and manages mortgage-related, consumer-related, corporate-related, and other financial assets in the United States. The company acquires and manages residential mortgage-backed securities (RMBS) backed by prime jumbo, Alt-A, manufactured housing, and subprime mortgage; RMBS for which the principal and interest payments are guaranteed by the U.S. government agency or the U.S. government-sponsored entity; residential mortgage loans; commercial mortgage-backed securities; and commercial mortgage loans and other commercial real estate debt. It also provides collateralized loan obligations; mortgage-related and non-mortgage-related derivatives; corporate debt and equity securities; corporate loans; and other strategic investments; and consumer loans and asset-backed securities backed by consumer and commercial assets. The company qualifies as a real estate investment trust (REIT) for federal income tax purposes. As a REIT, it intends to distribute at least 90% of its taxable income as dividends to shareholders. Ellington Financial LLC was incorporated in 2007 and is headquartered in Old Greenwich, Connecticut.</t>
  </si>
  <si>
    <t>fullTimeEmployees</t>
  </si>
  <si>
    <t>companyOfficers</t>
  </si>
  <si>
    <t>[{'maxAge': 1, 'name': 'Mr. J. R. Herlihy', 'age': 43, 'title': 'CFO &amp; Treasurer', 'yearBorn': 1981, 'fiscalYear': 2023, 'totalPay': 741261, 'exercisedValue': 0, 'unexercisedValue': 0}, {'maxAge': 1, 'name': 'Mr. Laurence Eric Penn', 'age': 62, 'title': 'CEO, President &amp; Director', 'yearBorn': 1962, 'fiscalYear': 2023, 'exercisedValue': 0, 'unexercisedValue': 0}, {'maxAge': 1, 'name': 'Mr. Mark Ira Tecotzky', 'age': 62, 'title': 'Co-Chief Investment Officer', 'yearBorn': 1962, 'fiscalYear': 2023, 'exercisedValue': 0, 'unexercisedValue': 0}, {'maxAge': 1, 'name': 'Mr. Michael William Vranos', 'age': 63, 'title': 'Co-Chief Investment Officer', 'yearBorn': 1961, 'fiscalYear': 2023, 'exercisedValue': 0, 'unexercisedValue': 0}, {'maxAge': 1, 'name': 'Mr. Daniel Reuven Margolis J.D.', 'age': 51, 'title': 'General Counsel', 'yearBorn': 1973, 'fiscalYear': 2023, 'exercisedValue': 0, 'unexercisedValue': 0}, {'maxAge': 1, 'name': 'Mr. Vincent  Ambrico', 'title': 'Controller', 'fiscalYear': 2023, 'exercisedValue': 0, 'unexercisedValue': 0}, {'maxAge': 1, 'name': 'Mr. Alaael-Deen  Shilleh', 'title': 'Associate General Counsel &amp; Secretary',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</si>
  <si>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</si>
  <si>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</si>
  <si>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</si>
  <si>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</si>
  <si>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</si>
  <si>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</si>
  <si>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</si>
  <si>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</si>
  <si>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</si>
  <si>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</si>
  <si>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</si>
  <si>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</si>
  <si>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</si>
  <si>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</si>
  <si>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</si>
  <si>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</si>
  <si>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</si>
  <si>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</si>
  <si>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</si>
  <si>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</si>
  <si>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</si>
  <si>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</si>
  <si>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</si>
  <si>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</si>
  <si>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</si>
  <si>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</si>
  <si>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</si>
  <si>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</si>
  <si>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</si>
  <si>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</si>
  <si>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</si>
  <si>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</si>
  <si>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</si>
  <si>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</si>
  <si>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</si>
  <si>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</si>
  <si>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</si>
  <si>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</si>
  <si>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</si>
  <si>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</si>
  <si>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</si>
  <si>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</si>
  <si>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</si>
  <si>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</si>
  <si>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</si>
  <si>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</si>
  <si>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</si>
  <si>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</si>
  <si>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</si>
  <si>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</si>
  <si>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</si>
  <si>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</si>
  <si>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</si>
  <si>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</si>
  <si>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</si>
  <si>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</si>
  <si>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</si>
  <si>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</si>
  <si>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</si>
  <si>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</si>
  <si>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</si>
  <si>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</si>
  <si>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</si>
  <si>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</si>
  <si>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</si>
  <si>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</si>
  <si>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</si>
  <si>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</si>
  <si>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</si>
  <si>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</si>
  <si>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</si>
  <si>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</si>
  <si>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</si>
  <si>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</si>
  <si>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</si>
  <si>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</si>
  <si>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</si>
  <si>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</si>
  <si>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</si>
  <si>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Ellington Financial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</si>
  <si>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</si>
  <si>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</si>
  <si>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</si>
  <si>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</si>
  <si>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</si>
  <si>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</si>
  <si>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</si>
  <si>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0eb5204d-c6f2-3cfb-87bf-4717d7364275</t>
  </si>
  <si>
    <t>messageBoardId</t>
  </si>
  <si>
    <t>finmb_35699641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</si>
  <si>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</si>
  <si>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</si>
  <si>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</si>
  <si>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</si>
  <si>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</si>
  <si>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</si>
  <si>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</si>
  <si>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</si>
  <si>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</si>
  <si>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</si>
  <si>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</si>
  <si>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</si>
  <si>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</si>
  <si>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</si>
  <si>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</si>
  <si>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</si>
  <si>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</si>
  <si>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</si>
  <si>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</si>
  <si>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</si>
  <si>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operatingCashflow</t>
  </si>
  <si>
    <t>earningsGrowth</t>
  </si>
  <si>
    <t>revenueGrowth</t>
  </si>
  <si>
    <t>grossMargins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</si>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</sst>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llingtonfinancia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12.08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1.095193344E9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13.806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7.4559617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1.56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59.0</v>
      </c>
      <c r="C2" s="1">
        <v>38.0</v>
      </c>
      <c r="D2" s="1">
        <v>-16.0</v>
      </c>
      <c r="E2" s="1">
        <v>33.0</v>
      </c>
      <c r="F2" s="1">
        <v>46.0</v>
      </c>
      <c r="G2" s="1">
        <v>57.0</v>
      </c>
      <c r="H2" s="1">
        <v>25.0</v>
      </c>
      <c r="I2" s="1">
        <v>133.0</v>
      </c>
      <c r="J2" s="1">
        <v>-70.0</v>
      </c>
      <c r="K2" s="1">
        <v>84.0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0.0</v>
      </c>
      <c r="C3" s="1">
        <v>0.0</v>
      </c>
      <c r="D3" s="1">
        <v>0.0</v>
      </c>
      <c r="E3" s="1">
        <v>1.0</v>
      </c>
      <c r="F3" s="1">
        <v>1.0</v>
      </c>
      <c r="G3" s="1">
        <v>1.0</v>
      </c>
      <c r="H3" s="1">
        <v>2.0</v>
      </c>
      <c r="I3" s="1">
        <v>2.0</v>
      </c>
      <c r="J3" s="1">
        <v>5.0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-36.0</v>
      </c>
      <c r="K4" s="1">
        <v>-51.0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-2.0</v>
      </c>
      <c r="H5" s="1">
        <v>-1.0</v>
      </c>
      <c r="I5" s="1">
        <v>-1.0</v>
      </c>
      <c r="J5" s="1">
        <v>-49.0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-11.0</v>
      </c>
      <c r="C6" s="1">
        <v>47.0</v>
      </c>
      <c r="D6" s="1">
        <v>73.0</v>
      </c>
      <c r="E6" s="1">
        <v>36.0</v>
      </c>
      <c r="F6" s="1">
        <v>46.0</v>
      </c>
      <c r="G6" s="1">
        <v>42.0</v>
      </c>
      <c r="H6" s="1">
        <v>104.0</v>
      </c>
      <c r="I6" s="1">
        <v>36.0</v>
      </c>
      <c r="J6" s="1">
        <v>432.0</v>
      </c>
      <c r="K6" s="1">
        <v>-87.0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1.0</v>
      </c>
      <c r="H7" s="1">
        <v>10.0</v>
      </c>
      <c r="I7" s="1">
        <v>-14.0</v>
      </c>
      <c r="J7" s="1">
        <v>-276.0</v>
      </c>
      <c r="K7" s="1">
        <v>49.0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-10.0</v>
      </c>
      <c r="H8" s="1">
        <v>-37.0</v>
      </c>
      <c r="I8" s="1">
        <v>-58.0</v>
      </c>
      <c r="J8" s="1">
        <v>63.0</v>
      </c>
      <c r="K8" s="1">
        <v>85.0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71.0</v>
      </c>
      <c r="C9" s="1">
        <v>39.0</v>
      </c>
      <c r="D9" s="1">
        <v>40.0</v>
      </c>
      <c r="E9" s="1">
        <v>38.0</v>
      </c>
      <c r="F9" s="1">
        <v>48.0</v>
      </c>
      <c r="G9" s="1">
        <v>47.0</v>
      </c>
      <c r="H9" s="1">
        <v>73.0</v>
      </c>
      <c r="I9" s="1">
        <v>2.0</v>
      </c>
      <c r="J9" s="1">
        <v>1.0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-13.0</v>
      </c>
      <c r="C10" s="1">
        <v>16.0</v>
      </c>
      <c r="D10" s="1">
        <v>-1.0</v>
      </c>
      <c r="E10" s="1">
        <v>-7.0</v>
      </c>
      <c r="F10" s="1">
        <v>-7.0</v>
      </c>
      <c r="G10" s="1">
        <v>-15.0</v>
      </c>
      <c r="H10" s="1">
        <v>5.0</v>
      </c>
      <c r="I10" s="1">
        <v>-63.0</v>
      </c>
      <c r="J10" s="1">
        <v>-7.0</v>
      </c>
      <c r="K10" s="1">
        <v>-5.0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-93.0</v>
      </c>
      <c r="C11" s="1">
        <v>84.0</v>
      </c>
      <c r="D11" s="1">
        <v>-29.0</v>
      </c>
      <c r="E11" s="1">
        <v>55.0</v>
      </c>
      <c r="F11" s="1">
        <v>1.0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86.0</v>
      </c>
      <c r="C12" s="1">
        <v>-58.0</v>
      </c>
      <c r="D12" s="1">
        <v>1.0</v>
      </c>
      <c r="E12" s="1">
        <v>2.0</v>
      </c>
      <c r="F12" s="1">
        <v>1.0</v>
      </c>
      <c r="G12" s="1">
        <v>16.0</v>
      </c>
      <c r="H12" s="1">
        <v>-3.0</v>
      </c>
      <c r="I12" s="1">
        <v>1.0</v>
      </c>
      <c r="J12" s="1">
        <v>16.0</v>
      </c>
      <c r="K12" s="1">
        <v>-90.0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-564.0</v>
      </c>
      <c r="C13" s="1">
        <v>755.0</v>
      </c>
      <c r="D13" s="1">
        <v>131.0</v>
      </c>
      <c r="E13" s="1">
        <v>-11.0</v>
      </c>
      <c r="F13" s="1">
        <v>81.0</v>
      </c>
      <c r="G13" s="1">
        <v>-1.0</v>
      </c>
      <c r="H13" s="1">
        <v>13.0</v>
      </c>
      <c r="I13" s="1">
        <v>6.0</v>
      </c>
      <c r="J13" s="1">
        <v>-75.0</v>
      </c>
      <c r="K13" s="1">
        <v>-193.0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17.0</v>
      </c>
      <c r="C14" s="1">
        <v>-187.0</v>
      </c>
      <c r="D14" s="1">
        <v>-120.0</v>
      </c>
      <c r="E14" s="1">
        <v>-520.0</v>
      </c>
      <c r="F14" s="1">
        <v>-666.0</v>
      </c>
      <c r="G14" s="1">
        <v>3.0</v>
      </c>
      <c r="H14" s="1">
        <v>1.0</v>
      </c>
      <c r="I14" s="1">
        <v>5.0</v>
      </c>
      <c r="J14" s="1">
        <v>-10.0</v>
      </c>
      <c r="K14" s="1">
        <v>-42.0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-604.0</v>
      </c>
      <c r="C15" s="1">
        <v>654.0</v>
      </c>
      <c r="D15" s="1">
        <v>69.0</v>
      </c>
      <c r="E15" s="1">
        <v>-463.0</v>
      </c>
      <c r="F15" s="1">
        <v>-494.0</v>
      </c>
      <c r="G15" s="1">
        <v>79.0</v>
      </c>
      <c r="H15" s="1">
        <v>120.0</v>
      </c>
      <c r="I15" s="1">
        <v>51.0</v>
      </c>
      <c r="J15" s="1">
        <v>42.0</v>
      </c>
      <c r="K15" s="1">
        <v>-242.0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22.0</v>
      </c>
      <c r="K16" s="1">
        <v>34.0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23.0</v>
      </c>
      <c r="H17" s="1">
        <v>9.0</v>
      </c>
      <c r="I17" s="1">
        <v>13.0</v>
      </c>
      <c r="J17" s="1">
        <v>10.0</v>
      </c>
      <c r="K17" s="1">
        <v>36.0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-954.0</v>
      </c>
      <c r="H18" s="1">
        <v>894.0</v>
      </c>
      <c r="I18" s="1">
        <v>-417.0</v>
      </c>
      <c r="J18" s="1">
        <v>571.0</v>
      </c>
      <c r="K18" s="1">
        <v>370.0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-706.0</v>
      </c>
      <c r="H19" s="1">
        <v>-383.0</v>
      </c>
      <c r="I19" s="1">
        <v>-1640.0</v>
      </c>
      <c r="J19" s="1">
        <v>-2520.0</v>
      </c>
      <c r="K19" s="1">
        <v>-368.0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-28.0</v>
      </c>
      <c r="H20" s="1">
        <v>-13.0</v>
      </c>
      <c r="I20" s="1">
        <v>13.0</v>
      </c>
      <c r="J20" s="1">
        <v>158.0</v>
      </c>
      <c r="K20" s="1">
        <v>102.0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-1660.0</v>
      </c>
      <c r="H21" s="1">
        <v>507.0</v>
      </c>
      <c r="I21" s="1">
        <v>-2029.0</v>
      </c>
      <c r="J21" s="1">
        <v>-1750.0</v>
      </c>
      <c r="K21" s="1">
        <v>175.0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9050.0</v>
      </c>
      <c r="H22" s="1">
        <v>4140.0</v>
      </c>
      <c r="I22" s="1">
        <v>5910.0</v>
      </c>
      <c r="J22" s="1">
        <v>12650.0</v>
      </c>
      <c r="K22" s="1">
        <v>37570.0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433.0</v>
      </c>
      <c r="C23" s="1">
        <v>9760.0</v>
      </c>
      <c r="D23" s="1">
        <v>5800.0</v>
      </c>
      <c r="E23" s="1">
        <v>10220.0</v>
      </c>
      <c r="F23" s="1">
        <v>8280.0</v>
      </c>
      <c r="G23" s="1">
        <v>348.0</v>
      </c>
      <c r="H23" s="1">
        <v>487.0</v>
      </c>
      <c r="I23" s="1">
        <v>867.0</v>
      </c>
      <c r="J23" s="1">
        <v>2000.0</v>
      </c>
      <c r="K23" s="1">
        <v>3200.0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433.0</v>
      </c>
      <c r="C24" s="1">
        <v>9760.0</v>
      </c>
      <c r="D24" s="1">
        <v>5800.0</v>
      </c>
      <c r="E24" s="1">
        <v>10220.0</v>
      </c>
      <c r="F24" s="1">
        <v>8280.0</v>
      </c>
      <c r="G24" s="1">
        <v>9400.0</v>
      </c>
      <c r="H24" s="1">
        <v>4630.0</v>
      </c>
      <c r="I24" s="1">
        <v>6780.0</v>
      </c>
      <c r="J24" s="1">
        <v>14660.0</v>
      </c>
      <c r="K24" s="1">
        <v>40780.0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-7860.0</v>
      </c>
      <c r="H25" s="1">
        <v>-5060.0</v>
      </c>
      <c r="I25" s="1">
        <v>-4900.0</v>
      </c>
      <c r="J25" s="1">
        <v>-12000.0</v>
      </c>
      <c r="K25" s="1">
        <v>-37710.0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-24.0</v>
      </c>
      <c r="C26" s="1">
        <v>-10250.0</v>
      </c>
      <c r="D26" s="1">
        <v>-5860.0</v>
      </c>
      <c r="E26" s="1">
        <v>-9770.0</v>
      </c>
      <c r="F26" s="1">
        <v>-7710.0</v>
      </c>
      <c r="G26" s="1">
        <v>-124.0</v>
      </c>
      <c r="H26" s="1">
        <v>-180.0</v>
      </c>
      <c r="I26" s="1">
        <v>-148.0</v>
      </c>
      <c r="J26" s="1">
        <v>-829.0</v>
      </c>
      <c r="K26" s="1">
        <v>-3060.0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-24.0</v>
      </c>
      <c r="C27" s="1">
        <v>-10250.0</v>
      </c>
      <c r="D27" s="1">
        <v>-5860.0</v>
      </c>
      <c r="E27" s="1">
        <v>-9770.0</v>
      </c>
      <c r="F27" s="1">
        <v>-7710.0</v>
      </c>
      <c r="G27" s="1">
        <v>-7990.0</v>
      </c>
      <c r="H27" s="1">
        <v>-5240.0</v>
      </c>
      <c r="I27" s="1">
        <v>-5050.0</v>
      </c>
      <c r="J27" s="1">
        <v>-12830.0</v>
      </c>
      <c r="K27" s="1">
        <v>-40770.0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191.0</v>
      </c>
      <c r="C28" s="1">
        <v>0.0</v>
      </c>
      <c r="D28" s="1">
        <v>0.0</v>
      </c>
      <c r="E28" s="1">
        <v>0.0</v>
      </c>
      <c r="F28" s="1">
        <v>0.0</v>
      </c>
      <c r="G28" s="1">
        <v>157.0</v>
      </c>
      <c r="H28" s="1">
        <v>95.0</v>
      </c>
      <c r="I28" s="1">
        <v>245.0</v>
      </c>
      <c r="J28" s="1">
        <v>99.0</v>
      </c>
      <c r="K28" s="1">
        <v>122.0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0.0</v>
      </c>
      <c r="C29" s="1">
        <v>-5.0</v>
      </c>
      <c r="D29" s="1">
        <v>-14.0</v>
      </c>
      <c r="E29" s="1">
        <v>-14.0</v>
      </c>
      <c r="F29" s="1">
        <v>-23.0</v>
      </c>
      <c r="G29" s="1">
        <v>-78.0</v>
      </c>
      <c r="H29" s="1">
        <v>-3.0</v>
      </c>
      <c r="I29" s="1">
        <v>0.0</v>
      </c>
      <c r="J29" s="1">
        <v>-1.0</v>
      </c>
      <c r="K29" s="1">
        <v>-12.0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111.0</v>
      </c>
      <c r="H30" s="1">
        <v>0.0</v>
      </c>
      <c r="I30" s="1">
        <v>116.0</v>
      </c>
      <c r="J30" s="1">
        <v>51.0</v>
      </c>
      <c r="K30" s="1">
        <v>96.0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-85.0</v>
      </c>
      <c r="C31" s="1">
        <v>-82.0</v>
      </c>
      <c r="D31" s="1">
        <v>-64.0</v>
      </c>
      <c r="E31" s="1">
        <v>-57.0</v>
      </c>
      <c r="F31" s="1">
        <v>-50.0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-54.0</v>
      </c>
      <c r="H32" s="1">
        <v>-65.0</v>
      </c>
      <c r="I32" s="1">
        <v>-85.0</v>
      </c>
      <c r="J32" s="1">
        <v>-123.0</v>
      </c>
      <c r="K32" s="1">
        <v>-149.0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</v>
      </c>
      <c r="B33" s="1">
        <v>-85.0</v>
      </c>
      <c r="C33" s="1">
        <v>-82.0</v>
      </c>
      <c r="D33" s="1">
        <v>-64.0</v>
      </c>
      <c r="E33" s="1">
        <v>-57.0</v>
      </c>
      <c r="F33" s="1">
        <v>-50.0</v>
      </c>
      <c r="G33" s="1">
        <v>-54.0</v>
      </c>
      <c r="H33" s="1">
        <v>-65.0</v>
      </c>
      <c r="I33" s="1">
        <v>-85.0</v>
      </c>
      <c r="J33" s="1">
        <v>-123.0</v>
      </c>
      <c r="K33" s="1">
        <v>-149.0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</v>
      </c>
      <c r="B34" s="1">
        <v>-3.0</v>
      </c>
      <c r="C34" s="1">
        <v>10.0</v>
      </c>
      <c r="D34" s="1">
        <v>-11.0</v>
      </c>
      <c r="E34" s="1">
        <v>9.0</v>
      </c>
      <c r="F34" s="1">
        <v>-3.0</v>
      </c>
      <c r="G34" s="1">
        <v>-9.0</v>
      </c>
      <c r="H34" s="1">
        <v>-1.0</v>
      </c>
      <c r="I34" s="1">
        <v>-52.0</v>
      </c>
      <c r="J34" s="1">
        <v>35.0</v>
      </c>
      <c r="K34" s="1">
        <v>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</v>
      </c>
      <c r="B35" s="1">
        <v>535.0</v>
      </c>
      <c r="C35" s="1">
        <v>-584.0</v>
      </c>
      <c r="D35" s="1">
        <v>-130.0</v>
      </c>
      <c r="E35" s="1">
        <v>387.0</v>
      </c>
      <c r="F35" s="1">
        <v>492.0</v>
      </c>
      <c r="G35" s="1">
        <v>1610.0</v>
      </c>
      <c r="H35" s="1">
        <v>-587.0</v>
      </c>
      <c r="I35" s="1">
        <v>1950.0</v>
      </c>
      <c r="J35" s="1">
        <v>1840.0</v>
      </c>
      <c r="K35" s="1">
        <v>75.0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56</v>
      </c>
      <c r="B36" s="1">
        <v>-69.0</v>
      </c>
      <c r="C36" s="1">
        <v>69.0</v>
      </c>
      <c r="D36" s="1">
        <v>-60.0</v>
      </c>
      <c r="E36" s="1">
        <v>-76.0</v>
      </c>
      <c r="F36" s="1">
        <v>-2.0</v>
      </c>
      <c r="G36" s="1">
        <v>27.0</v>
      </c>
      <c r="H36" s="1">
        <v>39.0</v>
      </c>
      <c r="I36" s="1">
        <v>-18.0</v>
      </c>
      <c r="J36" s="1">
        <v>129.0</v>
      </c>
      <c r="K36" s="1">
        <v>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57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58</v>
      </c>
      <c r="B38" s="1">
        <v>9.0</v>
      </c>
      <c r="C38" s="1">
        <v>12.0</v>
      </c>
      <c r="D38" s="1">
        <v>15.0</v>
      </c>
      <c r="E38" s="1">
        <v>28.0</v>
      </c>
      <c r="F38" s="1">
        <v>55.0</v>
      </c>
      <c r="G38" s="1">
        <v>78.0</v>
      </c>
      <c r="H38" s="1">
        <v>65.0</v>
      </c>
      <c r="I38" s="1">
        <v>42.0</v>
      </c>
      <c r="J38" s="1">
        <v>125.0</v>
      </c>
      <c r="K38" s="1">
        <v>263.0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18.0</v>
      </c>
      <c r="H39" s="1">
        <v>54.0</v>
      </c>
      <c r="I39" s="1">
        <v>2.0</v>
      </c>
      <c r="J39" s="1">
        <v>-1.0</v>
      </c>
      <c r="K39" s="1">
        <v>-32.0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60</v>
      </c>
      <c r="B40" s="1">
        <v>433.0</v>
      </c>
      <c r="C40" s="1">
        <v>-496.0</v>
      </c>
      <c r="D40" s="1">
        <v>-51.0</v>
      </c>
      <c r="E40" s="1">
        <v>449.0</v>
      </c>
      <c r="F40" s="1">
        <v>569.0</v>
      </c>
      <c r="G40" s="1">
        <v>1410.0</v>
      </c>
      <c r="H40" s="1">
        <v>-613.0</v>
      </c>
      <c r="I40" s="1">
        <v>1730.0</v>
      </c>
      <c r="J40" s="1">
        <v>1830.0</v>
      </c>
      <c r="K40" s="1">
        <v>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114.0</v>
      </c>
      <c r="C3" s="1">
        <v>184.0</v>
      </c>
      <c r="D3" s="1">
        <v>123.0</v>
      </c>
      <c r="E3" s="1">
        <v>47.0</v>
      </c>
      <c r="F3" s="1">
        <v>44.0</v>
      </c>
      <c r="G3" s="1">
        <v>72.0</v>
      </c>
      <c r="H3" s="1">
        <v>112.0</v>
      </c>
      <c r="I3" s="1">
        <v>92.0</v>
      </c>
      <c r="J3" s="1">
        <v>217.0</v>
      </c>
      <c r="K3" s="1">
        <v>229.0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2340.0</v>
      </c>
      <c r="C4" s="1">
        <v>1750.0</v>
      </c>
      <c r="D4" s="1">
        <v>1690.0</v>
      </c>
      <c r="E4" s="1">
        <v>2200.0</v>
      </c>
      <c r="F4" s="1">
        <v>2970.0</v>
      </c>
      <c r="G4" s="1">
        <v>2600.0</v>
      </c>
      <c r="H4" s="1">
        <v>1690.0</v>
      </c>
      <c r="I4" s="1">
        <v>2410.0</v>
      </c>
      <c r="J4" s="1">
        <v>1810.0</v>
      </c>
      <c r="K4" s="1">
        <v>1970.0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80.0</v>
      </c>
      <c r="C5" s="1">
        <v>163.0</v>
      </c>
      <c r="D5" s="1">
        <v>35.0</v>
      </c>
      <c r="E5" s="1">
        <v>28.0</v>
      </c>
      <c r="F5" s="1">
        <v>20.0</v>
      </c>
      <c r="G5" s="1">
        <v>16.0</v>
      </c>
      <c r="H5" s="1">
        <v>15.0</v>
      </c>
      <c r="I5" s="1">
        <v>18.0</v>
      </c>
      <c r="J5" s="1">
        <v>133.0</v>
      </c>
      <c r="K5" s="1">
        <v>144.0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0.0</v>
      </c>
      <c r="C6" s="1">
        <v>2.0</v>
      </c>
      <c r="D6" s="1">
        <v>0.0</v>
      </c>
      <c r="E6" s="1">
        <v>0.0</v>
      </c>
      <c r="F6" s="1">
        <v>11.0</v>
      </c>
      <c r="G6" s="1">
        <v>1410.0</v>
      </c>
      <c r="H6" s="1">
        <v>1450.0</v>
      </c>
      <c r="I6" s="1">
        <v>2420.0</v>
      </c>
      <c r="J6" s="1">
        <v>11690.0</v>
      </c>
      <c r="K6" s="1">
        <v>12360.0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1410.0</v>
      </c>
      <c r="C7" s="1">
        <v>868.0</v>
      </c>
      <c r="D7" s="1">
        <v>560.0</v>
      </c>
      <c r="E7" s="1">
        <v>646.0</v>
      </c>
      <c r="F7" s="1">
        <v>890.0</v>
      </c>
      <c r="G7" s="1">
        <v>203.0</v>
      </c>
      <c r="H7" s="1">
        <v>112.0</v>
      </c>
      <c r="I7" s="1">
        <v>216.0</v>
      </c>
      <c r="J7" s="1">
        <v>179.0</v>
      </c>
      <c r="K7" s="1">
        <v>536.0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5.0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3.0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0.0</v>
      </c>
      <c r="C10" s="1">
        <v>4.0</v>
      </c>
      <c r="D10" s="1">
        <v>65.0</v>
      </c>
      <c r="E10" s="1">
        <v>42.0</v>
      </c>
      <c r="F10" s="1">
        <v>42.0</v>
      </c>
      <c r="G10" s="1">
        <v>17.0</v>
      </c>
      <c r="H10" s="1">
        <v>17.0</v>
      </c>
      <c r="I10" s="1">
        <v>17.0</v>
      </c>
      <c r="J10" s="1">
        <v>4.0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8.0</v>
      </c>
      <c r="K11" s="1">
        <v>12.0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10.0</v>
      </c>
      <c r="C12" s="1">
        <v>15.0</v>
      </c>
      <c r="D12" s="1">
        <v>6.0</v>
      </c>
      <c r="E12" s="1">
        <v>70.0</v>
      </c>
      <c r="F12" s="1">
        <v>38.0</v>
      </c>
      <c r="G12" s="1">
        <v>38.0</v>
      </c>
      <c r="H12" s="1">
        <v>26.0</v>
      </c>
      <c r="I12" s="1">
        <v>28.0</v>
      </c>
      <c r="J12" s="1">
        <v>37.0</v>
      </c>
      <c r="K12" s="1">
        <v>54.0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3950.0</v>
      </c>
      <c r="C13" s="1">
        <v>2990.0</v>
      </c>
      <c r="D13" s="1">
        <v>2410.0</v>
      </c>
      <c r="E13" s="1">
        <v>2990.0</v>
      </c>
      <c r="F13" s="1">
        <v>3970.0</v>
      </c>
      <c r="G13" s="1">
        <v>4340.0</v>
      </c>
      <c r="H13" s="1">
        <v>3410.0</v>
      </c>
      <c r="I13" s="1">
        <v>5180.0</v>
      </c>
      <c r="J13" s="1">
        <v>14090.0</v>
      </c>
      <c r="K13" s="1">
        <v>15320.0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102.0</v>
      </c>
      <c r="C15" s="1">
        <v>169.0</v>
      </c>
      <c r="D15" s="1">
        <v>88.0</v>
      </c>
      <c r="E15" s="1">
        <v>207.0</v>
      </c>
      <c r="F15" s="1">
        <v>494.0</v>
      </c>
      <c r="G15" s="1">
        <v>66.0</v>
      </c>
      <c r="H15" s="1">
        <v>4.0</v>
      </c>
      <c r="I15" s="1">
        <v>39.0</v>
      </c>
      <c r="J15" s="1">
        <v>49.0</v>
      </c>
      <c r="K15" s="1">
        <v>37.0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5.0</v>
      </c>
      <c r="C16" s="1">
        <v>4.0</v>
      </c>
      <c r="D16" s="1">
        <v>5.0</v>
      </c>
      <c r="E16" s="1">
        <v>8.0</v>
      </c>
      <c r="F16" s="1">
        <v>8.0</v>
      </c>
      <c r="G16" s="1">
        <v>17.0</v>
      </c>
      <c r="H16" s="1">
        <v>25.0</v>
      </c>
      <c r="I16" s="1">
        <v>33.0</v>
      </c>
      <c r="J16" s="1">
        <v>101.0</v>
      </c>
      <c r="K16" s="1">
        <v>115.0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66.0</v>
      </c>
      <c r="C17" s="1">
        <v>60.0</v>
      </c>
      <c r="D17" s="1">
        <v>24.0</v>
      </c>
      <c r="E17" s="1">
        <v>36.0</v>
      </c>
      <c r="F17" s="1">
        <v>21.0</v>
      </c>
      <c r="G17" s="1">
        <v>27.0</v>
      </c>
      <c r="H17" s="1">
        <v>24.0</v>
      </c>
      <c r="I17" s="1">
        <v>12.0</v>
      </c>
      <c r="J17" s="1">
        <v>54.0</v>
      </c>
      <c r="K17" s="1">
        <v>61.0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1520.0</v>
      </c>
      <c r="C18" s="1">
        <v>1100.0</v>
      </c>
      <c r="D18" s="1">
        <v>1030.0</v>
      </c>
      <c r="E18" s="1">
        <v>1150.0</v>
      </c>
      <c r="F18" s="1">
        <v>1360.0</v>
      </c>
      <c r="G18" s="1">
        <v>2350.0</v>
      </c>
      <c r="H18" s="1">
        <v>1400.0</v>
      </c>
      <c r="I18" s="1">
        <v>2340.0</v>
      </c>
      <c r="J18" s="1">
        <v>0.0</v>
      </c>
      <c r="K18" s="1">
        <v>2910.0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95.0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150.0</v>
      </c>
      <c r="C20" s="1">
        <v>69.0</v>
      </c>
      <c r="D20" s="1">
        <v>24.0</v>
      </c>
      <c r="E20" s="1">
        <v>325.0</v>
      </c>
      <c r="F20" s="1">
        <v>637.0</v>
      </c>
      <c r="G20" s="1">
        <v>926.0</v>
      </c>
      <c r="H20" s="1">
        <v>986.0</v>
      </c>
      <c r="I20" s="1">
        <v>1300.0</v>
      </c>
      <c r="J20" s="1">
        <v>12400.0</v>
      </c>
      <c r="K20" s="1">
        <v>10430.0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1310.0</v>
      </c>
      <c r="C22" s="1">
        <v>844.0</v>
      </c>
      <c r="D22" s="1">
        <v>598.0</v>
      </c>
      <c r="E22" s="1">
        <v>644.0</v>
      </c>
      <c r="F22" s="1">
        <v>856.0</v>
      </c>
      <c r="G22" s="1">
        <v>82.0</v>
      </c>
      <c r="H22" s="1">
        <v>49.0</v>
      </c>
      <c r="I22" s="1">
        <v>133.0</v>
      </c>
      <c r="J22" s="1">
        <v>256.0</v>
      </c>
      <c r="K22" s="1">
        <v>228.0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0.0</v>
      </c>
      <c r="C23" s="1">
        <v>82.0</v>
      </c>
      <c r="D23" s="1">
        <v>1.0</v>
      </c>
      <c r="E23" s="1">
        <v>44.0</v>
      </c>
      <c r="F23" s="1">
        <v>42.0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3160.0</v>
      </c>
      <c r="C24" s="1">
        <v>2250.0</v>
      </c>
      <c r="D24" s="1">
        <v>1770.0</v>
      </c>
      <c r="E24" s="1">
        <v>2370.0</v>
      </c>
      <c r="F24" s="1">
        <v>3380.0</v>
      </c>
      <c r="G24" s="1">
        <v>3470.0</v>
      </c>
      <c r="H24" s="1">
        <v>2490.0</v>
      </c>
      <c r="I24" s="1">
        <v>3850.0</v>
      </c>
      <c r="J24" s="1">
        <v>12860.0</v>
      </c>
      <c r="K24" s="1">
        <v>13780.0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111.0</v>
      </c>
      <c r="H25" s="1">
        <v>111.0</v>
      </c>
      <c r="I25" s="1">
        <v>227.0</v>
      </c>
      <c r="J25" s="1">
        <v>227.0</v>
      </c>
      <c r="K25" s="1">
        <v>356.0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111.0</v>
      </c>
      <c r="H26" s="1">
        <v>111.0</v>
      </c>
      <c r="I26" s="1">
        <v>227.0</v>
      </c>
      <c r="J26" s="1">
        <v>227.0</v>
      </c>
      <c r="K26" s="1">
        <v>356.0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773.0</v>
      </c>
      <c r="C27" s="1">
        <v>722.0</v>
      </c>
      <c r="D27" s="1">
        <v>628.0</v>
      </c>
      <c r="E27" s="1">
        <v>590.0</v>
      </c>
      <c r="F27" s="1">
        <v>564.0</v>
      </c>
      <c r="G27" s="1">
        <v>3.0</v>
      </c>
      <c r="H27" s="1">
        <v>4.0</v>
      </c>
      <c r="I27" s="1">
        <v>5.0</v>
      </c>
      <c r="J27" s="1">
        <v>6.0</v>
      </c>
      <c r="K27" s="1">
        <v>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9.0</v>
      </c>
      <c r="C28" s="1">
        <v>9.0</v>
      </c>
      <c r="D28" s="1">
        <v>10.0</v>
      </c>
      <c r="E28" s="1">
        <v>10.0</v>
      </c>
      <c r="F28" s="1">
        <v>0.0</v>
      </c>
      <c r="G28" s="1">
        <v>822.0</v>
      </c>
      <c r="H28" s="1">
        <v>916.0</v>
      </c>
      <c r="I28" s="1">
        <v>1160.0</v>
      </c>
      <c r="J28" s="1">
        <v>1260.0</v>
      </c>
      <c r="K28" s="1">
        <v>1510.0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-104.0</v>
      </c>
      <c r="H29" s="1">
        <v>-142.0</v>
      </c>
      <c r="I29" s="1">
        <v>-97.0</v>
      </c>
      <c r="J29" s="1">
        <v>-291.0</v>
      </c>
      <c r="K29" s="1">
        <v>-353.0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782.0</v>
      </c>
      <c r="C30" s="1">
        <v>732.0</v>
      </c>
      <c r="D30" s="1">
        <v>638.0</v>
      </c>
      <c r="E30" s="1">
        <v>600.0</v>
      </c>
      <c r="F30" s="1">
        <v>564.0</v>
      </c>
      <c r="G30" s="1">
        <v>718.0</v>
      </c>
      <c r="H30" s="1">
        <v>774.0</v>
      </c>
      <c r="I30" s="1">
        <v>1060.0</v>
      </c>
      <c r="J30" s="1">
        <v>969.0</v>
      </c>
      <c r="K30" s="1">
        <v>1160.0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6.0</v>
      </c>
      <c r="C31" s="1">
        <v>6.0</v>
      </c>
      <c r="D31" s="1">
        <v>7.0</v>
      </c>
      <c r="E31" s="1">
        <v>20.0</v>
      </c>
      <c r="F31" s="1">
        <v>31.0</v>
      </c>
      <c r="G31" s="1">
        <v>39.0</v>
      </c>
      <c r="H31" s="1">
        <v>36.0</v>
      </c>
      <c r="I31" s="1">
        <v>32.0</v>
      </c>
      <c r="J31" s="1">
        <v>24.0</v>
      </c>
      <c r="K31" s="1">
        <v>18.0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789.0</v>
      </c>
      <c r="C32" s="1">
        <v>739.0</v>
      </c>
      <c r="D32" s="1">
        <v>645.0</v>
      </c>
      <c r="E32" s="1">
        <v>621.0</v>
      </c>
      <c r="F32" s="1">
        <v>595.0</v>
      </c>
      <c r="G32" s="1">
        <v>869.0</v>
      </c>
      <c r="H32" s="1">
        <v>922.0</v>
      </c>
      <c r="I32" s="1">
        <v>1320.0</v>
      </c>
      <c r="J32" s="1">
        <v>1220.0</v>
      </c>
      <c r="K32" s="1">
        <v>1540.0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3950.0</v>
      </c>
      <c r="C33" s="1">
        <v>2990.0</v>
      </c>
      <c r="D33" s="1">
        <v>2410.0</v>
      </c>
      <c r="E33" s="1">
        <v>2990.0</v>
      </c>
      <c r="F33" s="1">
        <v>3970.0</v>
      </c>
      <c r="G33" s="1">
        <v>4340.0</v>
      </c>
      <c r="H33" s="1">
        <v>3410.0</v>
      </c>
      <c r="I33" s="1">
        <v>5180.0</v>
      </c>
      <c r="J33" s="1">
        <v>14090.0</v>
      </c>
      <c r="K33" s="1">
        <v>15320.0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33.0</v>
      </c>
      <c r="C35" s="1">
        <v>33.0</v>
      </c>
      <c r="D35" s="1">
        <v>32.0</v>
      </c>
      <c r="E35" s="1">
        <v>30.0</v>
      </c>
      <c r="F35" s="1">
        <v>29.0</v>
      </c>
      <c r="G35" s="1">
        <v>44.0</v>
      </c>
      <c r="H35" s="1">
        <v>43.0</v>
      </c>
      <c r="I35" s="1">
        <v>57.0</v>
      </c>
      <c r="J35" s="1">
        <v>68.0</v>
      </c>
      <c r="K35" s="1">
        <v>85.0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33.0</v>
      </c>
      <c r="C36" s="1">
        <v>33.0</v>
      </c>
      <c r="D36" s="1">
        <v>32.0</v>
      </c>
      <c r="E36" s="1">
        <v>31.0</v>
      </c>
      <c r="F36" s="1">
        <v>29.0</v>
      </c>
      <c r="G36" s="1">
        <v>38.0</v>
      </c>
      <c r="H36" s="1">
        <v>43.0</v>
      </c>
      <c r="I36" s="1">
        <v>57.0</v>
      </c>
      <c r="J36" s="1">
        <v>63.0</v>
      </c>
      <c r="K36" s="1">
        <v>83.0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 t="s">
        <v>96</v>
      </c>
      <c r="C37" s="1" t="s">
        <v>97</v>
      </c>
      <c r="D37" s="1" t="s">
        <v>98</v>
      </c>
      <c r="E37" s="1" t="s">
        <v>99</v>
      </c>
      <c r="F37" s="1" t="s">
        <v>100</v>
      </c>
      <c r="G37" s="1" t="s">
        <v>101</v>
      </c>
      <c r="H37" s="1" t="s">
        <v>102</v>
      </c>
      <c r="I37" s="1" t="s">
        <v>103</v>
      </c>
      <c r="J37" s="1" t="s">
        <v>104</v>
      </c>
      <c r="K37" s="1" t="s">
        <v>105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106</v>
      </c>
      <c r="B38" s="1">
        <v>782.0</v>
      </c>
      <c r="C38" s="1">
        <v>732.0</v>
      </c>
      <c r="D38" s="1">
        <v>638.0</v>
      </c>
      <c r="E38" s="1">
        <v>600.0</v>
      </c>
      <c r="F38" s="1">
        <v>564.0</v>
      </c>
      <c r="G38" s="1">
        <v>718.0</v>
      </c>
      <c r="H38" s="1">
        <v>774.0</v>
      </c>
      <c r="I38" s="1">
        <v>1060.0</v>
      </c>
      <c r="J38" s="1">
        <v>965.0</v>
      </c>
      <c r="K38" s="1">
        <v>1160.0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 t="s">
        <v>96</v>
      </c>
      <c r="C39" s="1" t="s">
        <v>97</v>
      </c>
      <c r="D39" s="1" t="s">
        <v>98</v>
      </c>
      <c r="E39" s="1" t="s">
        <v>99</v>
      </c>
      <c r="F39" s="1" t="s">
        <v>100</v>
      </c>
      <c r="G39" s="1" t="s">
        <v>101</v>
      </c>
      <c r="H39" s="1" t="s">
        <v>102</v>
      </c>
      <c r="I39" s="1" t="s">
        <v>103</v>
      </c>
      <c r="J39" s="1" t="s">
        <v>108</v>
      </c>
      <c r="K39" s="1" t="s">
        <v>109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110</v>
      </c>
      <c r="B40" s="1">
        <v>1740.0</v>
      </c>
      <c r="C40" s="1">
        <v>1230.0</v>
      </c>
      <c r="D40" s="1">
        <v>1080.0</v>
      </c>
      <c r="E40" s="1">
        <v>1510.0</v>
      </c>
      <c r="F40" s="1">
        <v>2020.0</v>
      </c>
      <c r="G40" s="1">
        <v>3300.0</v>
      </c>
      <c r="H40" s="1">
        <v>2410.0</v>
      </c>
      <c r="I40" s="1">
        <v>3650.0</v>
      </c>
      <c r="J40" s="1">
        <v>12460.0</v>
      </c>
      <c r="K40" s="1">
        <v>13400.0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111</v>
      </c>
      <c r="B41" s="1">
        <v>1370.0</v>
      </c>
      <c r="C41" s="1">
        <v>782.0</v>
      </c>
      <c r="D41" s="1">
        <v>733.0</v>
      </c>
      <c r="E41" s="1">
        <v>1280.0</v>
      </c>
      <c r="F41" s="1">
        <v>1890.0</v>
      </c>
      <c r="G41" s="1">
        <v>3140.0</v>
      </c>
      <c r="H41" s="1">
        <v>2250.0</v>
      </c>
      <c r="I41" s="1">
        <v>3410.0</v>
      </c>
      <c r="J41" s="1">
        <v>11880.0</v>
      </c>
      <c r="K41" s="1">
        <v>12850.0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112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400.0</v>
      </c>
      <c r="K42" s="1">
        <v>400.0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</v>
      </c>
      <c r="B2" s="1">
        <v>93.0</v>
      </c>
      <c r="C2" s="1">
        <v>105.0</v>
      </c>
      <c r="D2" s="1">
        <v>80.0</v>
      </c>
      <c r="E2" s="1">
        <v>93.0</v>
      </c>
      <c r="F2" s="1">
        <v>135.0</v>
      </c>
      <c r="G2" s="1">
        <v>160.0</v>
      </c>
      <c r="H2" s="1">
        <v>174.0</v>
      </c>
      <c r="I2" s="1">
        <v>176.0</v>
      </c>
      <c r="J2" s="1">
        <v>282.0</v>
      </c>
      <c r="K2" s="1">
        <v>370.0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</v>
      </c>
      <c r="B3" s="1">
        <v>42.0</v>
      </c>
      <c r="C3" s="1">
        <v>19.0</v>
      </c>
      <c r="D3" s="1">
        <v>21.0</v>
      </c>
      <c r="E3" s="1">
        <v>33.0</v>
      </c>
      <c r="F3" s="1">
        <v>55.0</v>
      </c>
      <c r="G3" s="1">
        <v>87.0</v>
      </c>
      <c r="H3" s="1">
        <v>91.0</v>
      </c>
      <c r="I3" s="1">
        <v>39.0</v>
      </c>
      <c r="J3" s="1">
        <v>74.0</v>
      </c>
      <c r="K3" s="1">
        <v>236.0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115</v>
      </c>
      <c r="B4" s="1">
        <v>51.0</v>
      </c>
      <c r="C4" s="1">
        <v>84.0</v>
      </c>
      <c r="D4" s="1">
        <v>58.0</v>
      </c>
      <c r="E4" s="1">
        <v>60.0</v>
      </c>
      <c r="F4" s="1">
        <v>79.0</v>
      </c>
      <c r="G4" s="1">
        <v>72.0</v>
      </c>
      <c r="H4" s="1">
        <v>82.0</v>
      </c>
      <c r="I4" s="1">
        <v>136.0</v>
      </c>
      <c r="J4" s="1">
        <v>208.0</v>
      </c>
      <c r="K4" s="1">
        <v>135.0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116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41.0</v>
      </c>
      <c r="H5" s="1">
        <v>-31.0</v>
      </c>
      <c r="I5" s="1">
        <v>-25.0</v>
      </c>
      <c r="J5" s="1">
        <v>-581.0</v>
      </c>
      <c r="K5" s="1">
        <v>77.0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-25.0</v>
      </c>
      <c r="H6" s="1">
        <v>-7.0</v>
      </c>
      <c r="I6" s="1">
        <v>35.0</v>
      </c>
      <c r="J6" s="1">
        <v>416.0</v>
      </c>
      <c r="K6" s="1">
        <v>39.0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</v>
      </c>
      <c r="B7" s="1">
        <v>51.0</v>
      </c>
      <c r="C7" s="1">
        <v>84.0</v>
      </c>
      <c r="D7" s="1">
        <v>58.0</v>
      </c>
      <c r="E7" s="1">
        <v>60.0</v>
      </c>
      <c r="F7" s="1">
        <v>79.0</v>
      </c>
      <c r="G7" s="1">
        <v>88.0</v>
      </c>
      <c r="H7" s="1">
        <v>43.0</v>
      </c>
      <c r="I7" s="1">
        <v>145.0</v>
      </c>
      <c r="J7" s="1">
        <v>42.0</v>
      </c>
      <c r="K7" s="1">
        <v>252.0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119</v>
      </c>
      <c r="B8" s="1">
        <v>51.0</v>
      </c>
      <c r="C8" s="1">
        <v>84.0</v>
      </c>
      <c r="D8" s="1">
        <v>58.0</v>
      </c>
      <c r="E8" s="1">
        <v>60.0</v>
      </c>
      <c r="F8" s="1">
        <v>79.0</v>
      </c>
      <c r="G8" s="1">
        <v>88.0</v>
      </c>
      <c r="H8" s="1">
        <v>43.0</v>
      </c>
      <c r="I8" s="1">
        <v>145.0</v>
      </c>
      <c r="J8" s="1">
        <v>42.0</v>
      </c>
      <c r="K8" s="1">
        <v>252.0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120</v>
      </c>
      <c r="B9" s="1">
        <v>1.0</v>
      </c>
      <c r="C9" s="1">
        <v>1.0</v>
      </c>
      <c r="D9" s="1">
        <v>2.0</v>
      </c>
      <c r="E9" s="1">
        <v>2.0</v>
      </c>
      <c r="F9" s="1">
        <v>2.0</v>
      </c>
      <c r="G9" s="1">
        <v>3.0</v>
      </c>
      <c r="H9" s="1">
        <v>3.0</v>
      </c>
      <c r="I9" s="1">
        <v>5.0</v>
      </c>
      <c r="J9" s="1">
        <v>19.0</v>
      </c>
      <c r="K9" s="1">
        <v>78.0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121</v>
      </c>
      <c r="B10" s="1">
        <v>26.0</v>
      </c>
      <c r="C10" s="1">
        <v>39.0</v>
      </c>
      <c r="D10" s="1">
        <v>40.0</v>
      </c>
      <c r="E10" s="1">
        <v>38.0</v>
      </c>
      <c r="F10" s="1">
        <v>41.0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</v>
      </c>
      <c r="B11" s="1">
        <v>18.0</v>
      </c>
      <c r="C11" s="1">
        <v>16.0</v>
      </c>
      <c r="D11" s="1">
        <v>15.0</v>
      </c>
      <c r="E11" s="1">
        <v>13.0</v>
      </c>
      <c r="F11" s="1">
        <v>13.0</v>
      </c>
      <c r="G11" s="1">
        <v>12.0</v>
      </c>
      <c r="H11" s="1">
        <v>16.0</v>
      </c>
      <c r="I11" s="1">
        <v>34.0</v>
      </c>
      <c r="J11" s="1">
        <v>23.0</v>
      </c>
      <c r="K11" s="1">
        <v>42.0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123</v>
      </c>
      <c r="B12" s="1">
        <v>-10.0</v>
      </c>
      <c r="C12" s="1">
        <v>-10.0</v>
      </c>
      <c r="D12" s="1">
        <v>43.0</v>
      </c>
      <c r="E12" s="1">
        <v>13.0</v>
      </c>
      <c r="F12" s="1">
        <v>10.0</v>
      </c>
      <c r="G12" s="1">
        <v>4.0</v>
      </c>
      <c r="H12" s="1">
        <v>7.0</v>
      </c>
      <c r="I12" s="1">
        <v>7.0</v>
      </c>
      <c r="J12" s="1">
        <v>11.0</v>
      </c>
      <c r="K12" s="1">
        <v>27.0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124</v>
      </c>
      <c r="B13" s="1">
        <v>9.0</v>
      </c>
      <c r="C13" s="1">
        <v>18.0</v>
      </c>
      <c r="D13" s="1">
        <v>61.0</v>
      </c>
      <c r="E13" s="1">
        <v>29.0</v>
      </c>
      <c r="F13" s="1">
        <v>16.0</v>
      </c>
      <c r="G13" s="1">
        <v>20.0</v>
      </c>
      <c r="H13" s="1">
        <v>27.0</v>
      </c>
      <c r="I13" s="1">
        <v>48.0</v>
      </c>
      <c r="J13" s="1">
        <v>54.0</v>
      </c>
      <c r="K13" s="1">
        <v>148.0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125</v>
      </c>
      <c r="B14" s="1">
        <v>41.0</v>
      </c>
      <c r="C14" s="1">
        <v>66.0</v>
      </c>
      <c r="D14" s="1">
        <v>-2.0</v>
      </c>
      <c r="E14" s="1">
        <v>31.0</v>
      </c>
      <c r="F14" s="1">
        <v>62.0</v>
      </c>
      <c r="G14" s="1">
        <v>67.0</v>
      </c>
      <c r="H14" s="1">
        <v>15.0</v>
      </c>
      <c r="I14" s="1">
        <v>97.0</v>
      </c>
      <c r="J14" s="1">
        <v>-12.0</v>
      </c>
      <c r="K14" s="1">
        <v>103.0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126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10.0</v>
      </c>
      <c r="H15" s="1">
        <v>37.0</v>
      </c>
      <c r="I15" s="1">
        <v>58.0</v>
      </c>
      <c r="J15" s="1">
        <v>-63.0</v>
      </c>
      <c r="K15" s="1">
        <v>-85.0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</v>
      </c>
      <c r="B16" s="1">
        <v>-2.0</v>
      </c>
      <c r="C16" s="1">
        <v>33.0</v>
      </c>
      <c r="D16" s="1">
        <v>55.0</v>
      </c>
      <c r="E16" s="1">
        <v>1.0</v>
      </c>
      <c r="F16" s="1">
        <v>2.0</v>
      </c>
      <c r="G16" s="1">
        <v>4.0</v>
      </c>
      <c r="H16" s="1">
        <v>7.0</v>
      </c>
      <c r="I16" s="1">
        <v>-2.0</v>
      </c>
      <c r="J16" s="1">
        <v>-1.0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</v>
      </c>
      <c r="B17" s="1">
        <v>0.0</v>
      </c>
      <c r="C17" s="1">
        <v>0.0</v>
      </c>
      <c r="D17" s="1">
        <v>0.0</v>
      </c>
      <c r="E17" s="1">
        <v>0.0</v>
      </c>
      <c r="F17" s="1">
        <v>75.0</v>
      </c>
      <c r="G17" s="1">
        <v>-1.0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129</v>
      </c>
      <c r="B18" s="1">
        <v>41.0</v>
      </c>
      <c r="C18" s="1">
        <v>66.0</v>
      </c>
      <c r="D18" s="1">
        <v>-2.0</v>
      </c>
      <c r="E18" s="1">
        <v>32.0</v>
      </c>
      <c r="F18" s="1">
        <v>65.0</v>
      </c>
      <c r="G18" s="1">
        <v>76.0</v>
      </c>
      <c r="H18" s="1">
        <v>53.0</v>
      </c>
      <c r="I18" s="1">
        <v>155.0</v>
      </c>
      <c r="J18" s="1">
        <v>-75.0</v>
      </c>
      <c r="K18" s="1">
        <v>103.0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130</v>
      </c>
      <c r="B19" s="1">
        <v>18.0</v>
      </c>
      <c r="C19" s="1">
        <v>-28.0</v>
      </c>
      <c r="D19" s="1">
        <v>-13.0</v>
      </c>
      <c r="E19" s="1">
        <v>3.0</v>
      </c>
      <c r="F19" s="1">
        <v>-15.0</v>
      </c>
      <c r="G19" s="1">
        <v>-14.0</v>
      </c>
      <c r="H19" s="1">
        <v>-14.0</v>
      </c>
      <c r="I19" s="1">
        <v>-13.0</v>
      </c>
      <c r="J19" s="1">
        <v>-21.0</v>
      </c>
      <c r="K19" s="1">
        <v>-37.0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2.0</v>
      </c>
      <c r="H20" s="1">
        <v>1.0</v>
      </c>
      <c r="I20" s="1">
        <v>1.0</v>
      </c>
      <c r="J20" s="1">
        <v>49.0</v>
      </c>
      <c r="K20" s="1">
        <v>-5.0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7.0</v>
      </c>
      <c r="K21" s="1">
        <v>28.0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</v>
      </c>
      <c r="B22" s="1">
        <v>59.0</v>
      </c>
      <c r="C22" s="1">
        <v>38.0</v>
      </c>
      <c r="D22" s="1">
        <v>-15.0</v>
      </c>
      <c r="E22" s="1">
        <v>35.0</v>
      </c>
      <c r="F22" s="1">
        <v>49.0</v>
      </c>
      <c r="G22" s="1">
        <v>64.0</v>
      </c>
      <c r="H22" s="1">
        <v>39.0</v>
      </c>
      <c r="I22" s="1">
        <v>144.0</v>
      </c>
      <c r="J22" s="1">
        <v>-88.0</v>
      </c>
      <c r="K22" s="1">
        <v>88.0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1.0</v>
      </c>
      <c r="H23" s="1">
        <v>11.0</v>
      </c>
      <c r="I23" s="1">
        <v>3.0</v>
      </c>
      <c r="J23" s="1">
        <v>-17.0</v>
      </c>
      <c r="K23" s="1">
        <v>45.0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</v>
      </c>
      <c r="B24" s="1">
        <v>59.0</v>
      </c>
      <c r="C24" s="1">
        <v>38.0</v>
      </c>
      <c r="D24" s="1">
        <v>-15.0</v>
      </c>
      <c r="E24" s="1">
        <v>35.0</v>
      </c>
      <c r="F24" s="1">
        <v>49.0</v>
      </c>
      <c r="G24" s="1">
        <v>63.0</v>
      </c>
      <c r="H24" s="1">
        <v>28.0</v>
      </c>
      <c r="I24" s="1">
        <v>141.0</v>
      </c>
      <c r="J24" s="1">
        <v>-70.0</v>
      </c>
      <c r="K24" s="1">
        <v>87.0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>
        <v>59.0</v>
      </c>
      <c r="C25" s="1">
        <v>38.0</v>
      </c>
      <c r="D25" s="1">
        <v>-15.0</v>
      </c>
      <c r="E25" s="1">
        <v>35.0</v>
      </c>
      <c r="F25" s="1">
        <v>49.0</v>
      </c>
      <c r="G25" s="1">
        <v>63.0</v>
      </c>
      <c r="H25" s="1">
        <v>28.0</v>
      </c>
      <c r="I25" s="1">
        <v>141.0</v>
      </c>
      <c r="J25" s="1">
        <v>-70.0</v>
      </c>
      <c r="K25" s="1">
        <v>87.0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-78.0</v>
      </c>
      <c r="C26" s="1">
        <v>-34.0</v>
      </c>
      <c r="D26" s="1">
        <v>-30.0</v>
      </c>
      <c r="E26" s="1">
        <v>-1.0</v>
      </c>
      <c r="F26" s="1">
        <v>-3.0</v>
      </c>
      <c r="G26" s="1">
        <v>-5.0</v>
      </c>
      <c r="H26" s="1">
        <v>-3.0</v>
      </c>
      <c r="I26" s="1">
        <v>-7.0</v>
      </c>
      <c r="J26" s="1">
        <v>82.0</v>
      </c>
      <c r="K26" s="1">
        <v>-3.0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137</v>
      </c>
      <c r="B27" s="1">
        <v>59.0</v>
      </c>
      <c r="C27" s="1">
        <v>38.0</v>
      </c>
      <c r="D27" s="1">
        <v>-16.0</v>
      </c>
      <c r="E27" s="1">
        <v>33.0</v>
      </c>
      <c r="F27" s="1">
        <v>46.0</v>
      </c>
      <c r="G27" s="1">
        <v>57.0</v>
      </c>
      <c r="H27" s="1">
        <v>25.0</v>
      </c>
      <c r="I27" s="1">
        <v>133.0</v>
      </c>
      <c r="J27" s="1">
        <v>-70.0</v>
      </c>
      <c r="K27" s="1">
        <v>84.0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138</v>
      </c>
      <c r="B28" s="1">
        <v>86.0</v>
      </c>
      <c r="C28" s="1">
        <v>48.0</v>
      </c>
      <c r="D28" s="1">
        <v>-21.0</v>
      </c>
      <c r="E28" s="1">
        <v>49.0</v>
      </c>
      <c r="F28" s="1">
        <v>75.0</v>
      </c>
      <c r="G28" s="1">
        <v>1.0</v>
      </c>
      <c r="H28" s="1">
        <v>7.0</v>
      </c>
      <c r="I28" s="1">
        <v>8.0</v>
      </c>
      <c r="J28" s="1">
        <v>15.0</v>
      </c>
      <c r="K28" s="1">
        <v>23.0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139</v>
      </c>
      <c r="B29" s="1">
        <v>58.0</v>
      </c>
      <c r="C29" s="1">
        <v>37.0</v>
      </c>
      <c r="D29" s="1">
        <v>-15.0</v>
      </c>
      <c r="E29" s="1">
        <v>33.0</v>
      </c>
      <c r="F29" s="1">
        <v>45.0</v>
      </c>
      <c r="G29" s="1">
        <v>56.0</v>
      </c>
      <c r="H29" s="1">
        <v>17.0</v>
      </c>
      <c r="I29" s="1">
        <v>125.0</v>
      </c>
      <c r="J29" s="1">
        <v>-85.0</v>
      </c>
      <c r="K29" s="1">
        <v>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140</v>
      </c>
      <c r="B30" s="1">
        <v>58.0</v>
      </c>
      <c r="C30" s="1">
        <v>37.0</v>
      </c>
      <c r="D30" s="1">
        <v>-15.0</v>
      </c>
      <c r="E30" s="1">
        <v>33.0</v>
      </c>
      <c r="F30" s="1">
        <v>45.0</v>
      </c>
      <c r="G30" s="1">
        <v>56.0</v>
      </c>
      <c r="H30" s="1">
        <v>17.0</v>
      </c>
      <c r="I30" s="1">
        <v>125.0</v>
      </c>
      <c r="J30" s="1">
        <v>-85.0</v>
      </c>
      <c r="K30" s="1">
        <v>60.0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142</v>
      </c>
      <c r="B32" s="1" t="s">
        <v>143</v>
      </c>
      <c r="C32" s="1" t="s">
        <v>144</v>
      </c>
      <c r="D32" s="1" t="s">
        <v>145</v>
      </c>
      <c r="E32" s="1" t="s">
        <v>146</v>
      </c>
      <c r="F32" s="1" t="s">
        <v>147</v>
      </c>
      <c r="G32" s="1" t="s">
        <v>148</v>
      </c>
      <c r="H32" s="1" t="s">
        <v>149</v>
      </c>
      <c r="I32" s="1" t="s">
        <v>150</v>
      </c>
      <c r="J32" s="1" t="s">
        <v>151</v>
      </c>
      <c r="K32" s="1" t="s">
        <v>152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153</v>
      </c>
      <c r="B33" s="1" t="s">
        <v>143</v>
      </c>
      <c r="C33" s="1" t="s">
        <v>144</v>
      </c>
      <c r="D33" s="1" t="s">
        <v>145</v>
      </c>
      <c r="E33" s="1" t="s">
        <v>146</v>
      </c>
      <c r="F33" s="1" t="s">
        <v>147</v>
      </c>
      <c r="G33" s="1" t="s">
        <v>148</v>
      </c>
      <c r="H33" s="1" t="s">
        <v>149</v>
      </c>
      <c r="I33" s="1" t="s">
        <v>150</v>
      </c>
      <c r="J33" s="1" t="s">
        <v>151</v>
      </c>
      <c r="K33" s="1" t="s">
        <v>152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154</v>
      </c>
      <c r="B34" s="1">
        <v>27.0</v>
      </c>
      <c r="C34" s="1">
        <v>33.0</v>
      </c>
      <c r="D34" s="1">
        <v>32.0</v>
      </c>
      <c r="E34" s="1">
        <v>32.0</v>
      </c>
      <c r="F34" s="1">
        <v>30.0</v>
      </c>
      <c r="G34" s="1">
        <v>32.0</v>
      </c>
      <c r="H34" s="1">
        <v>43.0</v>
      </c>
      <c r="I34" s="1">
        <v>48.0</v>
      </c>
      <c r="J34" s="1">
        <v>59.0</v>
      </c>
      <c r="K34" s="1">
        <v>68.0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155</v>
      </c>
      <c r="B35" s="1" t="s">
        <v>143</v>
      </c>
      <c r="C35" s="1" t="s">
        <v>144</v>
      </c>
      <c r="D35" s="1" t="s">
        <v>145</v>
      </c>
      <c r="E35" s="1" t="s">
        <v>146</v>
      </c>
      <c r="F35" s="1" t="s">
        <v>147</v>
      </c>
      <c r="G35" s="1" t="s">
        <v>148</v>
      </c>
      <c r="H35" s="1" t="s">
        <v>156</v>
      </c>
      <c r="I35" s="1" t="s">
        <v>150</v>
      </c>
      <c r="J35" s="1" t="s">
        <v>151</v>
      </c>
      <c r="K35" s="1" t="s">
        <v>152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157</v>
      </c>
      <c r="B36" s="1" t="s">
        <v>143</v>
      </c>
      <c r="C36" s="1" t="s">
        <v>144</v>
      </c>
      <c r="D36" s="1" t="s">
        <v>145</v>
      </c>
      <c r="E36" s="1" t="s">
        <v>146</v>
      </c>
      <c r="F36" s="1" t="s">
        <v>147</v>
      </c>
      <c r="G36" s="1" t="s">
        <v>148</v>
      </c>
      <c r="H36" s="1" t="s">
        <v>156</v>
      </c>
      <c r="I36" s="1" t="s">
        <v>150</v>
      </c>
      <c r="J36" s="1" t="s">
        <v>151</v>
      </c>
      <c r="K36" s="1" t="s">
        <v>152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158</v>
      </c>
      <c r="B37" s="1">
        <v>27.0</v>
      </c>
      <c r="C37" s="1">
        <v>33.0</v>
      </c>
      <c r="D37" s="1">
        <v>32.0</v>
      </c>
      <c r="E37" s="1">
        <v>32.0</v>
      </c>
      <c r="F37" s="1">
        <v>30.0</v>
      </c>
      <c r="G37" s="1">
        <v>32.0</v>
      </c>
      <c r="H37" s="1">
        <v>44.0</v>
      </c>
      <c r="I37" s="1">
        <v>49.0</v>
      </c>
      <c r="J37" s="1">
        <v>60.0</v>
      </c>
      <c r="K37" s="1">
        <v>69.0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159</v>
      </c>
      <c r="B38" s="1" t="s">
        <v>160</v>
      </c>
      <c r="C38" s="1" t="s">
        <v>161</v>
      </c>
      <c r="D38" s="1" t="s">
        <v>162</v>
      </c>
      <c r="E38" s="1" t="s">
        <v>163</v>
      </c>
      <c r="F38" s="1" t="s">
        <v>164</v>
      </c>
      <c r="G38" s="1" t="s">
        <v>165</v>
      </c>
      <c r="H38" s="1" t="s">
        <v>166</v>
      </c>
      <c r="I38" s="1" t="s">
        <v>167</v>
      </c>
      <c r="J38" s="1" t="s">
        <v>168</v>
      </c>
      <c r="K38" s="1" t="s">
        <v>169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170</v>
      </c>
      <c r="B39" s="1" t="s">
        <v>160</v>
      </c>
      <c r="C39" s="1" t="s">
        <v>161</v>
      </c>
      <c r="D39" s="1" t="s">
        <v>162</v>
      </c>
      <c r="E39" s="1" t="s">
        <v>163</v>
      </c>
      <c r="F39" s="1" t="s">
        <v>164</v>
      </c>
      <c r="G39" s="1" t="s">
        <v>171</v>
      </c>
      <c r="H39" s="1" t="s">
        <v>172</v>
      </c>
      <c r="I39" s="1" t="s">
        <v>173</v>
      </c>
      <c r="J39" s="1" t="s">
        <v>174</v>
      </c>
      <c r="K39" s="1" t="s">
        <v>175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176</v>
      </c>
      <c r="B40" s="1" t="s">
        <v>177</v>
      </c>
      <c r="C40" s="1" t="s">
        <v>178</v>
      </c>
      <c r="D40" s="1" t="s">
        <v>179</v>
      </c>
      <c r="E40" s="1" t="s">
        <v>180</v>
      </c>
      <c r="F40" s="1">
        <v>0.0</v>
      </c>
      <c r="G40" s="1" t="s">
        <v>181</v>
      </c>
      <c r="H40" s="1" t="s">
        <v>182</v>
      </c>
      <c r="I40" s="1" t="s">
        <v>183</v>
      </c>
      <c r="J40" s="1" t="s">
        <v>184</v>
      </c>
      <c r="K40" s="1" t="s">
        <v>184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185</v>
      </c>
      <c r="B41" s="1" t="s">
        <v>186</v>
      </c>
      <c r="C41" s="1" t="s">
        <v>187</v>
      </c>
      <c r="D41" s="1" t="s">
        <v>188</v>
      </c>
      <c r="E41" s="1" t="s">
        <v>189</v>
      </c>
      <c r="F41" s="1" t="s">
        <v>190</v>
      </c>
      <c r="G41" s="1" t="s">
        <v>191</v>
      </c>
      <c r="H41" s="1" t="s">
        <v>192</v>
      </c>
      <c r="I41" s="1" t="s">
        <v>193</v>
      </c>
      <c r="J41" s="1" t="s">
        <v>194</v>
      </c>
      <c r="K41" s="1" t="s">
        <v>195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196</v>
      </c>
      <c r="B43" s="1">
        <v>93.0</v>
      </c>
      <c r="C43" s="1">
        <v>105.0</v>
      </c>
      <c r="D43" s="1">
        <v>80.0</v>
      </c>
      <c r="E43" s="1">
        <v>93.0</v>
      </c>
      <c r="F43" s="1">
        <v>135.0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197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 t="s">
        <v>198</v>
      </c>
      <c r="H44" s="1" t="s">
        <v>199</v>
      </c>
      <c r="I44" s="1" t="s">
        <v>200</v>
      </c>
      <c r="J44" s="1">
        <v>20.0</v>
      </c>
      <c r="K44" s="1" t="s">
        <v>201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202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47.0</v>
      </c>
      <c r="H45" s="1">
        <v>64.0</v>
      </c>
      <c r="I45" s="1">
        <v>42.0</v>
      </c>
      <c r="J45" s="1">
        <v>0.0</v>
      </c>
      <c r="K45" s="1">
        <v>45.0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203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47.0</v>
      </c>
      <c r="H46" s="1">
        <v>64.0</v>
      </c>
      <c r="I46" s="1">
        <v>42.0</v>
      </c>
      <c r="J46" s="1">
        <v>0.0</v>
      </c>
      <c r="K46" s="1">
        <v>45.0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204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1.0</v>
      </c>
      <c r="H47" s="1">
        <v>10.0</v>
      </c>
      <c r="I47" s="1">
        <v>2.0</v>
      </c>
      <c r="J47" s="1">
        <v>-17.0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205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1.0</v>
      </c>
      <c r="H48" s="1">
        <v>10.0</v>
      </c>
      <c r="I48" s="1">
        <v>2.0</v>
      </c>
      <c r="J48" s="1">
        <v>-17.0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206</v>
      </c>
      <c r="B49" s="1">
        <v>25.0</v>
      </c>
      <c r="C49" s="1">
        <v>41.0</v>
      </c>
      <c r="D49" s="1">
        <v>-1.0</v>
      </c>
      <c r="E49" s="1">
        <v>18.0</v>
      </c>
      <c r="F49" s="1">
        <v>37.0</v>
      </c>
      <c r="G49" s="1">
        <v>42.0</v>
      </c>
      <c r="H49" s="1">
        <v>30.0</v>
      </c>
      <c r="I49" s="1">
        <v>89.0</v>
      </c>
      <c r="J49" s="1">
        <v>-46.0</v>
      </c>
      <c r="K49" s="1">
        <v>60.0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207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208</v>
      </c>
      <c r="B51" s="1">
        <v>44.0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209</v>
      </c>
      <c r="B52" s="1">
        <v>26.0</v>
      </c>
      <c r="C52" s="1">
        <v>39.0</v>
      </c>
      <c r="D52" s="1">
        <v>40.0</v>
      </c>
      <c r="E52" s="1">
        <v>38.0</v>
      </c>
      <c r="F52" s="1">
        <v>48.0</v>
      </c>
      <c r="G52" s="1">
        <v>47.0</v>
      </c>
      <c r="H52" s="1">
        <v>73.0</v>
      </c>
      <c r="I52" s="1">
        <v>2.0</v>
      </c>
      <c r="J52" s="1">
        <v>1.0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210</v>
      </c>
      <c r="B53" s="1">
        <v>71.0</v>
      </c>
      <c r="C53" s="1">
        <v>39.0</v>
      </c>
      <c r="D53" s="1">
        <v>40.0</v>
      </c>
      <c r="E53" s="1">
        <v>38.0</v>
      </c>
      <c r="F53" s="1">
        <v>48.0</v>
      </c>
      <c r="G53" s="1">
        <v>47.0</v>
      </c>
      <c r="H53" s="1">
        <v>73.0</v>
      </c>
      <c r="I53" s="1">
        <v>2.0</v>
      </c>
      <c r="J53" s="1">
        <v>1.0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212</v>
      </c>
      <c r="B3" s="1" t="s">
        <v>213</v>
      </c>
      <c r="C3" s="1" t="s">
        <v>214</v>
      </c>
      <c r="D3" s="1" t="s">
        <v>215</v>
      </c>
      <c r="E3" s="1" t="s">
        <v>165</v>
      </c>
      <c r="F3" s="1" t="s">
        <v>216</v>
      </c>
      <c r="G3" s="1" t="s">
        <v>147</v>
      </c>
      <c r="H3" s="1" t="s">
        <v>217</v>
      </c>
      <c r="I3" s="1" t="s">
        <v>218</v>
      </c>
      <c r="J3" s="1" t="s">
        <v>219</v>
      </c>
      <c r="K3" s="1" t="s">
        <v>220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221</v>
      </c>
      <c r="B4" s="1" t="s">
        <v>222</v>
      </c>
      <c r="C4" s="1" t="s">
        <v>223</v>
      </c>
      <c r="D4" s="1" t="s">
        <v>224</v>
      </c>
      <c r="E4" s="1" t="s">
        <v>225</v>
      </c>
      <c r="F4" s="1" t="s">
        <v>226</v>
      </c>
      <c r="G4" s="1" t="s">
        <v>227</v>
      </c>
      <c r="H4" s="1" t="s">
        <v>228</v>
      </c>
      <c r="I4" s="1" t="s">
        <v>229</v>
      </c>
      <c r="J4" s="1" t="s">
        <v>230</v>
      </c>
      <c r="K4" s="1" t="s">
        <v>231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232</v>
      </c>
      <c r="B5" s="1" t="s">
        <v>233</v>
      </c>
      <c r="C5" s="1" t="s">
        <v>234</v>
      </c>
      <c r="D5" s="1" t="s">
        <v>235</v>
      </c>
      <c r="E5" s="1" t="s">
        <v>236</v>
      </c>
      <c r="F5" s="1" t="s">
        <v>237</v>
      </c>
      <c r="G5" s="1" t="s">
        <v>238</v>
      </c>
      <c r="H5" s="1" t="s">
        <v>239</v>
      </c>
      <c r="I5" s="1" t="s">
        <v>240</v>
      </c>
      <c r="J5" s="1" t="s">
        <v>241</v>
      </c>
      <c r="K5" s="1" t="s">
        <v>242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244</v>
      </c>
      <c r="B7" s="1" t="s">
        <v>245</v>
      </c>
      <c r="C7" s="1" t="s">
        <v>246</v>
      </c>
      <c r="D7" s="1" t="s">
        <v>247</v>
      </c>
      <c r="E7" s="1" t="s">
        <v>248</v>
      </c>
      <c r="F7" s="1">
        <v>100.0</v>
      </c>
      <c r="G7" s="1">
        <v>100.0</v>
      </c>
      <c r="H7" s="1">
        <v>100.0</v>
      </c>
      <c r="I7" s="1">
        <v>100.0</v>
      </c>
      <c r="J7" s="1">
        <v>100.0</v>
      </c>
      <c r="K7" s="1">
        <v>100.0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249</v>
      </c>
      <c r="B8" s="1" t="s">
        <v>250</v>
      </c>
      <c r="C8" s="1" t="s">
        <v>251</v>
      </c>
      <c r="D8" s="1" t="s">
        <v>252</v>
      </c>
      <c r="E8" s="1" t="s">
        <v>253</v>
      </c>
      <c r="F8" s="1" t="s">
        <v>254</v>
      </c>
      <c r="G8" s="1" t="s">
        <v>255</v>
      </c>
      <c r="H8" s="1" t="s">
        <v>256</v>
      </c>
      <c r="I8" s="1" t="s">
        <v>257</v>
      </c>
      <c r="J8" s="1" t="s">
        <v>258</v>
      </c>
      <c r="K8" s="1" t="s">
        <v>259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260</v>
      </c>
      <c r="B9" s="1" t="s">
        <v>261</v>
      </c>
      <c r="C9" s="1" t="s">
        <v>262</v>
      </c>
      <c r="D9" s="1" t="s">
        <v>263</v>
      </c>
      <c r="E9" s="1" t="s">
        <v>264</v>
      </c>
      <c r="F9" s="1" t="s">
        <v>265</v>
      </c>
      <c r="G9" s="1" t="s">
        <v>266</v>
      </c>
      <c r="H9" s="1" t="s">
        <v>267</v>
      </c>
      <c r="I9" s="1" t="s">
        <v>268</v>
      </c>
      <c r="J9" s="1" t="s">
        <v>269</v>
      </c>
      <c r="K9" s="1" t="s">
        <v>270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271</v>
      </c>
      <c r="B10" s="1" t="s">
        <v>272</v>
      </c>
      <c r="C10" s="1" t="s">
        <v>273</v>
      </c>
      <c r="D10" s="1" t="s">
        <v>274</v>
      </c>
      <c r="E10" s="1" t="s">
        <v>275</v>
      </c>
      <c r="F10" s="1" t="s">
        <v>276</v>
      </c>
      <c r="G10" s="1" t="s">
        <v>277</v>
      </c>
      <c r="H10" s="1" t="s">
        <v>278</v>
      </c>
      <c r="I10" s="1" t="s">
        <v>279</v>
      </c>
      <c r="J10" s="1" t="s">
        <v>280</v>
      </c>
      <c r="K10" s="1" t="s">
        <v>281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282</v>
      </c>
      <c r="B11" s="1" t="s">
        <v>283</v>
      </c>
      <c r="C11" s="1" t="s">
        <v>284</v>
      </c>
      <c r="D11" s="1" t="s">
        <v>285</v>
      </c>
      <c r="E11" s="1" t="s">
        <v>286</v>
      </c>
      <c r="F11" s="1" t="s">
        <v>287</v>
      </c>
      <c r="G11" s="1" t="s">
        <v>288</v>
      </c>
      <c r="H11" s="1" t="s">
        <v>289</v>
      </c>
      <c r="I11" s="1" t="s">
        <v>290</v>
      </c>
      <c r="J11" s="1" t="s">
        <v>291</v>
      </c>
      <c r="K11" s="1" t="s">
        <v>292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293</v>
      </c>
      <c r="B12" s="1" t="s">
        <v>294</v>
      </c>
      <c r="C12" s="1" t="s">
        <v>295</v>
      </c>
      <c r="D12" s="1" t="s">
        <v>296</v>
      </c>
      <c r="E12" s="1" t="s">
        <v>297</v>
      </c>
      <c r="F12" s="1" t="s">
        <v>298</v>
      </c>
      <c r="G12" s="1" t="s">
        <v>299</v>
      </c>
      <c r="H12" s="1" t="s">
        <v>300</v>
      </c>
      <c r="I12" s="1" t="s">
        <v>301</v>
      </c>
      <c r="J12" s="1" t="s">
        <v>302</v>
      </c>
      <c r="K12" s="1" t="s">
        <v>303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304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304</v>
      </c>
      <c r="B14" s="1" t="s">
        <v>305</v>
      </c>
      <c r="C14" s="1" t="s">
        <v>306</v>
      </c>
      <c r="D14" s="1" t="s">
        <v>306</v>
      </c>
      <c r="E14" s="1" t="s">
        <v>306</v>
      </c>
      <c r="F14" s="1" t="s">
        <v>306</v>
      </c>
      <c r="G14" s="1" t="s">
        <v>306</v>
      </c>
      <c r="H14" s="1" t="s">
        <v>305</v>
      </c>
      <c r="I14" s="1" t="s">
        <v>307</v>
      </c>
      <c r="J14" s="1" t="s">
        <v>308</v>
      </c>
      <c r="K14" s="1" t="s">
        <v>306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310</v>
      </c>
      <c r="B16" s="1" t="s">
        <v>311</v>
      </c>
      <c r="C16" s="1" t="s">
        <v>312</v>
      </c>
      <c r="D16" s="1" t="s">
        <v>201</v>
      </c>
      <c r="E16" s="1" t="s">
        <v>313</v>
      </c>
      <c r="F16" s="1" t="s">
        <v>314</v>
      </c>
      <c r="G16" s="1" t="s">
        <v>166</v>
      </c>
      <c r="H16" s="1" t="s">
        <v>315</v>
      </c>
      <c r="I16" s="1" t="s">
        <v>316</v>
      </c>
      <c r="J16" s="1" t="s">
        <v>317</v>
      </c>
      <c r="K16" s="1" t="s">
        <v>318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319</v>
      </c>
      <c r="B17" s="1" t="s">
        <v>311</v>
      </c>
      <c r="C17" s="1" t="s">
        <v>312</v>
      </c>
      <c r="D17" s="1" t="s">
        <v>201</v>
      </c>
      <c r="E17" s="1" t="s">
        <v>313</v>
      </c>
      <c r="F17" s="1" t="s">
        <v>314</v>
      </c>
      <c r="G17" s="1" t="s">
        <v>166</v>
      </c>
      <c r="H17" s="1" t="s">
        <v>315</v>
      </c>
      <c r="I17" s="1" t="s">
        <v>316</v>
      </c>
      <c r="J17" s="1" t="s">
        <v>320</v>
      </c>
      <c r="K17" s="1" t="s">
        <v>318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321</v>
      </c>
      <c r="B18" s="1" t="s">
        <v>322</v>
      </c>
      <c r="C18" s="1" t="s">
        <v>323</v>
      </c>
      <c r="D18" s="1" t="s">
        <v>324</v>
      </c>
      <c r="E18" s="1" t="s">
        <v>325</v>
      </c>
      <c r="F18" s="1" t="s">
        <v>326</v>
      </c>
      <c r="G18" s="1" t="s">
        <v>307</v>
      </c>
      <c r="H18" s="1" t="s">
        <v>327</v>
      </c>
      <c r="I18" s="1" t="s">
        <v>306</v>
      </c>
      <c r="J18" s="1" t="s">
        <v>328</v>
      </c>
      <c r="K18" s="1" t="s">
        <v>329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331</v>
      </c>
      <c r="B20" s="1" t="s">
        <v>332</v>
      </c>
      <c r="C20" s="1" t="s">
        <v>333</v>
      </c>
      <c r="D20" s="1" t="s">
        <v>334</v>
      </c>
      <c r="E20" s="1" t="s">
        <v>335</v>
      </c>
      <c r="F20" s="1" t="s">
        <v>336</v>
      </c>
      <c r="G20" s="1" t="s">
        <v>337</v>
      </c>
      <c r="H20" s="1" t="s">
        <v>338</v>
      </c>
      <c r="I20" s="1" t="s">
        <v>339</v>
      </c>
      <c r="J20" s="1">
        <v>0.0</v>
      </c>
      <c r="K20" s="1" t="s">
        <v>340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341</v>
      </c>
      <c r="B21" s="1" t="s">
        <v>342</v>
      </c>
      <c r="C21" s="1" t="s">
        <v>343</v>
      </c>
      <c r="D21" s="1" t="s">
        <v>344</v>
      </c>
      <c r="E21" s="1" t="s">
        <v>345</v>
      </c>
      <c r="F21" s="1" t="s">
        <v>346</v>
      </c>
      <c r="G21" s="1" t="s">
        <v>347</v>
      </c>
      <c r="H21" s="1" t="s">
        <v>348</v>
      </c>
      <c r="I21" s="1" t="s">
        <v>349</v>
      </c>
      <c r="J21" s="1" t="s">
        <v>350</v>
      </c>
      <c r="K21" s="1" t="s">
        <v>351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352</v>
      </c>
      <c r="B22" s="1" t="s">
        <v>353</v>
      </c>
      <c r="C22" s="1" t="s">
        <v>354</v>
      </c>
      <c r="D22" s="1" t="s">
        <v>355</v>
      </c>
      <c r="E22" s="1" t="s">
        <v>356</v>
      </c>
      <c r="F22" s="1" t="s">
        <v>357</v>
      </c>
      <c r="G22" s="1" t="s">
        <v>358</v>
      </c>
      <c r="H22" s="1" t="s">
        <v>359</v>
      </c>
      <c r="I22" s="1" t="s">
        <v>360</v>
      </c>
      <c r="J22" s="1">
        <v>0.0</v>
      </c>
      <c r="K22" s="1" t="s">
        <v>361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362</v>
      </c>
      <c r="B23" s="1" t="s">
        <v>363</v>
      </c>
      <c r="C23" s="1" t="s">
        <v>364</v>
      </c>
      <c r="D23" s="1" t="s">
        <v>181</v>
      </c>
      <c r="E23" s="1" t="s">
        <v>365</v>
      </c>
      <c r="F23" s="1" t="s">
        <v>366</v>
      </c>
      <c r="G23" s="1" t="s">
        <v>367</v>
      </c>
      <c r="H23" s="1" t="s">
        <v>368</v>
      </c>
      <c r="I23" s="1" t="s">
        <v>369</v>
      </c>
      <c r="J23" s="1" t="s">
        <v>370</v>
      </c>
      <c r="K23" s="1" t="s">
        <v>371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372</v>
      </c>
      <c r="B24" s="1" t="s">
        <v>373</v>
      </c>
      <c r="C24" s="1" t="s">
        <v>374</v>
      </c>
      <c r="D24" s="1" t="s">
        <v>375</v>
      </c>
      <c r="E24" s="1" t="s">
        <v>376</v>
      </c>
      <c r="F24" s="1" t="s">
        <v>377</v>
      </c>
      <c r="G24" s="1" t="s">
        <v>378</v>
      </c>
      <c r="H24" s="1">
        <v>73.0</v>
      </c>
      <c r="I24" s="1" t="s">
        <v>379</v>
      </c>
      <c r="J24" s="1" t="s">
        <v>380</v>
      </c>
      <c r="K24" s="1" t="s">
        <v>381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383</v>
      </c>
      <c r="B26" s="1" t="s">
        <v>384</v>
      </c>
      <c r="C26" s="1" t="s">
        <v>385</v>
      </c>
      <c r="D26" s="1" t="s">
        <v>386</v>
      </c>
      <c r="E26" s="1" t="s">
        <v>387</v>
      </c>
      <c r="F26" s="1" t="s">
        <v>388</v>
      </c>
      <c r="G26" s="1" t="s">
        <v>389</v>
      </c>
      <c r="H26" s="1" t="s">
        <v>390</v>
      </c>
      <c r="I26" s="1" t="s">
        <v>391</v>
      </c>
      <c r="J26" s="1" t="s">
        <v>392</v>
      </c>
      <c r="K26" s="1" t="s">
        <v>393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394</v>
      </c>
      <c r="B27" s="1" t="s">
        <v>395</v>
      </c>
      <c r="C27" s="1" t="s">
        <v>396</v>
      </c>
      <c r="D27" s="1" t="s">
        <v>397</v>
      </c>
      <c r="E27" s="1" t="s">
        <v>398</v>
      </c>
      <c r="F27" s="1" t="s">
        <v>388</v>
      </c>
      <c r="G27" s="1" t="s">
        <v>389</v>
      </c>
      <c r="H27" s="1" t="s">
        <v>390</v>
      </c>
      <c r="I27" s="1" t="s">
        <v>391</v>
      </c>
      <c r="J27" s="1" t="s">
        <v>392</v>
      </c>
      <c r="K27" s="1" t="s">
        <v>393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399</v>
      </c>
      <c r="B28" s="1" t="s">
        <v>400</v>
      </c>
      <c r="C28" s="1" t="s">
        <v>401</v>
      </c>
      <c r="D28" s="1" t="s">
        <v>402</v>
      </c>
      <c r="E28" s="1" t="s">
        <v>403</v>
      </c>
      <c r="F28" s="1" t="s">
        <v>404</v>
      </c>
      <c r="G28" s="1" t="s">
        <v>405</v>
      </c>
      <c r="H28" s="1" t="s">
        <v>406</v>
      </c>
      <c r="I28" s="1" t="s">
        <v>407</v>
      </c>
      <c r="J28" s="1" t="s">
        <v>408</v>
      </c>
      <c r="K28" s="1" t="s">
        <v>409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410</v>
      </c>
      <c r="B29" s="1" t="s">
        <v>411</v>
      </c>
      <c r="C29" s="1" t="s">
        <v>412</v>
      </c>
      <c r="D29" s="1" t="s">
        <v>413</v>
      </c>
      <c r="E29" s="1" t="s">
        <v>414</v>
      </c>
      <c r="F29" s="1" t="s">
        <v>415</v>
      </c>
      <c r="G29" s="1" t="s">
        <v>416</v>
      </c>
      <c r="H29" s="1" t="s">
        <v>417</v>
      </c>
      <c r="I29" s="1" t="s">
        <v>418</v>
      </c>
      <c r="J29" s="1" t="s">
        <v>419</v>
      </c>
      <c r="K29" s="1" t="s">
        <v>420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421</v>
      </c>
      <c r="B30" s="1" t="s">
        <v>422</v>
      </c>
      <c r="C30" s="1" t="s">
        <v>423</v>
      </c>
      <c r="D30" s="1" t="s">
        <v>424</v>
      </c>
      <c r="E30" s="1">
        <v>0.0</v>
      </c>
      <c r="F30" s="1" t="s">
        <v>425</v>
      </c>
      <c r="G30" s="1" t="s">
        <v>426</v>
      </c>
      <c r="H30" s="1" t="s">
        <v>427</v>
      </c>
      <c r="I30" s="1" t="s">
        <v>428</v>
      </c>
      <c r="J30" s="1" t="s">
        <v>429</v>
      </c>
      <c r="K30" s="1" t="s">
        <v>430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431</v>
      </c>
      <c r="B31" s="1" t="s">
        <v>432</v>
      </c>
      <c r="C31" s="1" t="s">
        <v>433</v>
      </c>
      <c r="D31" s="1" t="s">
        <v>434</v>
      </c>
      <c r="E31" s="1" t="s">
        <v>435</v>
      </c>
      <c r="F31" s="1" t="s">
        <v>436</v>
      </c>
      <c r="G31" s="1" t="s">
        <v>437</v>
      </c>
      <c r="H31" s="1" t="s">
        <v>438</v>
      </c>
      <c r="I31" s="1" t="s">
        <v>439</v>
      </c>
      <c r="J31" s="1" t="s">
        <v>440</v>
      </c>
      <c r="K31" s="1" t="s">
        <v>441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442</v>
      </c>
      <c r="B32" s="1" t="s">
        <v>443</v>
      </c>
      <c r="C32" s="1" t="s">
        <v>444</v>
      </c>
      <c r="D32" s="1" t="s">
        <v>445</v>
      </c>
      <c r="E32" s="1" t="s">
        <v>446</v>
      </c>
      <c r="F32" s="1" t="s">
        <v>447</v>
      </c>
      <c r="G32" s="1" t="s">
        <v>448</v>
      </c>
      <c r="H32" s="1" t="s">
        <v>449</v>
      </c>
      <c r="I32" s="1" t="s">
        <v>450</v>
      </c>
      <c r="J32" s="1">
        <v>-9.0</v>
      </c>
      <c r="K32" s="1" t="s">
        <v>451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452</v>
      </c>
      <c r="B33" s="1" t="s">
        <v>453</v>
      </c>
      <c r="C33" s="1" t="s">
        <v>454</v>
      </c>
      <c r="D33" s="1" t="s">
        <v>455</v>
      </c>
      <c r="E33" s="1" t="s">
        <v>456</v>
      </c>
      <c r="F33" s="1" t="s">
        <v>457</v>
      </c>
      <c r="G33" s="1" t="s">
        <v>458</v>
      </c>
      <c r="H33" s="1" t="s">
        <v>459</v>
      </c>
      <c r="I33" s="1" t="s">
        <v>460</v>
      </c>
      <c r="J33" s="1" t="s">
        <v>461</v>
      </c>
      <c r="K33" s="1" t="s">
        <v>462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463</v>
      </c>
      <c r="B34" s="1" t="s">
        <v>443</v>
      </c>
      <c r="C34" s="1" t="s">
        <v>444</v>
      </c>
      <c r="D34" s="1" t="s">
        <v>445</v>
      </c>
      <c r="E34" s="1" t="s">
        <v>446</v>
      </c>
      <c r="F34" s="1" t="s">
        <v>447</v>
      </c>
      <c r="G34" s="1" t="s">
        <v>448</v>
      </c>
      <c r="H34" s="1" t="s">
        <v>449</v>
      </c>
      <c r="I34" s="1" t="s">
        <v>450</v>
      </c>
      <c r="J34" s="1" t="s">
        <v>464</v>
      </c>
      <c r="K34" s="1" t="s">
        <v>465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466</v>
      </c>
      <c r="B35" s="1" t="s">
        <v>467</v>
      </c>
      <c r="C35" s="1" t="s">
        <v>468</v>
      </c>
      <c r="D35" s="1" t="s">
        <v>469</v>
      </c>
      <c r="E35" s="1" t="s">
        <v>470</v>
      </c>
      <c r="F35" s="1" t="s">
        <v>471</v>
      </c>
      <c r="G35" s="1" t="s">
        <v>472</v>
      </c>
      <c r="H35" s="1" t="s">
        <v>473</v>
      </c>
      <c r="I35" s="1" t="s">
        <v>474</v>
      </c>
      <c r="J35" s="1" t="s">
        <v>475</v>
      </c>
      <c r="K35" s="1" t="s">
        <v>476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477</v>
      </c>
      <c r="B36" s="1" t="s">
        <v>478</v>
      </c>
      <c r="C36" s="1" t="s">
        <v>479</v>
      </c>
      <c r="D36" s="1" t="s">
        <v>480</v>
      </c>
      <c r="E36" s="1" t="s">
        <v>481</v>
      </c>
      <c r="F36" s="1">
        <v>0.0</v>
      </c>
      <c r="G36" s="1">
        <v>0.0</v>
      </c>
      <c r="H36" s="1">
        <v>-10.0</v>
      </c>
      <c r="I36" s="1" t="s">
        <v>482</v>
      </c>
      <c r="J36" s="1" t="s">
        <v>483</v>
      </c>
      <c r="K36" s="1" t="s">
        <v>308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485</v>
      </c>
      <c r="B38" s="1" t="s">
        <v>486</v>
      </c>
      <c r="C38" s="1" t="s">
        <v>487</v>
      </c>
      <c r="D38" s="1" t="s">
        <v>488</v>
      </c>
      <c r="E38" s="1" t="s">
        <v>489</v>
      </c>
      <c r="F38" s="1" t="s">
        <v>490</v>
      </c>
      <c r="G38" s="1" t="s">
        <v>491</v>
      </c>
      <c r="H38" s="1" t="s">
        <v>492</v>
      </c>
      <c r="I38" s="1" t="s">
        <v>493</v>
      </c>
      <c r="J38" s="1" t="s">
        <v>494</v>
      </c>
      <c r="K38" s="1" t="s">
        <v>495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496</v>
      </c>
      <c r="B39" s="1" t="s">
        <v>497</v>
      </c>
      <c r="C39" s="1" t="s">
        <v>498</v>
      </c>
      <c r="D39" s="1" t="s">
        <v>499</v>
      </c>
      <c r="E39" s="1" t="s">
        <v>500</v>
      </c>
      <c r="F39" s="1" t="s">
        <v>501</v>
      </c>
      <c r="G39" s="1" t="s">
        <v>491</v>
      </c>
      <c r="H39" s="1" t="s">
        <v>492</v>
      </c>
      <c r="I39" s="1" t="s">
        <v>493</v>
      </c>
      <c r="J39" s="1" t="s">
        <v>494</v>
      </c>
      <c r="K39" s="1" t="s">
        <v>495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502</v>
      </c>
      <c r="B40" s="1" t="s">
        <v>503</v>
      </c>
      <c r="C40" s="1" t="s">
        <v>504</v>
      </c>
      <c r="D40" s="1" t="s">
        <v>505</v>
      </c>
      <c r="E40" s="1" t="s">
        <v>506</v>
      </c>
      <c r="F40" s="1" t="s">
        <v>507</v>
      </c>
      <c r="G40" s="1" t="s">
        <v>508</v>
      </c>
      <c r="H40" s="1" t="s">
        <v>509</v>
      </c>
      <c r="I40" s="1" t="s">
        <v>510</v>
      </c>
      <c r="J40" s="1" t="s">
        <v>511</v>
      </c>
      <c r="K40" s="1" t="s">
        <v>512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513</v>
      </c>
      <c r="B41" s="1" t="s">
        <v>514</v>
      </c>
      <c r="C41" s="1" t="s">
        <v>515</v>
      </c>
      <c r="D41" s="1" t="s">
        <v>516</v>
      </c>
      <c r="E41" s="1" t="s">
        <v>517</v>
      </c>
      <c r="F41" s="1" t="s">
        <v>518</v>
      </c>
      <c r="G41" s="1" t="s">
        <v>519</v>
      </c>
      <c r="H41" s="1" t="s">
        <v>520</v>
      </c>
      <c r="I41" s="1" t="s">
        <v>521</v>
      </c>
      <c r="J41" s="1" t="s">
        <v>522</v>
      </c>
      <c r="K41" s="1" t="s">
        <v>523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524</v>
      </c>
      <c r="B42" s="1" t="s">
        <v>525</v>
      </c>
      <c r="C42" s="1" t="s">
        <v>526</v>
      </c>
      <c r="D42" s="1" t="s">
        <v>527</v>
      </c>
      <c r="E42" s="1" t="s">
        <v>528</v>
      </c>
      <c r="F42" s="1" t="s">
        <v>529</v>
      </c>
      <c r="G42" s="1" t="s">
        <v>530</v>
      </c>
      <c r="H42" s="1" t="s">
        <v>531</v>
      </c>
      <c r="I42" s="1" t="s">
        <v>532</v>
      </c>
      <c r="J42" s="1" t="s">
        <v>533</v>
      </c>
      <c r="K42" s="1" t="s">
        <v>534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535</v>
      </c>
      <c r="B43" s="1" t="s">
        <v>536</v>
      </c>
      <c r="C43" s="1" t="s">
        <v>537</v>
      </c>
      <c r="D43" s="1" t="s">
        <v>538</v>
      </c>
      <c r="E43" s="1" t="s">
        <v>487</v>
      </c>
      <c r="F43" s="1" t="s">
        <v>539</v>
      </c>
      <c r="G43" s="1" t="s">
        <v>540</v>
      </c>
      <c r="H43" s="1" t="s">
        <v>541</v>
      </c>
      <c r="I43" s="1" t="s">
        <v>542</v>
      </c>
      <c r="J43" s="1" t="s">
        <v>543</v>
      </c>
      <c r="K43" s="1" t="s">
        <v>544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545</v>
      </c>
      <c r="B44" s="1" t="s">
        <v>546</v>
      </c>
      <c r="C44" s="1" t="s">
        <v>227</v>
      </c>
      <c r="D44" s="1" t="s">
        <v>547</v>
      </c>
      <c r="E44" s="1" t="s">
        <v>548</v>
      </c>
      <c r="F44" s="1" t="s">
        <v>549</v>
      </c>
      <c r="G44" s="1" t="s">
        <v>550</v>
      </c>
      <c r="H44" s="1" t="s">
        <v>551</v>
      </c>
      <c r="I44" s="1" t="s">
        <v>552</v>
      </c>
      <c r="J44" s="1" t="s">
        <v>553</v>
      </c>
      <c r="K44" s="1" t="s">
        <v>554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555</v>
      </c>
      <c r="B45" s="1" t="s">
        <v>556</v>
      </c>
      <c r="C45" s="1" t="s">
        <v>557</v>
      </c>
      <c r="D45" s="1" t="s">
        <v>558</v>
      </c>
      <c r="E45" s="1" t="s">
        <v>307</v>
      </c>
      <c r="F45" s="1" t="s">
        <v>559</v>
      </c>
      <c r="G45" s="1" t="s">
        <v>560</v>
      </c>
      <c r="H45" s="1" t="s">
        <v>561</v>
      </c>
      <c r="I45" s="1" t="s">
        <v>562</v>
      </c>
      <c r="J45" s="1" t="s">
        <v>563</v>
      </c>
      <c r="K45" s="1" t="s">
        <v>564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565</v>
      </c>
      <c r="B46" s="1" t="s">
        <v>546</v>
      </c>
      <c r="C46" s="1" t="s">
        <v>227</v>
      </c>
      <c r="D46" s="1" t="s">
        <v>547</v>
      </c>
      <c r="E46" s="1" t="s">
        <v>548</v>
      </c>
      <c r="F46" s="1" t="s">
        <v>549</v>
      </c>
      <c r="G46" s="1" t="s">
        <v>550</v>
      </c>
      <c r="H46" s="1" t="s">
        <v>551</v>
      </c>
      <c r="I46" s="1" t="s">
        <v>552</v>
      </c>
      <c r="J46" s="1" t="s">
        <v>566</v>
      </c>
      <c r="K46" s="1" t="s">
        <v>567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568</v>
      </c>
      <c r="B47" s="1" t="s">
        <v>569</v>
      </c>
      <c r="C47" s="1" t="s">
        <v>570</v>
      </c>
      <c r="D47" s="1" t="s">
        <v>571</v>
      </c>
      <c r="E47" s="1" t="s">
        <v>572</v>
      </c>
      <c r="F47" s="1" t="s">
        <v>573</v>
      </c>
      <c r="G47" s="1" t="s">
        <v>574</v>
      </c>
      <c r="H47" s="1" t="s">
        <v>575</v>
      </c>
      <c r="I47" s="1" t="s">
        <v>576</v>
      </c>
      <c r="J47" s="1" t="s">
        <v>577</v>
      </c>
      <c r="K47" s="1" t="s">
        <v>578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579</v>
      </c>
      <c r="B48" s="1" t="s">
        <v>580</v>
      </c>
      <c r="C48" s="1" t="s">
        <v>581</v>
      </c>
      <c r="D48" s="1" t="s">
        <v>582</v>
      </c>
      <c r="E48" s="1" t="s">
        <v>583</v>
      </c>
      <c r="F48" s="1">
        <v>0.0</v>
      </c>
      <c r="G48" s="1" t="s">
        <v>584</v>
      </c>
      <c r="H48" s="1">
        <v>0.0</v>
      </c>
      <c r="I48" s="1" t="s">
        <v>585</v>
      </c>
      <c r="J48" s="1" t="s">
        <v>586</v>
      </c>
      <c r="K48" s="1" t="s">
        <v>587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588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589</v>
      </c>
      <c r="B50" s="1" t="s">
        <v>590</v>
      </c>
      <c r="C50" s="1" t="s">
        <v>591</v>
      </c>
      <c r="D50" s="1" t="s">
        <v>592</v>
      </c>
      <c r="E50" s="1" t="s">
        <v>593</v>
      </c>
      <c r="F50" s="1" t="s">
        <v>594</v>
      </c>
      <c r="G50" s="1" t="s">
        <v>595</v>
      </c>
      <c r="H50" s="1" t="s">
        <v>596</v>
      </c>
      <c r="I50" s="1" t="s">
        <v>597</v>
      </c>
      <c r="J50" s="1" t="s">
        <v>598</v>
      </c>
      <c r="K50" s="1" t="s">
        <v>599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600</v>
      </c>
      <c r="B51" s="1" t="s">
        <v>601</v>
      </c>
      <c r="C51" s="1" t="s">
        <v>602</v>
      </c>
      <c r="D51" s="1" t="s">
        <v>603</v>
      </c>
      <c r="E51" s="1" t="s">
        <v>604</v>
      </c>
      <c r="F51" s="1" t="s">
        <v>605</v>
      </c>
      <c r="G51" s="1" t="s">
        <v>606</v>
      </c>
      <c r="H51" s="1" t="s">
        <v>596</v>
      </c>
      <c r="I51" s="1" t="s">
        <v>597</v>
      </c>
      <c r="J51" s="1" t="s">
        <v>598</v>
      </c>
      <c r="K51" s="1" t="s">
        <v>599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607</v>
      </c>
      <c r="B52" s="1" t="s">
        <v>608</v>
      </c>
      <c r="C52" s="1" t="s">
        <v>609</v>
      </c>
      <c r="D52" s="1" t="s">
        <v>610</v>
      </c>
      <c r="E52" s="1" t="s">
        <v>611</v>
      </c>
      <c r="F52" s="1" t="s">
        <v>612</v>
      </c>
      <c r="G52" s="1" t="s">
        <v>613</v>
      </c>
      <c r="H52" s="1" t="s">
        <v>614</v>
      </c>
      <c r="I52" s="1" t="s">
        <v>615</v>
      </c>
      <c r="J52" s="1" t="s">
        <v>616</v>
      </c>
      <c r="K52" s="1" t="s">
        <v>617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618</v>
      </c>
      <c r="B53" s="1" t="s">
        <v>619</v>
      </c>
      <c r="C53" s="1" t="s">
        <v>620</v>
      </c>
      <c r="D53" s="1" t="s">
        <v>621</v>
      </c>
      <c r="E53" s="1" t="s">
        <v>622</v>
      </c>
      <c r="F53" s="1" t="s">
        <v>623</v>
      </c>
      <c r="G53" s="1" t="s">
        <v>624</v>
      </c>
      <c r="H53" s="1" t="s">
        <v>625</v>
      </c>
      <c r="I53" s="1" t="s">
        <v>626</v>
      </c>
      <c r="J53" s="1" t="s">
        <v>627</v>
      </c>
      <c r="K53" s="1" t="s">
        <v>628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629</v>
      </c>
      <c r="B54" s="1" t="s">
        <v>630</v>
      </c>
      <c r="C54" s="1" t="s">
        <v>631</v>
      </c>
      <c r="D54" s="1">
        <v>-59.0</v>
      </c>
      <c r="E54" s="1" t="s">
        <v>584</v>
      </c>
      <c r="F54" s="1" t="s">
        <v>632</v>
      </c>
      <c r="G54" s="1" t="s">
        <v>633</v>
      </c>
      <c r="H54" s="1" t="s">
        <v>634</v>
      </c>
      <c r="I54" s="1" t="s">
        <v>635</v>
      </c>
      <c r="J54" s="1" t="s">
        <v>636</v>
      </c>
      <c r="K54" s="1" t="s">
        <v>637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638</v>
      </c>
      <c r="B55" s="1" t="s">
        <v>639</v>
      </c>
      <c r="C55" s="1" t="s">
        <v>640</v>
      </c>
      <c r="D55" s="1" t="s">
        <v>641</v>
      </c>
      <c r="E55" s="1" t="s">
        <v>642</v>
      </c>
      <c r="F55" s="1" t="s">
        <v>643</v>
      </c>
      <c r="G55" s="1" t="s">
        <v>644</v>
      </c>
      <c r="H55" s="1" t="s">
        <v>645</v>
      </c>
      <c r="I55" s="1" t="s">
        <v>646</v>
      </c>
      <c r="J55" s="1" t="s">
        <v>647</v>
      </c>
      <c r="K55" s="1" t="s">
        <v>648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649</v>
      </c>
      <c r="B56" s="1" t="s">
        <v>650</v>
      </c>
      <c r="C56" s="1" t="s">
        <v>651</v>
      </c>
      <c r="D56" s="1" t="s">
        <v>652</v>
      </c>
      <c r="E56" s="1" t="s">
        <v>653</v>
      </c>
      <c r="F56" s="1" t="s">
        <v>654</v>
      </c>
      <c r="G56" s="1" t="s">
        <v>655</v>
      </c>
      <c r="H56" s="1" t="s">
        <v>656</v>
      </c>
      <c r="I56" s="1" t="s">
        <v>657</v>
      </c>
      <c r="J56" s="1" t="s">
        <v>658</v>
      </c>
      <c r="K56" s="1" t="s">
        <v>659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660</v>
      </c>
      <c r="B57" s="1" t="s">
        <v>661</v>
      </c>
      <c r="C57" s="1" t="s">
        <v>662</v>
      </c>
      <c r="D57" s="1" t="s">
        <v>663</v>
      </c>
      <c r="E57" s="1" t="s">
        <v>664</v>
      </c>
      <c r="F57" s="1" t="s">
        <v>665</v>
      </c>
      <c r="G57" s="1" t="s">
        <v>666</v>
      </c>
      <c r="H57" s="1" t="s">
        <v>667</v>
      </c>
      <c r="I57" s="1" t="s">
        <v>562</v>
      </c>
      <c r="J57" s="1" t="s">
        <v>668</v>
      </c>
      <c r="K57" s="1" t="s">
        <v>669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670</v>
      </c>
      <c r="B58" s="1" t="s">
        <v>650</v>
      </c>
      <c r="C58" s="1" t="s">
        <v>651</v>
      </c>
      <c r="D58" s="1" t="s">
        <v>652</v>
      </c>
      <c r="E58" s="1" t="s">
        <v>653</v>
      </c>
      <c r="F58" s="1" t="s">
        <v>654</v>
      </c>
      <c r="G58" s="1" t="s">
        <v>655</v>
      </c>
      <c r="H58" s="1" t="s">
        <v>656</v>
      </c>
      <c r="I58" s="1" t="s">
        <v>657</v>
      </c>
      <c r="J58" s="1" t="s">
        <v>671</v>
      </c>
      <c r="K58" s="1" t="s">
        <v>672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673</v>
      </c>
      <c r="B59" s="1" t="s">
        <v>674</v>
      </c>
      <c r="C59" s="1" t="s">
        <v>675</v>
      </c>
      <c r="D59" s="1" t="s">
        <v>676</v>
      </c>
      <c r="E59" s="1" t="s">
        <v>677</v>
      </c>
      <c r="F59" s="1" t="s">
        <v>678</v>
      </c>
      <c r="G59" s="1" t="s">
        <v>679</v>
      </c>
      <c r="H59" s="1" t="s">
        <v>680</v>
      </c>
      <c r="I59" s="1">
        <v>-53.0</v>
      </c>
      <c r="J59" s="1" t="s">
        <v>681</v>
      </c>
      <c r="K59" s="1" t="s">
        <v>682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683</v>
      </c>
      <c r="B60" s="1" t="s">
        <v>684</v>
      </c>
      <c r="C60" s="1" t="s">
        <v>685</v>
      </c>
      <c r="D60" s="1" t="s">
        <v>686</v>
      </c>
      <c r="E60" s="1" t="s">
        <v>687</v>
      </c>
      <c r="F60" s="1">
        <v>0.0</v>
      </c>
      <c r="G60" s="1" t="s">
        <v>688</v>
      </c>
      <c r="H60" s="1" t="s">
        <v>689</v>
      </c>
      <c r="I60" s="1">
        <v>0.0</v>
      </c>
      <c r="J60" s="1" t="s">
        <v>690</v>
      </c>
      <c r="K60" s="1" t="s">
        <v>691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693</v>
      </c>
      <c r="B62" s="1" t="s">
        <v>694</v>
      </c>
      <c r="C62" s="1" t="s">
        <v>695</v>
      </c>
      <c r="D62" s="1" t="s">
        <v>696</v>
      </c>
      <c r="E62" s="1" t="s">
        <v>697</v>
      </c>
      <c r="F62" s="1" t="s">
        <v>698</v>
      </c>
      <c r="G62" s="1" t="s">
        <v>699</v>
      </c>
      <c r="H62" s="1" t="s">
        <v>700</v>
      </c>
      <c r="I62" s="1" t="s">
        <v>701</v>
      </c>
      <c r="J62" s="1" t="s">
        <v>702</v>
      </c>
      <c r="K62" s="1" t="s">
        <v>703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704</v>
      </c>
      <c r="B63" s="1" t="s">
        <v>705</v>
      </c>
      <c r="C63" s="1" t="s">
        <v>706</v>
      </c>
      <c r="D63" s="1" t="s">
        <v>707</v>
      </c>
      <c r="E63" s="1" t="s">
        <v>708</v>
      </c>
      <c r="F63" s="1" t="s">
        <v>709</v>
      </c>
      <c r="G63" s="1" t="s">
        <v>710</v>
      </c>
      <c r="H63" s="1" t="s">
        <v>711</v>
      </c>
      <c r="I63" s="1" t="s">
        <v>712</v>
      </c>
      <c r="J63" s="1" t="s">
        <v>702</v>
      </c>
      <c r="K63" s="1" t="s">
        <v>703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713</v>
      </c>
      <c r="B64" s="1" t="s">
        <v>714</v>
      </c>
      <c r="C64" s="1" t="s">
        <v>715</v>
      </c>
      <c r="D64" s="1" t="s">
        <v>690</v>
      </c>
      <c r="E64" s="1" t="s">
        <v>716</v>
      </c>
      <c r="F64" s="1" t="s">
        <v>717</v>
      </c>
      <c r="G64" s="1" t="s">
        <v>718</v>
      </c>
      <c r="H64" s="1" t="s">
        <v>719</v>
      </c>
      <c r="I64" s="1" t="s">
        <v>720</v>
      </c>
      <c r="J64" s="1" t="s">
        <v>721</v>
      </c>
      <c r="K64" s="1" t="s">
        <v>722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723</v>
      </c>
      <c r="B65" s="1" t="s">
        <v>724</v>
      </c>
      <c r="C65" s="1" t="s">
        <v>725</v>
      </c>
      <c r="D65" s="1" t="s">
        <v>726</v>
      </c>
      <c r="E65" s="1" t="s">
        <v>727</v>
      </c>
      <c r="F65" s="1" t="s">
        <v>728</v>
      </c>
      <c r="G65" s="1" t="s">
        <v>729</v>
      </c>
      <c r="H65" s="1" t="s">
        <v>730</v>
      </c>
      <c r="I65" s="1" t="s">
        <v>731</v>
      </c>
      <c r="J65" s="1" t="s">
        <v>732</v>
      </c>
      <c r="K65" s="1" t="s">
        <v>733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734</v>
      </c>
      <c r="B66" s="1" t="s">
        <v>735</v>
      </c>
      <c r="C66" s="1" t="s">
        <v>736</v>
      </c>
      <c r="D66" s="1" t="s">
        <v>737</v>
      </c>
      <c r="E66" s="1" t="s">
        <v>738</v>
      </c>
      <c r="F66" s="1" t="s">
        <v>739</v>
      </c>
      <c r="G66" s="1" t="s">
        <v>740</v>
      </c>
      <c r="H66" s="1" t="s">
        <v>741</v>
      </c>
      <c r="I66" s="1" t="s">
        <v>742</v>
      </c>
      <c r="J66" s="1" t="s">
        <v>743</v>
      </c>
      <c r="K66" s="1" t="s">
        <v>744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745</v>
      </c>
      <c r="B67" s="1" t="s">
        <v>746</v>
      </c>
      <c r="C67" s="1" t="s">
        <v>747</v>
      </c>
      <c r="D67" s="1" t="s">
        <v>748</v>
      </c>
      <c r="E67" s="1" t="s">
        <v>749</v>
      </c>
      <c r="F67" s="1" t="s">
        <v>750</v>
      </c>
      <c r="G67" s="1" t="s">
        <v>751</v>
      </c>
      <c r="H67" s="1" t="s">
        <v>752</v>
      </c>
      <c r="I67" s="1" t="s">
        <v>753</v>
      </c>
      <c r="J67" s="1" t="s">
        <v>754</v>
      </c>
      <c r="K67" s="1" t="s">
        <v>755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756</v>
      </c>
      <c r="B68" s="1" t="s">
        <v>757</v>
      </c>
      <c r="C68" s="1" t="s">
        <v>758</v>
      </c>
      <c r="D68" s="1" t="s">
        <v>759</v>
      </c>
      <c r="E68" s="1" t="s">
        <v>760</v>
      </c>
      <c r="F68" s="1" t="s">
        <v>761</v>
      </c>
      <c r="G68" s="1" t="s">
        <v>605</v>
      </c>
      <c r="H68" s="1" t="s">
        <v>144</v>
      </c>
      <c r="I68" s="1" t="s">
        <v>762</v>
      </c>
      <c r="J68" s="1" t="s">
        <v>763</v>
      </c>
      <c r="K68" s="1" t="s">
        <v>764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765</v>
      </c>
      <c r="B69" s="1" t="s">
        <v>766</v>
      </c>
      <c r="C69" s="1" t="s">
        <v>767</v>
      </c>
      <c r="D69" s="1" t="s">
        <v>768</v>
      </c>
      <c r="E69" s="1" t="s">
        <v>769</v>
      </c>
      <c r="F69" s="1" t="s">
        <v>770</v>
      </c>
      <c r="G69" s="1" t="s">
        <v>771</v>
      </c>
      <c r="H69" s="1" t="s">
        <v>772</v>
      </c>
      <c r="I69" s="1" t="s">
        <v>773</v>
      </c>
      <c r="J69" s="1" t="s">
        <v>774</v>
      </c>
      <c r="K69" s="1" t="s">
        <v>775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776</v>
      </c>
      <c r="B70" s="1" t="s">
        <v>757</v>
      </c>
      <c r="C70" s="1" t="s">
        <v>758</v>
      </c>
      <c r="D70" s="1" t="s">
        <v>759</v>
      </c>
      <c r="E70" s="1" t="s">
        <v>760</v>
      </c>
      <c r="F70" s="1" t="s">
        <v>761</v>
      </c>
      <c r="G70" s="1" t="s">
        <v>605</v>
      </c>
      <c r="H70" s="1" t="s">
        <v>144</v>
      </c>
      <c r="I70" s="1" t="s">
        <v>762</v>
      </c>
      <c r="J70" s="1" t="s">
        <v>777</v>
      </c>
      <c r="K70" s="1" t="s">
        <v>778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779</v>
      </c>
      <c r="B71" s="1" t="s">
        <v>780</v>
      </c>
      <c r="C71" s="1" t="s">
        <v>781</v>
      </c>
      <c r="D71" s="1" t="s">
        <v>782</v>
      </c>
      <c r="E71" s="1" t="s">
        <v>783</v>
      </c>
      <c r="F71" s="1" t="s">
        <v>784</v>
      </c>
      <c r="G71" s="1" t="s">
        <v>785</v>
      </c>
      <c r="H71" s="1" t="s">
        <v>786</v>
      </c>
      <c r="I71" s="1" t="s">
        <v>787</v>
      </c>
      <c r="J71" s="1" t="s">
        <v>788</v>
      </c>
      <c r="K71" s="1" t="s">
        <v>789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790</v>
      </c>
      <c r="B72" s="1" t="s">
        <v>791</v>
      </c>
      <c r="C72" s="1" t="s">
        <v>792</v>
      </c>
      <c r="D72" s="1" t="s">
        <v>793</v>
      </c>
      <c r="E72" s="1" t="s">
        <v>794</v>
      </c>
      <c r="F72" s="1">
        <v>0.0</v>
      </c>
      <c r="G72" s="1" t="s">
        <v>603</v>
      </c>
      <c r="H72" s="1" t="s">
        <v>795</v>
      </c>
      <c r="I72" s="1" t="s">
        <v>796</v>
      </c>
      <c r="J72" s="1" t="s">
        <v>797</v>
      </c>
      <c r="K72" s="1">
        <v>0.0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 t="s">
        <v>798</v>
      </c>
      <c r="C1" s="1" t="s">
        <v>799</v>
      </c>
      <c r="D1" s="1" t="s">
        <v>800</v>
      </c>
      <c r="E1" s="1" t="s">
        <v>801</v>
      </c>
      <c r="F1" s="1" t="s">
        <v>802</v>
      </c>
      <c r="G1" s="1" t="s">
        <v>803</v>
      </c>
      <c r="H1" s="1" t="s">
        <v>804</v>
      </c>
      <c r="I1" s="1" t="s">
        <v>805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806</v>
      </c>
      <c r="B2" s="1" t="s">
        <v>807</v>
      </c>
      <c r="C2" s="1" t="s">
        <v>808</v>
      </c>
      <c r="D2" s="1" t="s">
        <v>809</v>
      </c>
      <c r="E2" s="1" t="s">
        <v>810</v>
      </c>
      <c r="F2" s="1" t="s">
        <v>811</v>
      </c>
      <c r="G2" s="1" t="s">
        <v>812</v>
      </c>
      <c r="H2" s="1" t="s">
        <v>812</v>
      </c>
      <c r="I2" s="1" t="s">
        <v>813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814</v>
      </c>
      <c r="B3" s="1" t="s">
        <v>813</v>
      </c>
      <c r="C3" s="1" t="s">
        <v>815</v>
      </c>
      <c r="D3" s="1" t="s">
        <v>816</v>
      </c>
      <c r="E3" s="1" t="s">
        <v>817</v>
      </c>
      <c r="F3" s="1" t="s">
        <v>818</v>
      </c>
      <c r="G3" s="1" t="s">
        <v>819</v>
      </c>
      <c r="H3" s="1" t="s">
        <v>820</v>
      </c>
      <c r="I3" s="1" t="s">
        <v>813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821</v>
      </c>
      <c r="B4" s="1" t="s">
        <v>807</v>
      </c>
      <c r="C4" s="1" t="s">
        <v>808</v>
      </c>
      <c r="D4" s="1" t="s">
        <v>809</v>
      </c>
      <c r="E4" s="1" t="s">
        <v>810</v>
      </c>
      <c r="F4" s="1" t="s">
        <v>811</v>
      </c>
      <c r="G4" s="1" t="s">
        <v>812</v>
      </c>
      <c r="H4" s="1" t="s">
        <v>812</v>
      </c>
      <c r="I4" s="1" t="s">
        <v>812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814</v>
      </c>
      <c r="B5" s="1" t="s">
        <v>813</v>
      </c>
      <c r="C5" s="1" t="s">
        <v>815</v>
      </c>
      <c r="D5" s="1" t="s">
        <v>816</v>
      </c>
      <c r="E5" s="1" t="s">
        <v>817</v>
      </c>
      <c r="F5" s="1" t="s">
        <v>818</v>
      </c>
      <c r="G5" s="1" t="s">
        <v>819</v>
      </c>
      <c r="H5" s="1" t="s">
        <v>820</v>
      </c>
      <c r="I5" s="1" t="s">
        <v>820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822</v>
      </c>
      <c r="B6" s="1" t="s">
        <v>823</v>
      </c>
      <c r="C6" s="1" t="s">
        <v>824</v>
      </c>
      <c r="D6" s="1" t="s">
        <v>825</v>
      </c>
      <c r="E6" s="1" t="s">
        <v>826</v>
      </c>
      <c r="F6" s="1" t="s">
        <v>827</v>
      </c>
      <c r="G6" s="1" t="s">
        <v>828</v>
      </c>
      <c r="H6" s="1" t="s">
        <v>829</v>
      </c>
      <c r="I6" s="1" t="s">
        <v>830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831</v>
      </c>
      <c r="B7" s="1" t="s">
        <v>832</v>
      </c>
      <c r="C7" s="1" t="s">
        <v>833</v>
      </c>
      <c r="D7" s="1" t="s">
        <v>834</v>
      </c>
      <c r="E7" s="1" t="s">
        <v>835</v>
      </c>
      <c r="F7" s="1" t="s">
        <v>836</v>
      </c>
      <c r="G7" s="1" t="s">
        <v>837</v>
      </c>
      <c r="H7" s="1" t="s">
        <v>838</v>
      </c>
      <c r="I7" s="1" t="s">
        <v>837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839</v>
      </c>
      <c r="B8" s="1" t="s">
        <v>813</v>
      </c>
      <c r="C8" s="1" t="s">
        <v>840</v>
      </c>
      <c r="D8" s="1" t="s">
        <v>841</v>
      </c>
      <c r="E8" s="1" t="s">
        <v>841</v>
      </c>
      <c r="F8" s="1" t="s">
        <v>842</v>
      </c>
      <c r="G8" s="1" t="s">
        <v>843</v>
      </c>
      <c r="H8" s="1" t="s">
        <v>844</v>
      </c>
      <c r="I8" s="1" t="s">
        <v>845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846</v>
      </c>
      <c r="B9" s="1" t="s">
        <v>847</v>
      </c>
      <c r="C9" s="1" t="s">
        <v>848</v>
      </c>
      <c r="D9" s="1" t="s">
        <v>849</v>
      </c>
      <c r="E9" s="1" t="s">
        <v>850</v>
      </c>
      <c r="F9" s="1" t="s">
        <v>851</v>
      </c>
      <c r="G9" s="1" t="s">
        <v>852</v>
      </c>
      <c r="H9" s="1" t="s">
        <v>853</v>
      </c>
      <c r="I9" s="1" t="s">
        <v>854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855</v>
      </c>
      <c r="B10" s="1" t="s">
        <v>841</v>
      </c>
      <c r="C10" s="1" t="s">
        <v>841</v>
      </c>
      <c r="D10" s="1" t="s">
        <v>841</v>
      </c>
      <c r="E10" s="1" t="s">
        <v>841</v>
      </c>
      <c r="F10" s="1" t="s">
        <v>841</v>
      </c>
      <c r="G10" s="1" t="s">
        <v>852</v>
      </c>
      <c r="H10" s="1" t="s">
        <v>853</v>
      </c>
      <c r="I10" s="1" t="s">
        <v>854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856</v>
      </c>
      <c r="B11" s="1" t="s">
        <v>813</v>
      </c>
      <c r="C11" s="1" t="s">
        <v>813</v>
      </c>
      <c r="D11" s="1" t="s">
        <v>813</v>
      </c>
      <c r="E11" s="1" t="s">
        <v>813</v>
      </c>
      <c r="F11" s="1" t="s">
        <v>813</v>
      </c>
      <c r="G11" s="1" t="s">
        <v>813</v>
      </c>
      <c r="H11" s="1" t="s">
        <v>813</v>
      </c>
      <c r="I11" s="1" t="s">
        <v>813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857</v>
      </c>
      <c r="B12" s="1" t="s">
        <v>858</v>
      </c>
      <c r="C12" s="1" t="s">
        <v>859</v>
      </c>
      <c r="D12" s="1" t="s">
        <v>860</v>
      </c>
      <c r="E12" s="1" t="s">
        <v>861</v>
      </c>
      <c r="F12" s="1" t="s">
        <v>813</v>
      </c>
      <c r="G12" s="1" t="s">
        <v>813</v>
      </c>
      <c r="H12" s="1" t="s">
        <v>813</v>
      </c>
      <c r="I12" s="1" t="s">
        <v>813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862</v>
      </c>
      <c r="B13" s="1" t="s">
        <v>813</v>
      </c>
      <c r="C13" s="1" t="s">
        <v>813</v>
      </c>
      <c r="D13" s="1" t="s">
        <v>813</v>
      </c>
      <c r="E13" s="1" t="s">
        <v>813</v>
      </c>
      <c r="F13" s="1" t="s">
        <v>813</v>
      </c>
      <c r="G13" s="1" t="s">
        <v>813</v>
      </c>
      <c r="H13" s="1" t="s">
        <v>813</v>
      </c>
      <c r="I13" s="1" t="s">
        <v>813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863</v>
      </c>
      <c r="B14" s="1" t="s">
        <v>813</v>
      </c>
      <c r="C14" s="1" t="s">
        <v>813</v>
      </c>
      <c r="D14" s="1" t="s">
        <v>813</v>
      </c>
      <c r="E14" s="1" t="s">
        <v>813</v>
      </c>
      <c r="F14" s="1" t="s">
        <v>813</v>
      </c>
      <c r="G14" s="1" t="s">
        <v>813</v>
      </c>
      <c r="H14" s="1" t="s">
        <v>813</v>
      </c>
      <c r="I14" s="1" t="s">
        <v>813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864</v>
      </c>
      <c r="B15" s="1" t="s">
        <v>865</v>
      </c>
      <c r="C15" s="1" t="s">
        <v>182</v>
      </c>
      <c r="D15" s="1" t="s">
        <v>183</v>
      </c>
      <c r="E15" s="1" t="s">
        <v>184</v>
      </c>
      <c r="F15" s="1" t="s">
        <v>184</v>
      </c>
      <c r="G15" s="1" t="s">
        <v>866</v>
      </c>
      <c r="H15" s="1" t="s">
        <v>580</v>
      </c>
      <c r="I15" s="1" t="s">
        <v>580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867</v>
      </c>
      <c r="B16" s="1" t="s">
        <v>868</v>
      </c>
      <c r="C16" s="1" t="s">
        <v>869</v>
      </c>
      <c r="D16" s="1" t="s">
        <v>870</v>
      </c>
      <c r="E16" s="1" t="s">
        <v>871</v>
      </c>
      <c r="F16" s="1" t="s">
        <v>872</v>
      </c>
      <c r="G16" s="1" t="s">
        <v>873</v>
      </c>
      <c r="H16" s="1" t="s">
        <v>874</v>
      </c>
      <c r="I16" s="1" t="s">
        <v>874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875</v>
      </c>
      <c r="B17" s="1" t="s">
        <v>148</v>
      </c>
      <c r="C17" s="1" t="s">
        <v>156</v>
      </c>
      <c r="D17" s="1" t="s">
        <v>150</v>
      </c>
      <c r="E17" s="1" t="s">
        <v>151</v>
      </c>
      <c r="F17" s="1" t="s">
        <v>152</v>
      </c>
      <c r="G17" s="1" t="s">
        <v>876</v>
      </c>
      <c r="H17" s="1" t="s">
        <v>877</v>
      </c>
      <c r="I17" s="1" t="s">
        <v>878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879</v>
      </c>
      <c r="B18" s="1" t="s">
        <v>880</v>
      </c>
      <c r="C18" s="1" t="s">
        <v>881</v>
      </c>
      <c r="D18" s="1" t="s">
        <v>882</v>
      </c>
      <c r="E18" s="1" t="s">
        <v>883</v>
      </c>
      <c r="F18" s="1" t="s">
        <v>884</v>
      </c>
      <c r="G18" s="1" t="s">
        <v>885</v>
      </c>
      <c r="H18" s="1" t="s">
        <v>886</v>
      </c>
      <c r="I18" s="1" t="s">
        <v>887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888</v>
      </c>
      <c r="B19" s="1" t="s">
        <v>889</v>
      </c>
      <c r="C19" s="1" t="s">
        <v>890</v>
      </c>
      <c r="D19" s="1" t="s">
        <v>891</v>
      </c>
      <c r="E19" s="1" t="s">
        <v>892</v>
      </c>
      <c r="F19" s="1" t="s">
        <v>893</v>
      </c>
      <c r="G19" s="1" t="s">
        <v>894</v>
      </c>
      <c r="H19" s="1" t="s">
        <v>895</v>
      </c>
      <c r="I19" s="1" t="s">
        <v>896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897</v>
      </c>
      <c r="B20" s="1" t="s">
        <v>813</v>
      </c>
      <c r="C20" s="1" t="s">
        <v>813</v>
      </c>
      <c r="D20" s="1" t="s">
        <v>813</v>
      </c>
      <c r="E20" s="1" t="s">
        <v>813</v>
      </c>
      <c r="F20" s="1" t="s">
        <v>813</v>
      </c>
      <c r="G20" s="1" t="s">
        <v>813</v>
      </c>
      <c r="H20" s="1" t="s">
        <v>813</v>
      </c>
      <c r="I20" s="1" t="s">
        <v>813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898</v>
      </c>
      <c r="B21" s="1" t="s">
        <v>899</v>
      </c>
      <c r="C21" s="1" t="s">
        <v>900</v>
      </c>
      <c r="D21" s="1" t="s">
        <v>901</v>
      </c>
      <c r="E21" s="1" t="s">
        <v>902</v>
      </c>
      <c r="F21" s="1" t="s">
        <v>813</v>
      </c>
      <c r="G21" s="1" t="s">
        <v>813</v>
      </c>
      <c r="H21" s="1" t="s">
        <v>813</v>
      </c>
      <c r="I21" s="1" t="s">
        <v>813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903</v>
      </c>
      <c r="B22" s="1" t="s">
        <v>899</v>
      </c>
      <c r="C22" s="1" t="s">
        <v>904</v>
      </c>
      <c r="D22" s="1" t="s">
        <v>905</v>
      </c>
      <c r="E22" s="1" t="s">
        <v>906</v>
      </c>
      <c r="F22" s="1" t="s">
        <v>907</v>
      </c>
      <c r="G22" s="1" t="s">
        <v>908</v>
      </c>
      <c r="H22" s="1" t="s">
        <v>909</v>
      </c>
      <c r="I22" s="1" t="s">
        <v>910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111</v>
      </c>
      <c r="B23" s="1" t="s">
        <v>813</v>
      </c>
      <c r="C23" s="1" t="s">
        <v>813</v>
      </c>
      <c r="D23" s="1" t="s">
        <v>813</v>
      </c>
      <c r="E23" s="1" t="s">
        <v>813</v>
      </c>
      <c r="F23" s="1" t="s">
        <v>813</v>
      </c>
      <c r="G23" s="1" t="s">
        <v>813</v>
      </c>
      <c r="H23" s="1" t="s">
        <v>813</v>
      </c>
      <c r="I23" s="1" t="s">
        <v>813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911</v>
      </c>
      <c r="B24" s="1" t="s">
        <v>912</v>
      </c>
      <c r="C24" s="1" t="s">
        <v>913</v>
      </c>
      <c r="D24" s="1" t="s">
        <v>914</v>
      </c>
      <c r="E24" s="1" t="s">
        <v>915</v>
      </c>
      <c r="F24" s="1" t="s">
        <v>916</v>
      </c>
      <c r="G24" s="1" t="s">
        <v>917</v>
      </c>
      <c r="H24" s="1" t="s">
        <v>917</v>
      </c>
      <c r="I24" s="1" t="s">
        <v>917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918</v>
      </c>
      <c r="B25" s="1" t="s">
        <v>919</v>
      </c>
      <c r="C25" s="1" t="s">
        <v>920</v>
      </c>
      <c r="D25" s="1" t="s">
        <v>921</v>
      </c>
      <c r="E25" s="1" t="s">
        <v>922</v>
      </c>
      <c r="F25" s="1" t="s">
        <v>923</v>
      </c>
      <c r="G25" s="1" t="s">
        <v>924</v>
      </c>
      <c r="H25" s="1" t="s">
        <v>924</v>
      </c>
      <c r="I25" s="1" t="s">
        <v>813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925</v>
      </c>
      <c r="B26" s="1" t="s">
        <v>926</v>
      </c>
      <c r="C26" s="1" t="s">
        <v>927</v>
      </c>
      <c r="D26" s="1" t="s">
        <v>928</v>
      </c>
      <c r="E26" s="1" t="s">
        <v>929</v>
      </c>
      <c r="F26" s="1" t="s">
        <v>930</v>
      </c>
      <c r="G26" s="1" t="s">
        <v>813</v>
      </c>
      <c r="H26" s="1" t="s">
        <v>813</v>
      </c>
      <c r="I26" s="1" t="s">
        <v>813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931</v>
      </c>
      <c r="B2" s="1" t="s">
        <v>932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933</v>
      </c>
      <c r="B3" s="1" t="s">
        <v>934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935</v>
      </c>
      <c r="B4" s="1" t="s">
        <v>936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937</v>
      </c>
      <c r="B5" s="1" t="s">
        <v>938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939</v>
      </c>
      <c r="B6" s="1" t="s">
        <v>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940</v>
      </c>
      <c r="B7" s="1" t="s">
        <v>941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942</v>
      </c>
      <c r="B8" s="4" t="s">
        <v>943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944</v>
      </c>
      <c r="B9" s="1" t="s">
        <v>945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946</v>
      </c>
      <c r="B10" s="1" t="s">
        <v>947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948</v>
      </c>
      <c r="B11" s="1" t="s">
        <v>945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949</v>
      </c>
      <c r="B12" s="1" t="s">
        <v>950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951</v>
      </c>
      <c r="B13" s="1" t="s">
        <v>952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953</v>
      </c>
      <c r="B14" s="1" t="s">
        <v>950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954</v>
      </c>
      <c r="B15" s="1" t="s">
        <v>955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956</v>
      </c>
      <c r="B16" s="1">
        <v>400.0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957</v>
      </c>
      <c r="B17" s="1" t="s">
        <v>958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959</v>
      </c>
      <c r="B18" s="1">
        <v>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960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961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962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963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964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965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966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967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968</v>
      </c>
      <c r="B27" s="1">
        <v>12.14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969</v>
      </c>
      <c r="B28" s="1">
        <v>12.08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970</v>
      </c>
      <c r="B29" s="1">
        <v>11.92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971</v>
      </c>
      <c r="B30" s="1">
        <v>12.13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972</v>
      </c>
      <c r="B31" s="1">
        <v>12.14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973</v>
      </c>
      <c r="B32" s="1">
        <v>12.08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974</v>
      </c>
      <c r="B33" s="1">
        <v>11.92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975</v>
      </c>
      <c r="B34" s="1">
        <v>12.13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976</v>
      </c>
      <c r="B35" s="1">
        <v>1.56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977</v>
      </c>
      <c r="B36" s="1">
        <v>0.1291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978</v>
      </c>
      <c r="B37" s="1">
        <v>1.7382816E9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979</v>
      </c>
      <c r="B38" s="1">
        <v>1.2867999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980</v>
      </c>
      <c r="B39" s="1">
        <v>12.0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981</v>
      </c>
      <c r="B40" s="1">
        <v>1.985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982</v>
      </c>
      <c r="B41" s="1">
        <v>9.364342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983</v>
      </c>
      <c r="B42" s="1">
        <v>7.4559617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984</v>
      </c>
      <c r="B43" s="1">
        <v>853752.0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985</v>
      </c>
      <c r="B44" s="1">
        <v>853752.0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986</v>
      </c>
      <c r="B45" s="1">
        <v>870085.0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987</v>
      </c>
      <c r="B46" s="1">
        <v>887850.0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988</v>
      </c>
      <c r="B47" s="1">
        <v>887850.0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989</v>
      </c>
      <c r="B48" s="1">
        <v>11.97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990</v>
      </c>
      <c r="B49" s="1">
        <v>12.24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991</v>
      </c>
      <c r="B50" s="1">
        <v>2200.0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992</v>
      </c>
      <c r="B51" s="1">
        <v>1400.0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993</v>
      </c>
      <c r="B52" s="1">
        <v>1.095193344E9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994</v>
      </c>
      <c r="B53" s="1">
        <v>10.88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995</v>
      </c>
      <c r="B54" s="1">
        <v>13.46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996</v>
      </c>
      <c r="B55" s="1">
        <v>3.7727172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997</v>
      </c>
      <c r="B56" s="1">
        <v>12.2502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998</v>
      </c>
      <c r="B57" s="1">
        <v>12.33385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999</v>
      </c>
      <c r="B58" s="1">
        <v>1.66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1000</v>
      </c>
      <c r="B59" s="1">
        <v>0.13673805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1001</v>
      </c>
      <c r="B60" s="1" t="s">
        <v>1002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1003</v>
      </c>
      <c r="B61" s="1">
        <v>1.4628788224E10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1004</v>
      </c>
      <c r="B62" s="1">
        <v>0.46280998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1005</v>
      </c>
      <c r="B63" s="1">
        <v>8.8316317E7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1006</v>
      </c>
      <c r="B64" s="1">
        <v>9.0661696E7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1007</v>
      </c>
      <c r="B65" s="1">
        <v>4644021.0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1008</v>
      </c>
      <c r="B66" s="1">
        <v>4309050.0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1009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1010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1011</v>
      </c>
      <c r="B69" s="1">
        <v>0.0512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1012</v>
      </c>
      <c r="B70" s="1">
        <v>0.03598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1013</v>
      </c>
      <c r="B71" s="1">
        <v>0.56315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1014</v>
      </c>
      <c r="B72" s="1">
        <v>6.64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1015</v>
      </c>
      <c r="B73" s="1">
        <v>0.0624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1016</v>
      </c>
      <c r="B74" s="1">
        <v>9.0661696E7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1017</v>
      </c>
      <c r="B75" s="1">
        <v>13.806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1018</v>
      </c>
      <c r="B76" s="1">
        <v>0.8749819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1019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1020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1021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1022</v>
      </c>
      <c r="B80" s="1">
        <v>0.83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1023</v>
      </c>
      <c r="B81" s="1">
        <v>1.07934E8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1024</v>
      </c>
      <c r="B82" s="1">
        <v>1.29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1025</v>
      </c>
      <c r="B83" s="1">
        <v>1.6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1026</v>
      </c>
      <c r="B84" s="1">
        <v>50.393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1027</v>
      </c>
      <c r="B85" s="1">
        <v>-0.05845672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1028</v>
      </c>
      <c r="B86" s="1">
        <v>0.22263205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1029</v>
      </c>
      <c r="B87" s="1">
        <v>0.13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1030</v>
      </c>
      <c r="B88" s="1">
        <v>1.7356032E9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1031</v>
      </c>
      <c r="B89" s="1" t="s">
        <v>1032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1033</v>
      </c>
      <c r="B90" s="1" t="s">
        <v>1034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1035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1036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1037</v>
      </c>
      <c r="B93" s="1" t="s">
        <v>1038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1039</v>
      </c>
      <c r="B94" s="1" t="s">
        <v>1038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1040</v>
      </c>
      <c r="B95" s="1">
        <v>1.2865446E9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1041</v>
      </c>
      <c r="B96" s="1" t="s">
        <v>1042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1043</v>
      </c>
      <c r="B97" s="1" t="s">
        <v>1044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1045</v>
      </c>
      <c r="B98" s="1" t="s">
        <v>1046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1047</v>
      </c>
      <c r="B99" s="1" t="s">
        <v>1048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1049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1050</v>
      </c>
      <c r="B101" s="1">
        <v>12.08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1051</v>
      </c>
      <c r="B102" s="1">
        <v>14.5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1052</v>
      </c>
      <c r="B103" s="1">
        <v>12.5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1053</v>
      </c>
      <c r="B104" s="1">
        <v>13.75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1054</v>
      </c>
      <c r="B105" s="1">
        <v>14.0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1055</v>
      </c>
      <c r="B106" s="1">
        <v>2.0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1056</v>
      </c>
      <c r="B107" s="1" t="s">
        <v>1057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1058</v>
      </c>
      <c r="B108" s="1">
        <v>7.0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1059</v>
      </c>
      <c r="B109" s="1">
        <v>6.99033984E8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1060</v>
      </c>
      <c r="B110" s="1">
        <v>7.71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1061</v>
      </c>
      <c r="B111" s="1">
        <v>1.3858664448E10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1062</v>
      </c>
      <c r="B112" s="1">
        <v>5.936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1063</v>
      </c>
      <c r="B113" s="1">
        <v>5.945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1064</v>
      </c>
      <c r="B114" s="1">
        <v>2.90292992E8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1065</v>
      </c>
      <c r="B115" s="1">
        <v>852.5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1066</v>
      </c>
      <c r="B116" s="1">
        <v>3.539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1067</v>
      </c>
      <c r="B117" s="1">
        <v>0.009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1068</v>
      </c>
      <c r="B118" s="1">
        <v>0.09232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1069</v>
      </c>
      <c r="B119" s="1">
        <v>-3.68699008E8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1070</v>
      </c>
      <c r="B120" s="1">
        <v>0.908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1071</v>
      </c>
      <c r="B121" s="1">
        <v>0.19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1072</v>
      </c>
      <c r="B122" s="1">
        <v>1.0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1073</v>
      </c>
      <c r="B123" s="1">
        <v>0.45569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1074</v>
      </c>
      <c r="B124" s="1" t="s">
        <v>1002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1075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1076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5" t="str">
        <f>IF(V3*FORECAST(W2,B3:V3,B2:V2)&gt;0,FORECAST(W2,B3:V3,B2:V2),V3)*$X$1</f>
        <v>#N/A</v>
      </c>
      <c r="X3" s="2"/>
      <c r="Y3" s="2"/>
      <c r="Z3" s="2"/>
    </row>
    <row r="4">
      <c r="A4" s="3" t="s">
        <v>110</v>
      </c>
      <c r="B4" s="1">
        <v>1370.0</v>
      </c>
      <c r="C4" s="1">
        <v>782.0</v>
      </c>
      <c r="D4" s="1">
        <v>733.0</v>
      </c>
      <c r="E4" s="1">
        <v>1280.0</v>
      </c>
      <c r="F4" s="1">
        <v>1890.0</v>
      </c>
      <c r="G4" s="1">
        <v>3140.0</v>
      </c>
      <c r="H4" s="1">
        <v>2250.0</v>
      </c>
      <c r="I4" s="1">
        <v>3410.0</v>
      </c>
      <c r="J4" s="1">
        <v>11880.0</v>
      </c>
      <c r="K4" s="1">
        <v>12850.0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1077</v>
      </c>
      <c r="B5" s="1">
        <v>27.0</v>
      </c>
      <c r="C5" s="1">
        <v>33.0</v>
      </c>
      <c r="D5" s="1">
        <v>32.0</v>
      </c>
      <c r="E5" s="1">
        <v>32.0</v>
      </c>
      <c r="F5" s="1">
        <v>30.0</v>
      </c>
      <c r="G5" s="1">
        <v>32.0</v>
      </c>
      <c r="H5" s="1">
        <v>44.0</v>
      </c>
      <c r="I5" s="1">
        <v>49.0</v>
      </c>
      <c r="J5" s="1">
        <v>60.0</v>
      </c>
      <c r="K5" s="1">
        <v>69.0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1078</v>
      </c>
      <c r="L7" s="1" t="str">
        <f>IF(W3*FORECAST(W2,B3:W3,B2:W2)&gt;0,FORECAST(W2,B3:W3,B2:W2),V3)*$X$1 * (1+0.02)/(0.0765-0.02)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1079</v>
      </c>
      <c r="L8" s="1" t="str">
        <f t="array" ref="L8">NPV(0.0765,M3:W3)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1080</v>
      </c>
      <c r="L9" s="1" t="str">
        <f t="array" ref="L9">NPV(0.0765,M16:W16)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1081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12850.0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1082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1083</v>
      </c>
      <c r="L13" s="1">
        <v>69.0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 t="str">
        <f>IF(W3*FORECAST(W2,B3:W3,B2:W2)&gt;0,FORECAST(W2,B3:W3,B2:W2),V3)*$X$1 * (1+0.02)/(0.0765-0.02)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5">
        <v>59.0</v>
      </c>
      <c r="C3" s="5">
        <v>38.0</v>
      </c>
      <c r="D3" s="5">
        <v>-15.0</v>
      </c>
      <c r="E3" s="5">
        <v>35.0</v>
      </c>
      <c r="F3" s="5">
        <v>49.0</v>
      </c>
      <c r="G3" s="5">
        <v>63.0</v>
      </c>
      <c r="H3" s="5">
        <v>28.0</v>
      </c>
      <c r="I3" s="5">
        <v>141.0</v>
      </c>
      <c r="J3" s="5">
        <v>-70.0</v>
      </c>
      <c r="K3" s="5">
        <v>87.0</v>
      </c>
      <c r="L3" s="1">
        <f>IF(K3*FORECAST(L2,B3:K3,B2:K2)&gt;0,FORECAST(L2,B3:K3,B2:K2),K3)*$X$1</f>
        <v>50.46666667</v>
      </c>
      <c r="M3" s="1">
        <f>IF(L3*FORECAST(M2,B3:L3,B2:L2)&gt;0,FORECAST(M2,B3:L3,B2:L2),L3)*$X$1</f>
        <v>52.0969697</v>
      </c>
      <c r="N3" s="1">
        <f>IF(M3*FORECAST(N2,B3:M3,B2:M2)&gt;0,FORECAST(N2,B3:M3,B2:M2),M3)*$X$1</f>
        <v>53.72727273</v>
      </c>
      <c r="O3" s="1">
        <f>IF(N3*FORECAST(O2,B3:N3,B2:N2)&gt;0,FORECAST(O2,B3:N3,B2:N2),N3)*$X$1</f>
        <v>55.35757576</v>
      </c>
      <c r="P3" s="1">
        <f>IF(O3*FORECAST(P2,B3:O3,B2:O2)&gt;0,FORECAST(P2,B3:O3,B2:O2),O3)*$X$1</f>
        <v>56.98787879</v>
      </c>
      <c r="Q3" s="1">
        <f>IF(P3*FORECAST(Q2,B3:P3,B2:P2)&gt;0,FORECAST(Q2,B3:P3,B2:P2),P3)*$X$1</f>
        <v>58.61818182</v>
      </c>
      <c r="R3" s="1">
        <f>IF(Q3*FORECAST(R2,B3:Q3,B2:Q2)&gt;0,FORECAST(R2,B3:Q3,B2:Q2),Q3)*$X$1</f>
        <v>60.24848485</v>
      </c>
      <c r="S3" s="5">
        <f>IF(R3*FORECAST(S2,B3:R3,B2:R2)&gt;0,FORECAST(S2,B3:R3,B2:R2),R3)*$X$1</f>
        <v>61.87878788</v>
      </c>
      <c r="T3" s="5">
        <f>IF(S3*FORECAST(T2,B3:S3,B2:S2)&gt;0,FORECAST(T2,B3:S3,B2:S2),S3)*$X$1</f>
        <v>63.50909091</v>
      </c>
      <c r="U3" s="5">
        <f>IF(T3*FORECAST(U2,B3:T3,B2:T2)&gt;0,FORECAST(U2,B3:T3,B2:T2),T3)*$X$1</f>
        <v>65.13939394</v>
      </c>
      <c r="V3" s="5">
        <f>IF(U3*FORECAST(V2,B3:U3,B2:U2)&gt;0,FORECAST(V2,B3:U3,B2:U2),U3)*$X$1</f>
        <v>66.76969697</v>
      </c>
      <c r="W3" s="5">
        <f>IF(V3*FORECAST(W2,B3:V3,B2:V2)&gt;0,FORECAST(W2,B3:V3,B2:V2),V3)*$X$1</f>
        <v>68.4</v>
      </c>
      <c r="X3" s="2"/>
      <c r="Y3" s="2"/>
      <c r="Z3" s="2"/>
    </row>
    <row r="4">
      <c r="A4" s="3" t="s">
        <v>110</v>
      </c>
      <c r="B4" s="1">
        <v>1370.0</v>
      </c>
      <c r="C4" s="1">
        <v>782.0</v>
      </c>
      <c r="D4" s="1">
        <v>733.0</v>
      </c>
      <c r="E4" s="1">
        <v>1280.0</v>
      </c>
      <c r="F4" s="1">
        <v>1890.0</v>
      </c>
      <c r="G4" s="1">
        <v>3140.0</v>
      </c>
      <c r="H4" s="1">
        <v>2250.0</v>
      </c>
      <c r="I4" s="1">
        <v>3410.0</v>
      </c>
      <c r="J4" s="1">
        <v>11880.0</v>
      </c>
      <c r="K4" s="1">
        <v>12850.0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1077</v>
      </c>
      <c r="B5" s="1">
        <v>27.0</v>
      </c>
      <c r="C5" s="1">
        <v>33.0</v>
      </c>
      <c r="D5" s="1">
        <v>32.0</v>
      </c>
      <c r="E5" s="1">
        <v>32.0</v>
      </c>
      <c r="F5" s="1">
        <v>30.0</v>
      </c>
      <c r="G5" s="1">
        <v>32.0</v>
      </c>
      <c r="H5" s="1">
        <v>44.0</v>
      </c>
      <c r="I5" s="1">
        <v>49.0</v>
      </c>
      <c r="J5" s="1">
        <v>60.0</v>
      </c>
      <c r="K5" s="1">
        <v>69.0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1078</v>
      </c>
      <c r="L7" s="1">
        <f>IF(W3*FORECAST(W2,B3:W3,B2:W2)&gt;0,FORECAST(W2,B3:W3,B2:W2),V3)*$X$1 * (1+0.02)/(0.0765-0.02)</f>
        <v>1234.831858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1079</v>
      </c>
      <c r="L8" s="6">
        <f t="array" ref="L8">NPV(0.0765,M3:W3)</f>
        <v>428.879582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1080</v>
      </c>
      <c r="L9" s="6">
        <f t="array" ref="L9">NPV(0.0765,M16:W16)</f>
        <v>548.8497237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1081</v>
      </c>
      <c r="L10" s="6">
        <f>L8 + L9</f>
        <v>977.7293057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12850.0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1082</v>
      </c>
      <c r="L12" s="6">
        <f>L10 - L11</f>
        <v>-11872.27069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1083</v>
      </c>
      <c r="L13" s="1">
        <v>69.0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-172.0618941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1234.831858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