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<sst xmlns="http://schemas.openxmlformats.org/spreadsheetml/2006/main" count="865" uniqueCount="662">
  <si>
    <t>ticker</t>
  </si>
  <si>
    <t>DXFFY</t>
  </si>
  <si>
    <t>nombre</t>
  </si>
  <si>
    <t>DUNXIN FINANCIAL HOLDINGS</t>
  </si>
  <si>
    <t>empresa</t>
  </si>
  <si>
    <t>Consumer Lending</t>
  </si>
  <si>
    <t>Open</t>
  </si>
  <si>
    <t>No encontrado</t>
  </si>
  <si>
    <t>Target Price</t>
  </si>
  <si>
    <t>Valor no disponible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</si>
  <si>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</si>
  <si>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</si>
  <si>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</si>
  <si>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</si>
  <si>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</si>
  <si>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</si>
  <si>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</si>
  <si>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</si>
  <si>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</si>
  <si>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</si>
  <si>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</si>
  <si>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</si>
  <si>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</si>
  <si>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Provision for Credit Losses</t>
  </si>
  <si>
    <t>Stock-Based Compensation (CF)</t>
  </si>
  <si>
    <t>Changes in Accrued Interest Receivable</t>
  </si>
  <si>
    <t>Changes in Accrued Interest Payable</t>
  </si>
  <si>
    <t>Change in Unearned Revenues</t>
  </si>
  <si>
    <t>Change In Income Taxes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</si>
  <si>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</si>
  <si>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</si>
  <si>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</si>
  <si>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</si>
  <si>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</si>
  <si>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Purchase / Sale of Intangible Assets</t>
  </si>
  <si>
    <t>Net (Increase) Decrease in Loans Originated / Sold - Investing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</si>
  <si>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</si>
  <si>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</si>
  <si>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</si>
  <si>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</si>
  <si>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</si>
  <si>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</si>
  <si>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</si>
  <si>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</si>
  <si>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</si>
  <si>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</si>
  <si>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</si>
  <si>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</si>
  <si>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</si>
  <si>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</si>
  <si>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</si>
  <si>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</si>
  <si>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</si>
  <si>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</si>
  <si>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</si>
  <si>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</si>
  <si>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</si>
  <si>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Loans and Lease Receivables - (FS Template)</t>
  </si>
  <si>
    <t>Other Receivables</t>
  </si>
  <si>
    <t>Gross Property Plant And Equipment</t>
  </si>
  <si>
    <t>Accumulated Depreciation</t>
  </si>
  <si>
    <t>Net Property Plant And Equipment</t>
  </si>
  <si>
    <t>Other Intangibles, Total</t>
  </si>
  <si>
    <t>Restricted Cash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</si>
  <si>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</si>
  <si>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</si>
  <si>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</si>
  <si>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</si>
  <si>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</si>
  <si>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Accrued Expenses, Total</t>
  </si>
  <si>
    <t>Short-Term Borrowings</t>
  </si>
  <si>
    <t>Current Portion of Long-Term Debt</t>
  </si>
  <si>
    <t>Current Income Taxes Payable</t>
  </si>
  <si>
    <t>Unearned Revenue, Current</t>
  </si>
  <si>
    <t>Other Current Liabilities - (Brok / FS / Ins. / REIT Template)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</si>
  <si>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</si>
  <si>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</si>
  <si>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</si>
  <si>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</si>
  <si>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</si>
  <si>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</si>
  <si>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</si>
  <si>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</si>
  <si>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</si>
  <si>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</si>
  <si>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</si>
  <si>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</si>
  <si>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-163.19</t>
  </si>
  <si>
    <t>Tangible Book Value</t>
  </si>
  <si>
    <t>Tangible Book Value Per Share</t>
  </si>
  <si>
    <t>Total Debt</t>
  </si>
  <si>
    <t>Net Debt</t>
  </si>
  <si>
    <t>Full Time Employees</t>
  </si>
  <si>
    <t>Interest and Dividend Income, Total</t>
  </si>
  <si>
    <t>Interest Expense, Total</t>
  </si>
  <si>
    <t>Net Interest Income</t>
  </si>
  <si>
    <t>Loan Servicing Revenue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</si>
  <si>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</si>
  <si>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</si>
  <si>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</si>
  <si>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</si>
  <si>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</si>
  <si>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Cost of Services Provided, Total</t>
  </si>
  <si>
    <t>Depreciation &amp; Amortization - (IS) - (Collected)</t>
  </si>
  <si>
    <t>Other Operating Expenses</t>
  </si>
  <si>
    <t>Total Operating Expenses</t>
  </si>
  <si>
    <t>Operating Income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</si>
  <si>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</si>
  <si>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</si>
  <si>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</si>
  <si>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</si>
  <si>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</si>
  <si>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</si>
  <si>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</si>
  <si>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</si>
  <si>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</si>
  <si>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</si>
  <si>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</si>
  <si>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391.36</t>
  </si>
  <si>
    <t>951.48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</si>
  <si>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</si>
  <si>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</si>
  <si>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</si>
  <si>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</si>
  <si>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</si>
  <si>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</si>
  <si>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884.01</t>
  </si>
  <si>
    <t>505.47</t>
  </si>
  <si>
    <t>-771.2</t>
  </si>
  <si>
    <t>Normalized Diluted EPS</t>
  </si>
  <si>
    <t>Dividend Per Share</t>
  </si>
  <si>
    <t>Payout Ratio</t>
  </si>
  <si>
    <t>29.06</t>
  </si>
  <si>
    <t>49.79</t>
  </si>
  <si>
    <t>44.75</t>
  </si>
  <si>
    <t>American Depositary Receipts Ratio (ADR)</t>
  </si>
  <si>
    <t>Effective Tax Rate - (Ratio)</t>
  </si>
  <si>
    <t>25.93</t>
  </si>
  <si>
    <t>32.62</t>
  </si>
  <si>
    <t>26.62</t>
  </si>
  <si>
    <t>30.36</t>
  </si>
  <si>
    <t>68.86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</si>
  <si>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</si>
  <si>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</si>
  <si>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</si>
  <si>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</si>
  <si>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</si>
  <si>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</si>
  <si>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Stock-Based Comp., Other (Total)</t>
  </si>
  <si>
    <t>Total Stock-Based Compensation</t>
  </si>
  <si>
    <t>Profitability</t>
  </si>
  <si>
    <t>Return on Assets</t>
  </si>
  <si>
    <t>7.57</t>
  </si>
  <si>
    <t>6.36</t>
  </si>
  <si>
    <t>4.02</t>
  </si>
  <si>
    <t>1.08</t>
  </si>
  <si>
    <t>8.98</t>
  </si>
  <si>
    <t>2.89</t>
  </si>
  <si>
    <t>-19.6</t>
  </si>
  <si>
    <t>-5.06</t>
  </si>
  <si>
    <t>-89.57</t>
  </si>
  <si>
    <t>Return On Equity %</t>
  </si>
  <si>
    <t>10.57</t>
  </si>
  <si>
    <t>9.07</t>
  </si>
  <si>
    <t>5.67</t>
  </si>
  <si>
    <t>1.7</t>
  </si>
  <si>
    <t>14.78</t>
  </si>
  <si>
    <t>4.55</t>
  </si>
  <si>
    <t>-33.5</t>
  </si>
  <si>
    <t>-10.01</t>
  </si>
  <si>
    <t>-334.01</t>
  </si>
  <si>
    <t>Return on Common Equity</t>
  </si>
  <si>
    <t>-314.43</t>
  </si>
  <si>
    <t>Margin Analysis</t>
  </si>
  <si>
    <t>Gross Profit Margin %</t>
  </si>
  <si>
    <t>99.22</t>
  </si>
  <si>
    <t>98.44</t>
  </si>
  <si>
    <t>97.61</t>
  </si>
  <si>
    <t>SG&amp;A Margin</t>
  </si>
  <si>
    <t>12.37</t>
  </si>
  <si>
    <t>15.21</t>
  </si>
  <si>
    <t>18.85</t>
  </si>
  <si>
    <t>37.92</t>
  </si>
  <si>
    <t>45.28</t>
  </si>
  <si>
    <t>20.23</t>
  </si>
  <si>
    <t>29.07</t>
  </si>
  <si>
    <t>-6.85</t>
  </si>
  <si>
    <t>-58.25</t>
  </si>
  <si>
    <t>-3.74</t>
  </si>
  <si>
    <t>Income From Continuing Operations Margin %</t>
  </si>
  <si>
    <t>57.96</t>
  </si>
  <si>
    <t>49.2</t>
  </si>
  <si>
    <t>53.67</t>
  </si>
  <si>
    <t>42.63</t>
  </si>
  <si>
    <t>16.66</t>
  </si>
  <si>
    <t>79.18</t>
  </si>
  <si>
    <t>69.86</t>
  </si>
  <si>
    <t>107.23</t>
  </si>
  <si>
    <t>160.39</t>
  </si>
  <si>
    <t>103.84</t>
  </si>
  <si>
    <t>Net Income Margin %</t>
  </si>
  <si>
    <t>34.11</t>
  </si>
  <si>
    <t>13.33</t>
  </si>
  <si>
    <t>63.34</t>
  </si>
  <si>
    <t>55.89</t>
  </si>
  <si>
    <t>85.78</t>
  </si>
  <si>
    <t>128.31</t>
  </si>
  <si>
    <t>83.08</t>
  </si>
  <si>
    <t>Net Avail. For Common Margin %</t>
  </si>
  <si>
    <t>Normalized Net Income Margin</t>
  </si>
  <si>
    <t>48.9</t>
  </si>
  <si>
    <t>45.63</t>
  </si>
  <si>
    <t>45.72</t>
  </si>
  <si>
    <t>29.74</t>
  </si>
  <si>
    <t>30.11</t>
  </si>
  <si>
    <t>33.65</t>
  </si>
  <si>
    <t>29.69</t>
  </si>
  <si>
    <t>45.57</t>
  </si>
  <si>
    <t>68.16</t>
  </si>
  <si>
    <t>44.13</t>
  </si>
  <si>
    <t>Asset Turnover</t>
  </si>
  <si>
    <t>0.15</t>
  </si>
  <si>
    <t>0.12</t>
  </si>
  <si>
    <t>0.09</t>
  </si>
  <si>
    <t>0.06</t>
  </si>
  <si>
    <t>0.11</t>
  </si>
  <si>
    <t>0.04</t>
  </si>
  <si>
    <t>-0.18</t>
  </si>
  <si>
    <t>-0.03</t>
  </si>
  <si>
    <t>-0.86</t>
  </si>
  <si>
    <t>Short Term Liquidity</t>
  </si>
  <si>
    <t>Current Ratio</t>
  </si>
  <si>
    <t>4.28</t>
  </si>
  <si>
    <t>3.04</t>
  </si>
  <si>
    <t>3.59</t>
  </si>
  <si>
    <t>3.28</t>
  </si>
  <si>
    <t>2.15</t>
  </si>
  <si>
    <t>2.59</t>
  </si>
  <si>
    <t>2.53</t>
  </si>
  <si>
    <t>1.99</t>
  </si>
  <si>
    <t>1.8</t>
  </si>
  <si>
    <t>0.6</t>
  </si>
  <si>
    <t>Quick Ratio</t>
  </si>
  <si>
    <t>3.03</t>
  </si>
  <si>
    <t>3.54</t>
  </si>
  <si>
    <t>3.22</t>
  </si>
  <si>
    <t>1.98</t>
  </si>
  <si>
    <t>1.78</t>
  </si>
  <si>
    <t>0.59</t>
  </si>
  <si>
    <t>Operating Cash Flow to Current Liabilities</t>
  </si>
  <si>
    <t>0.54</t>
  </si>
  <si>
    <t>0.34</t>
  </si>
  <si>
    <t>0.08</t>
  </si>
  <si>
    <t>0.17</t>
  </si>
  <si>
    <t>0.1</t>
  </si>
  <si>
    <t>-0.02</t>
  </si>
  <si>
    <t>Long Term Solvency</t>
  </si>
  <si>
    <t>Total Debt/Equity</t>
  </si>
  <si>
    <t>23.34</t>
  </si>
  <si>
    <t>41.28</t>
  </si>
  <si>
    <t>34.58</t>
  </si>
  <si>
    <t>37.48</t>
  </si>
  <si>
    <t>54.6</t>
  </si>
  <si>
    <t>40.57</t>
  </si>
  <si>
    <t>38.44</t>
  </si>
  <si>
    <t>50.76</t>
  </si>
  <si>
    <t>58.55</t>
  </si>
  <si>
    <t>-335.16</t>
  </si>
  <si>
    <t>Total Debt / Total Capital</t>
  </si>
  <si>
    <t>18.92</t>
  </si>
  <si>
    <t>29.22</t>
  </si>
  <si>
    <t>25.7</t>
  </si>
  <si>
    <t>27.26</t>
  </si>
  <si>
    <t>35.32</t>
  </si>
  <si>
    <t>28.86</t>
  </si>
  <si>
    <t>27.77</t>
  </si>
  <si>
    <t>33.67</t>
  </si>
  <si>
    <t>36.93</t>
  </si>
  <si>
    <t>142.52</t>
  </si>
  <si>
    <t>Total Liabilities / Total Assets</t>
  </si>
  <si>
    <t>23.26</t>
  </si>
  <si>
    <t>32.85</t>
  </si>
  <si>
    <t>27.79</t>
  </si>
  <si>
    <t>30.5</t>
  </si>
  <si>
    <t>42.8</t>
  </si>
  <si>
    <t>35.79</t>
  </si>
  <si>
    <t>36.98</t>
  </si>
  <si>
    <t>46.82</t>
  </si>
  <si>
    <t>118.04</t>
  </si>
  <si>
    <t>Growth Over Prior Year</t>
  </si>
  <si>
    <t>Total Revenues, 1 Yr. Growth %</t>
  </si>
  <si>
    <t>2.05</t>
  </si>
  <si>
    <t>-1.32</t>
  </si>
  <si>
    <t>0.74</t>
  </si>
  <si>
    <t>-41.1</t>
  </si>
  <si>
    <t>51.26</t>
  </si>
  <si>
    <t>-61.52</t>
  </si>
  <si>
    <t>-520.29</t>
  </si>
  <si>
    <t>-84.21</t>
  </si>
  <si>
    <t>Gross Profit, 1 Yr. Growth %</t>
  </si>
  <si>
    <t>1.26</t>
  </si>
  <si>
    <t>-2.15</t>
  </si>
  <si>
    <t>Earnings From Cont. Operations, 1 Yr. Growth %</t>
  </si>
  <si>
    <t>-13.37</t>
  </si>
  <si>
    <t>7.65</t>
  </si>
  <si>
    <t>-19.98</t>
  </si>
  <si>
    <t>-71.71</t>
  </si>
  <si>
    <t>618.77</t>
  </si>
  <si>
    <t>-66.13</t>
  </si>
  <si>
    <t>-745.07</t>
  </si>
  <si>
    <t>-76.31</t>
  </si>
  <si>
    <t>Net Income, 1 Yr. Growth %</t>
  </si>
  <si>
    <t>618.78</t>
  </si>
  <si>
    <t>-745.08</t>
  </si>
  <si>
    <t>Normalized Net Income, 1 Yr. Growth %</t>
  </si>
  <si>
    <t>-4.77</t>
  </si>
  <si>
    <t>-1.14</t>
  </si>
  <si>
    <t>-14.36</t>
  </si>
  <si>
    <t>-32.92</t>
  </si>
  <si>
    <t>69.05</t>
  </si>
  <si>
    <t>-65.98</t>
  </si>
  <si>
    <t>-745.09</t>
  </si>
  <si>
    <t>Diluted EPS Before Extra, 1 Yr. Growth %</t>
  </si>
  <si>
    <t>618.17</t>
  </si>
  <si>
    <t>-66.15</t>
  </si>
  <si>
    <t>-744.69</t>
  </si>
  <si>
    <t>-76.33</t>
  </si>
  <si>
    <t>520.31</t>
  </si>
  <si>
    <t>Common Equity, 1 Yr. Growth %</t>
  </si>
  <si>
    <t>0.7</t>
  </si>
  <si>
    <t>49.88</t>
  </si>
  <si>
    <t>4.2</t>
  </si>
  <si>
    <t>-38.09</t>
  </si>
  <si>
    <t>16.1</t>
  </si>
  <si>
    <t>4.73</t>
  </si>
  <si>
    <t>-28.68</t>
  </si>
  <si>
    <t>-9.43</t>
  </si>
  <si>
    <t>-112.67</t>
  </si>
  <si>
    <t>Total Assets, 1 Yr. Growth %</t>
  </si>
  <si>
    <t>15.08</t>
  </si>
  <si>
    <t>39.38</t>
  </si>
  <si>
    <t>8.26</t>
  </si>
  <si>
    <t>-26.1</t>
  </si>
  <si>
    <t>3.42</t>
  </si>
  <si>
    <t>6.7</t>
  </si>
  <si>
    <t>-15.49</t>
  </si>
  <si>
    <t>0.29</t>
  </si>
  <si>
    <t>-52.77</t>
  </si>
  <si>
    <t>Tangible Book Value, 1 Yr. Growth %</t>
  </si>
  <si>
    <t>-305.56</t>
  </si>
  <si>
    <t>Cash From Operations, 1 Yr. Growth %</t>
  </si>
  <si>
    <t>3.27</t>
  </si>
  <si>
    <t>-73.09</t>
  </si>
  <si>
    <t>164.5</t>
  </si>
  <si>
    <t>-138.72</t>
  </si>
  <si>
    <t>-44.7</t>
  </si>
  <si>
    <t>-104.15</t>
  </si>
  <si>
    <t>-172.69</t>
  </si>
  <si>
    <t>48.18</t>
  </si>
  <si>
    <t>Capital Expenditures, 1 Yr. Growth %</t>
  </si>
  <si>
    <t>23.1</t>
  </si>
  <si>
    <t>-98.53</t>
  </si>
  <si>
    <t>Dividend Per Share, 1 Yr. Growth %</t>
  </si>
  <si>
    <t>0</t>
  </si>
  <si>
    <t>Compound Annual Growth Rate Over Two Years</t>
  </si>
  <si>
    <t>Total Revenues, 2 Yr. CAGR %</t>
  </si>
  <si>
    <t>0.35</t>
  </si>
  <si>
    <t>2.52</t>
  </si>
  <si>
    <t>-20.87</t>
  </si>
  <si>
    <t>-5.61</t>
  </si>
  <si>
    <t>-23.8</t>
  </si>
  <si>
    <t>27.17</t>
  </si>
  <si>
    <t>-18.38</t>
  </si>
  <si>
    <t>78.35</t>
  </si>
  <si>
    <t>Gross Profit, 2 Yr. CAGR %</t>
  </si>
  <si>
    <t>-0.46</t>
  </si>
  <si>
    <t>Earnings From Cont. Operations, 2 Yr. CAGR %</t>
  </si>
  <si>
    <t>-3.43</t>
  </si>
  <si>
    <t>-4.57</t>
  </si>
  <si>
    <t>-55.91</t>
  </si>
  <si>
    <t>42.6</t>
  </si>
  <si>
    <t>56.03</t>
  </si>
  <si>
    <t>47.82</t>
  </si>
  <si>
    <t>23.63</t>
  </si>
  <si>
    <t>75.8</t>
  </si>
  <si>
    <t>Net Income, 2 Yr. CAGR %</t>
  </si>
  <si>
    <t>Normalized Net Income, 2 Yr. CAGR %</t>
  </si>
  <si>
    <t>-2.97</t>
  </si>
  <si>
    <t>-6.56</t>
  </si>
  <si>
    <t>-26.58</t>
  </si>
  <si>
    <t>6.49</t>
  </si>
  <si>
    <t>-24.33</t>
  </si>
  <si>
    <t>48.14</t>
  </si>
  <si>
    <t>Diluted EPS Before Extra, 2 Yr. CAGR %</t>
  </si>
  <si>
    <t>55.92</t>
  </si>
  <si>
    <t>47.73</t>
  </si>
  <si>
    <t>23.52</t>
  </si>
  <si>
    <t>21.16</t>
  </si>
  <si>
    <t>Common Equity, 2 Yr. CAGR %</t>
  </si>
  <si>
    <t>22.85</t>
  </si>
  <si>
    <t>15.61</t>
  </si>
  <si>
    <t>-20.43</t>
  </si>
  <si>
    <t>-15.22</t>
  </si>
  <si>
    <t>10.27</t>
  </si>
  <si>
    <t>-13.58</t>
  </si>
  <si>
    <t>-19.63</t>
  </si>
  <si>
    <t>-66.12</t>
  </si>
  <si>
    <t>Total Assets, 2 Yr. CAGR %</t>
  </si>
  <si>
    <t>26.65</t>
  </si>
  <si>
    <t>27.05</t>
  </si>
  <si>
    <t>-10.59</t>
  </si>
  <si>
    <t>-12.58</t>
  </si>
  <si>
    <t>5.05</t>
  </si>
  <si>
    <t>-5.04</t>
  </si>
  <si>
    <t>-7.94</t>
  </si>
  <si>
    <t>-31.18</t>
  </si>
  <si>
    <t>Tangible Book Value, 2 Yr. CAGR %</t>
  </si>
  <si>
    <t>36.45</t>
  </si>
  <si>
    <t>Cash From Operations, 2 Yr. CAGR %</t>
  </si>
  <si>
    <t>-47.28</t>
  </si>
  <si>
    <t>-13.24</t>
  </si>
  <si>
    <t>-62.74</t>
  </si>
  <si>
    <t>-53.73</t>
  </si>
  <si>
    <t>-84.85</t>
  </si>
  <si>
    <t>-17.64</t>
  </si>
  <si>
    <t>244.63</t>
  </si>
  <si>
    <t>3.79</t>
  </si>
  <si>
    <t>Capital Expenditures, 2 Yr. CAGR %</t>
  </si>
  <si>
    <t>-86.53</t>
  </si>
  <si>
    <t>Compound Annual Growth Rate Over Three Years</t>
  </si>
  <si>
    <t>Total Revenues, 3 Yr. CAGR %</t>
  </si>
  <si>
    <t>1.18</t>
  </si>
  <si>
    <t>-13.23</t>
  </si>
  <si>
    <t>-1.79</t>
  </si>
  <si>
    <t>-30.07</t>
  </si>
  <si>
    <t>34.64</t>
  </si>
  <si>
    <t>-36.49</t>
  </si>
  <si>
    <t>137.65</t>
  </si>
  <si>
    <t>Gross Profit, 3 Yr. CAGR %</t>
  </si>
  <si>
    <t>1.45</t>
  </si>
  <si>
    <t>Earnings From Cont. Operations, 3 Yr. CAGR %</t>
  </si>
  <si>
    <t>-8.66</t>
  </si>
  <si>
    <t>-39.52</t>
  </si>
  <si>
    <t>11.8</t>
  </si>
  <si>
    <t>-11.69</t>
  </si>
  <si>
    <t>150.42</t>
  </si>
  <si>
    <t>-19.71</t>
  </si>
  <si>
    <t>171.15</t>
  </si>
  <si>
    <t>Net Income, 3 Yr. CAGR %</t>
  </si>
  <si>
    <t>-15.21</t>
  </si>
  <si>
    <t>Normalized Net Income, 3 Yr. CAGR %</t>
  </si>
  <si>
    <t>-14.28</t>
  </si>
  <si>
    <t>-18.09</t>
  </si>
  <si>
    <t>-3.05</t>
  </si>
  <si>
    <t>-27.31</t>
  </si>
  <si>
    <t>54.58</t>
  </si>
  <si>
    <t>-19.59</t>
  </si>
  <si>
    <t>Diluted EPS Before Extra, 3 Yr. CAGR %</t>
  </si>
  <si>
    <t>150.26</t>
  </si>
  <si>
    <t>-19.77</t>
  </si>
  <si>
    <t>111.52</t>
  </si>
  <si>
    <t>Common Equity, 3 Yr. CAGR %</t>
  </si>
  <si>
    <t>10.33</t>
  </si>
  <si>
    <t>-6.7</t>
  </si>
  <si>
    <t>-9.75</t>
  </si>
  <si>
    <t>-9.03</t>
  </si>
  <si>
    <t>-4.64</t>
  </si>
  <si>
    <t>-12.22</t>
  </si>
  <si>
    <t>-56.58</t>
  </si>
  <si>
    <t>Total Assets, 3 Yr. CAGR %</t>
  </si>
  <si>
    <t>22.84</t>
  </si>
  <si>
    <t>6.03</t>
  </si>
  <si>
    <t>-6.14</t>
  </si>
  <si>
    <t>-6.57</t>
  </si>
  <si>
    <t>-2.3</t>
  </si>
  <si>
    <t>-3.3</t>
  </si>
  <si>
    <t>-26.3</t>
  </si>
  <si>
    <t>Tangible Book Value, 3 Yr. CAGR %</t>
  </si>
  <si>
    <t>9.91</t>
  </si>
  <si>
    <t>Cash From Operations, 3 Yr. CAGR %</t>
  </si>
  <si>
    <t>-9.12</t>
  </si>
  <si>
    <t>-22.56</t>
  </si>
  <si>
    <t>-57.5</t>
  </si>
  <si>
    <t>-79.28</t>
  </si>
  <si>
    <t>-27.88</t>
  </si>
  <si>
    <t>-20.99</t>
  </si>
  <si>
    <t>160.11</t>
  </si>
  <si>
    <t>Capital Expenditures, 3 Yr. CAGR %</t>
  </si>
  <si>
    <t>223.85</t>
  </si>
  <si>
    <t>Compound Annual Growth Rate Over Five Years</t>
  </si>
  <si>
    <t>Total Revenues, 5 Yr. CAGR %</t>
  </si>
  <si>
    <t>-1.87</t>
  </si>
  <si>
    <t>-17.62</t>
  </si>
  <si>
    <t>8.85</t>
  </si>
  <si>
    <t>-25.62</t>
  </si>
  <si>
    <t>Gross Profit, 5 Yr. CAGR %</t>
  </si>
  <si>
    <t>-1.71</t>
  </si>
  <si>
    <t>Earnings From Cont. Operations, 5 Yr. CAGR %</t>
  </si>
  <si>
    <t>4.45</t>
  </si>
  <si>
    <t>-11.64</t>
  </si>
  <si>
    <t>25.01</t>
  </si>
  <si>
    <t>1.03</t>
  </si>
  <si>
    <t>117.38</t>
  </si>
  <si>
    <t>Net Income, 5 Yr. CAGR %</t>
  </si>
  <si>
    <t>-0.11</t>
  </si>
  <si>
    <t>Normalized Net Income, 5 Yr. CAGR %</t>
  </si>
  <si>
    <t>-8.93</t>
  </si>
  <si>
    <t>-20.65</t>
  </si>
  <si>
    <t>14.76</t>
  </si>
  <si>
    <t>-10.11</t>
  </si>
  <si>
    <t>62.74</t>
  </si>
  <si>
    <t>Diluted EPS Before Extra, 5 Yr. CAGR %</t>
  </si>
  <si>
    <t>87.23</t>
  </si>
  <si>
    <t>Common Equity, 5 Yr. CAGR %</t>
  </si>
  <si>
    <t>-2.41</t>
  </si>
  <si>
    <t>-0.25</t>
  </si>
  <si>
    <t>-11.3</t>
  </si>
  <si>
    <t>-13.43</t>
  </si>
  <si>
    <t>-36.97</t>
  </si>
  <si>
    <t>Total Assets, 5 Yr. CAGR %</t>
  </si>
  <si>
    <t>5.75</t>
  </si>
  <si>
    <t>5.64</t>
  </si>
  <si>
    <t>-5.7</t>
  </si>
  <si>
    <t>-7.12</t>
  </si>
  <si>
    <t>-15.07</t>
  </si>
  <si>
    <t>Tangible Book Value, 5 Yr. CAGR %</t>
  </si>
  <si>
    <t>10.05</t>
  </si>
  <si>
    <t>Cash From Operations, 5 Yr. CAGR %</t>
  </si>
  <si>
    <t>-24.87</t>
  </si>
  <si>
    <t>-59.68</t>
  </si>
  <si>
    <t>-44.62</t>
  </si>
  <si>
    <t>-36.22</t>
  </si>
  <si>
    <t>-16.58</t>
  </si>
  <si>
    <t>Capital Expenditures, 5 Yr. CAGR %</t>
  </si>
  <si>
    <t>-10.44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</si>
  <si>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</si>
  <si>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</si>
  <si>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</si>
  <si>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</si>
  <si>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</si>
  <si>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</si>
  <si>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</si>
  <si>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256.7</t>
  </si>
  <si>
    <t>164.1</t>
  </si>
  <si>
    <t>181.1</t>
  </si>
  <si>
    <t>140.6</t>
  </si>
  <si>
    <t>26.99</t>
  </si>
  <si>
    <t>11.02</t>
  </si>
  <si>
    <t>Change</t>
  </si>
  <si>
    <t>-</t>
  </si>
  <si>
    <t>-36.08%</t>
  </si>
  <si>
    <t>10.36%</t>
  </si>
  <si>
    <t>-22.37%</t>
  </si>
  <si>
    <t>-80.81%</t>
  </si>
  <si>
    <t>-59.17%</t>
  </si>
  <si>
    <t>Enterprise Value (EV)
                                    1</t>
  </si>
  <si>
    <t>454</t>
  </si>
  <si>
    <t>336.9</t>
  </si>
  <si>
    <t>352.6</t>
  </si>
  <si>
    <t>301.8</t>
  </si>
  <si>
    <t>195.6</t>
  </si>
  <si>
    <t>180.1</t>
  </si>
  <si>
    <t>-25.78%</t>
  </si>
  <si>
    <t>4.66%</t>
  </si>
  <si>
    <t>-14.41%</t>
  </si>
  <si>
    <t>-35.2%</t>
  </si>
  <si>
    <t>-7.9%</t>
  </si>
  <si>
    <t>P/E ratio</t>
  </si>
  <si>
    <t>39.4x</t>
  </si>
  <si>
    <t>3.5x</t>
  </si>
  <si>
    <t>11.4x</t>
  </si>
  <si>
    <t>-1.37x</t>
  </si>
  <si>
    <t>-1.11x</t>
  </si>
  <si>
    <t>-0.04x</t>
  </si>
  <si>
    <t>PBR</t>
  </si>
  <si>
    <t>0.88x</t>
  </si>
  <si>
    <t>0.48x</t>
  </si>
  <si>
    <t>0.51x</t>
  </si>
  <si>
    <t>0.55x</t>
  </si>
  <si>
    <t>0.12x</t>
  </si>
  <si>
    <t>-2.12x</t>
  </si>
  <si>
    <t>PEG</t>
  </si>
  <si>
    <t>0x</t>
  </si>
  <si>
    <t>-0.2x</t>
  </si>
  <si>
    <t>-0x</t>
  </si>
  <si>
    <t>Capitalization / Revenue</t>
  </si>
  <si>
    <t>5.25x</t>
  </si>
  <si>
    <t>2.22x</t>
  </si>
  <si>
    <t>6.37x</t>
  </si>
  <si>
    <t>-1.18x</t>
  </si>
  <si>
    <t>-1.43x</t>
  </si>
  <si>
    <t>-0.03x</t>
  </si>
  <si>
    <t>EV / Revenue</t>
  </si>
  <si>
    <t>9.28x</t>
  </si>
  <si>
    <t>4.55x</t>
  </si>
  <si>
    <t>12.4x</t>
  </si>
  <si>
    <t>-2.53x</t>
  </si>
  <si>
    <t>-10.3x</t>
  </si>
  <si>
    <t>-0.47x</t>
  </si>
  <si>
    <t>EV / EBITDA</t>
  </si>
  <si>
    <t>EV / EBIT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</si>
  <si>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</si>
  <si>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</si>
  <si>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</si>
  <si>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</si>
  <si>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</si>
  <si>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391.4</t>
  </si>
  <si>
    <t>2,811</t>
  </si>
  <si>
    <t>951.5</t>
  </si>
  <si>
    <t>-6,134</t>
  </si>
  <si>
    <t>-1,452</t>
  </si>
  <si>
    <t>-9,005</t>
  </si>
  <si>
    <t>Distribution rate</t>
  </si>
  <si>
    <t>Net sales
                                    1</t>
  </si>
  <si>
    <t>48.94</t>
  </si>
  <si>
    <t>74.03</t>
  </si>
  <si>
    <t>28.42</t>
  </si>
  <si>
    <t>-119.4</t>
  </si>
  <si>
    <t>-18.92</t>
  </si>
  <si>
    <t>-381.1</t>
  </si>
  <si>
    <t>EBITDA</t>
  </si>
  <si>
    <t>EBIT</t>
  </si>
  <si>
    <t>Net income
                                    1</t>
  </si>
  <si>
    <t>6.524</t>
  </si>
  <si>
    <t>46.89</t>
  </si>
  <si>
    <t>15.88</t>
  </si>
  <si>
    <t>-102.5</t>
  </si>
  <si>
    <t>-24.28</t>
  </si>
  <si>
    <t>-316.6</t>
  </si>
  <si>
    <t>Net Debt
                                    1</t>
  </si>
  <si>
    <t>197.2</t>
  </si>
  <si>
    <t>172.8</t>
  </si>
  <si>
    <t>171.5</t>
  </si>
  <si>
    <t>161.2</t>
  </si>
  <si>
    <t>168.6</t>
  </si>
  <si>
    <t>169.1</t>
  </si>
  <si>
    <t>Reference price
                                    2</t>
  </si>
  <si>
    <t>15,405.19</t>
  </si>
  <si>
    <t>9,835.10</t>
  </si>
  <si>
    <t>10,853.80</t>
  </si>
  <si>
    <t>8,417.20</t>
  </si>
  <si>
    <t>1,615.67</t>
  </si>
  <si>
    <t>346.57</t>
  </si>
  <si>
    <t>Nbr of stocks (in thousands)</t>
  </si>
  <si>
    <t>16.7</t>
  </si>
  <si>
    <t>31.8</t>
  </si>
  <si>
    <t>Announcement Date</t>
  </si>
  <si>
    <t>5/15/19</t>
  </si>
  <si>
    <t>11/9/20</t>
  </si>
  <si>
    <t>4/29/21</t>
  </si>
  <si>
    <t>5/2/22</t>
  </si>
  <si>
    <t>5/15/23</t>
  </si>
  <si>
    <t>5/16/24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</si>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</sst>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6.0</v>
      </c>
      <c r="C2" s="1">
        <v>5.0</v>
      </c>
      <c r="D2" s="1">
        <v>6.0</v>
      </c>
      <c r="E2" s="1">
        <v>26.0</v>
      </c>
      <c r="F2" s="1">
        <v>6.0</v>
      </c>
      <c r="G2" s="1">
        <v>46.0</v>
      </c>
      <c r="H2" s="1">
        <v>15.0</v>
      </c>
      <c r="I2" s="1">
        <v>-102.0</v>
      </c>
      <c r="J2" s="1">
        <v>-24.0</v>
      </c>
      <c r="K2" s="1">
        <v>-317.0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8.0</v>
      </c>
      <c r="C3" s="1">
        <v>9.0</v>
      </c>
      <c r="D3" s="1">
        <v>7.0</v>
      </c>
      <c r="E3" s="1">
        <v>44.0</v>
      </c>
      <c r="F3" s="1">
        <v>81.0</v>
      </c>
      <c r="G3" s="1">
        <v>2.0</v>
      </c>
      <c r="H3" s="1">
        <v>2.0</v>
      </c>
      <c r="I3" s="1">
        <v>2.0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8.0</v>
      </c>
      <c r="C4" s="1">
        <v>9.0</v>
      </c>
      <c r="D4" s="1">
        <v>7.0</v>
      </c>
      <c r="E4" s="1">
        <v>44.0</v>
      </c>
      <c r="F4" s="1">
        <v>81.0</v>
      </c>
      <c r="G4" s="1">
        <v>2.0</v>
      </c>
      <c r="H4" s="1">
        <v>2.0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-17.0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86.0</v>
      </c>
      <c r="C7" s="1">
        <v>1.0</v>
      </c>
      <c r="D7" s="1">
        <v>72.0</v>
      </c>
      <c r="E7" s="1">
        <v>4.0</v>
      </c>
      <c r="F7" s="1">
        <v>66.0</v>
      </c>
      <c r="G7" s="1">
        <v>24.0</v>
      </c>
      <c r="H7" s="1">
        <v>55.0</v>
      </c>
      <c r="I7" s="1">
        <v>119.0</v>
      </c>
      <c r="J7" s="1">
        <v>42.0</v>
      </c>
      <c r="K7" s="1">
        <v>374.0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68.0</v>
      </c>
      <c r="G8" s="1">
        <v>7.0</v>
      </c>
      <c r="H8" s="1">
        <v>11.0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-1.0</v>
      </c>
      <c r="C9" s="1">
        <v>1.0</v>
      </c>
      <c r="D9" s="1">
        <v>-2.0</v>
      </c>
      <c r="E9" s="1">
        <v>-22.0</v>
      </c>
      <c r="F9" s="1">
        <v>4.0</v>
      </c>
      <c r="G9" s="1">
        <v>7.0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30.0</v>
      </c>
      <c r="C10" s="1">
        <v>32.0</v>
      </c>
      <c r="D10" s="1">
        <v>-10.0</v>
      </c>
      <c r="E10" s="1">
        <v>1.0</v>
      </c>
      <c r="F10" s="1">
        <v>1.0</v>
      </c>
      <c r="G10" s="1">
        <v>12.0</v>
      </c>
      <c r="H10" s="1">
        <v>18.0</v>
      </c>
      <c r="I10" s="1">
        <v>18.0</v>
      </c>
      <c r="J10" s="1">
        <v>18.0</v>
      </c>
      <c r="K10" s="1">
        <v>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72.0</v>
      </c>
      <c r="C11" s="1">
        <v>-17.0</v>
      </c>
      <c r="D11" s="1">
        <v>-41.0</v>
      </c>
      <c r="E11" s="1">
        <v>-45.0</v>
      </c>
      <c r="F11" s="1">
        <v>-14.0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59.0</v>
      </c>
      <c r="D12" s="1">
        <v>-93.0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39.0</v>
      </c>
      <c r="C13" s="1">
        <v>-15.0</v>
      </c>
      <c r="D13" s="1">
        <v>-90.0</v>
      </c>
      <c r="E13" s="1">
        <v>24.0</v>
      </c>
      <c r="F13" s="1">
        <v>-72.0</v>
      </c>
      <c r="G13" s="1">
        <v>-90.0</v>
      </c>
      <c r="H13" s="1">
        <v>-97.0</v>
      </c>
      <c r="I13" s="1">
        <v>-2.0</v>
      </c>
      <c r="J13" s="1">
        <v>-40.0</v>
      </c>
      <c r="K13" s="1">
        <v>-9.0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7.0</v>
      </c>
      <c r="C14" s="1">
        <v>-4.0</v>
      </c>
      <c r="D14" s="1">
        <v>23.0</v>
      </c>
      <c r="E14" s="1">
        <v>8.0</v>
      </c>
      <c r="F14" s="1">
        <v>18.0</v>
      </c>
      <c r="G14" s="1">
        <v>11.0</v>
      </c>
      <c r="H14" s="1">
        <v>3.0</v>
      </c>
      <c r="I14" s="1">
        <v>-25.0</v>
      </c>
      <c r="J14" s="1">
        <v>-6.0</v>
      </c>
      <c r="K14" s="1">
        <v>-79.0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9.0</v>
      </c>
      <c r="C15" s="1">
        <v>9.0</v>
      </c>
      <c r="D15" s="1">
        <v>2.0</v>
      </c>
      <c r="E15" s="1">
        <v>44.0</v>
      </c>
      <c r="F15" s="1">
        <v>27.0</v>
      </c>
      <c r="G15" s="1">
        <v>15.0</v>
      </c>
      <c r="H15" s="1">
        <v>-62.0</v>
      </c>
      <c r="I15" s="1">
        <v>10.0</v>
      </c>
      <c r="J15" s="1">
        <v>-7.0</v>
      </c>
      <c r="K15" s="1">
        <v>-11.0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-6.0</v>
      </c>
      <c r="C16" s="1">
        <v>0.0</v>
      </c>
      <c r="D16" s="1">
        <v>0.0</v>
      </c>
      <c r="E16" s="1">
        <v>-14.0</v>
      </c>
      <c r="F16" s="1">
        <v>-18.0</v>
      </c>
      <c r="G16" s="1">
        <v>-27.0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19.0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-36.0</v>
      </c>
      <c r="C19" s="1">
        <v>-9.0</v>
      </c>
      <c r="D19" s="1">
        <v>-32.0</v>
      </c>
      <c r="E19" s="1">
        <v>-121.0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-36.0</v>
      </c>
      <c r="C20" s="1">
        <v>-9.0</v>
      </c>
      <c r="D20" s="1">
        <v>-32.0</v>
      </c>
      <c r="E20" s="1">
        <v>-136.0</v>
      </c>
      <c r="F20" s="1">
        <v>-18.0</v>
      </c>
      <c r="G20" s="1">
        <v>-7.0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25.0</v>
      </c>
      <c r="C21" s="1">
        <v>40.0</v>
      </c>
      <c r="D21" s="1">
        <v>58.0</v>
      </c>
      <c r="E21" s="1">
        <v>416.0</v>
      </c>
      <c r="F21" s="1">
        <v>402.0</v>
      </c>
      <c r="G21" s="1">
        <v>78.0</v>
      </c>
      <c r="H21" s="1">
        <v>41.0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6.0</v>
      </c>
      <c r="K22" s="1">
        <v>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25.0</v>
      </c>
      <c r="C23" s="1">
        <v>40.0</v>
      </c>
      <c r="D23" s="1">
        <v>58.0</v>
      </c>
      <c r="E23" s="1">
        <v>416.0</v>
      </c>
      <c r="F23" s="1">
        <v>402.0</v>
      </c>
      <c r="G23" s="1">
        <v>78.0</v>
      </c>
      <c r="H23" s="1">
        <v>41.0</v>
      </c>
      <c r="I23" s="1">
        <v>0.0</v>
      </c>
      <c r="J23" s="1">
        <v>6.0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-12.0</v>
      </c>
      <c r="C24" s="1">
        <v>-29.0</v>
      </c>
      <c r="D24" s="1">
        <v>-50.0</v>
      </c>
      <c r="E24" s="1">
        <v>-390.0</v>
      </c>
      <c r="F24" s="1">
        <v>-428.0</v>
      </c>
      <c r="G24" s="1">
        <v>-97.0</v>
      </c>
      <c r="H24" s="1">
        <v>0.0</v>
      </c>
      <c r="I24" s="1">
        <v>-10.0</v>
      </c>
      <c r="J24" s="1">
        <v>-13.0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-28.0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-12.0</v>
      </c>
      <c r="C26" s="1">
        <v>-29.0</v>
      </c>
      <c r="D26" s="1">
        <v>-50.0</v>
      </c>
      <c r="E26" s="1">
        <v>-390.0</v>
      </c>
      <c r="F26" s="1">
        <v>-428.0</v>
      </c>
      <c r="G26" s="1">
        <v>-97.0</v>
      </c>
      <c r="H26" s="1">
        <v>0.0</v>
      </c>
      <c r="I26" s="1">
        <v>-10.0</v>
      </c>
      <c r="J26" s="1">
        <v>-13.0</v>
      </c>
      <c r="K26" s="1">
        <v>-28.0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16.0</v>
      </c>
      <c r="C27" s="1">
        <v>0.0</v>
      </c>
      <c r="D27" s="1">
        <v>29.0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-1.0</v>
      </c>
      <c r="C28" s="1">
        <v>-2.0</v>
      </c>
      <c r="D28" s="1">
        <v>-2.0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-1.0</v>
      </c>
      <c r="C29" s="1">
        <v>-2.0</v>
      </c>
      <c r="D29" s="1">
        <v>-2.0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-9.0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27.0</v>
      </c>
      <c r="C31" s="1">
        <v>8.0</v>
      </c>
      <c r="D31" s="1">
        <v>34.0</v>
      </c>
      <c r="E31" s="1">
        <v>16.0</v>
      </c>
      <c r="F31" s="1">
        <v>-26.0</v>
      </c>
      <c r="G31" s="1">
        <v>-18.0</v>
      </c>
      <c r="H31" s="1">
        <v>41.0</v>
      </c>
      <c r="I31" s="1">
        <v>-10.0</v>
      </c>
      <c r="J31" s="1">
        <v>6.0</v>
      </c>
      <c r="K31" s="1">
        <v>14.0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-2.0</v>
      </c>
      <c r="C32" s="1">
        <v>-3.0</v>
      </c>
      <c r="D32" s="1">
        <v>-86.0</v>
      </c>
      <c r="E32" s="1">
        <v>0.0</v>
      </c>
      <c r="F32" s="1">
        <v>-61.0</v>
      </c>
      <c r="G32" s="1">
        <v>40.0</v>
      </c>
      <c r="H32" s="1">
        <v>17.0</v>
      </c>
      <c r="I32" s="1">
        <v>7.0</v>
      </c>
      <c r="J32" s="1">
        <v>70.0</v>
      </c>
      <c r="K32" s="1">
        <v>-1.0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2.0</v>
      </c>
      <c r="C33" s="1">
        <v>2.0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-73.0</v>
      </c>
      <c r="C34" s="1">
        <v>7.0</v>
      </c>
      <c r="D34" s="1">
        <v>3.0</v>
      </c>
      <c r="E34" s="1">
        <v>-75.0</v>
      </c>
      <c r="F34" s="1">
        <v>-18.0</v>
      </c>
      <c r="G34" s="1">
        <v>-3.0</v>
      </c>
      <c r="H34" s="1">
        <v>-3.0</v>
      </c>
      <c r="I34" s="1">
        <v>29.0</v>
      </c>
      <c r="J34" s="1">
        <v>-10.0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0.0</v>
      </c>
      <c r="E36" s="1">
        <v>0.0</v>
      </c>
      <c r="F36" s="1">
        <v>25.0</v>
      </c>
      <c r="G36" s="1">
        <v>3.0</v>
      </c>
      <c r="H36" s="1">
        <v>20.0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2.0</v>
      </c>
      <c r="C37" s="1">
        <v>2.0</v>
      </c>
      <c r="D37" s="1">
        <v>2.0</v>
      </c>
      <c r="E37" s="1">
        <v>14.0</v>
      </c>
      <c r="F37" s="1">
        <v>67.0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13.0</v>
      </c>
      <c r="C38" s="1">
        <v>11.0</v>
      </c>
      <c r="D38" s="1">
        <v>7.0</v>
      </c>
      <c r="E38" s="1">
        <v>25.0</v>
      </c>
      <c r="F38" s="1">
        <v>-26.0</v>
      </c>
      <c r="G38" s="1">
        <v>-18.0</v>
      </c>
      <c r="H38" s="1">
        <v>41.0</v>
      </c>
      <c r="I38" s="1">
        <v>-10.0</v>
      </c>
      <c r="J38" s="1">
        <v>6.0</v>
      </c>
      <c r="K38" s="1">
        <v>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2.0</v>
      </c>
      <c r="C3" s="1">
        <v>10.0</v>
      </c>
      <c r="D3" s="1">
        <v>13.0</v>
      </c>
      <c r="E3" s="1">
        <v>21.0</v>
      </c>
      <c r="F3" s="1">
        <v>3.0</v>
      </c>
      <c r="G3" s="1">
        <v>6.0</v>
      </c>
      <c r="H3" s="1">
        <v>3.0</v>
      </c>
      <c r="I3" s="1">
        <v>35.0</v>
      </c>
      <c r="J3" s="1">
        <v>12.0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67.0</v>
      </c>
      <c r="C4" s="1">
        <v>71.0</v>
      </c>
      <c r="D4" s="1">
        <v>97.0</v>
      </c>
      <c r="E4" s="1">
        <v>791.0</v>
      </c>
      <c r="F4" s="1">
        <v>580.0</v>
      </c>
      <c r="G4" s="1">
        <v>615.0</v>
      </c>
      <c r="H4" s="1">
        <v>662.0</v>
      </c>
      <c r="I4" s="1">
        <v>555.0</v>
      </c>
      <c r="J4" s="1">
        <v>556.0</v>
      </c>
      <c r="K4" s="1">
        <v>194.0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1.0</v>
      </c>
      <c r="C5" s="1">
        <v>59.0</v>
      </c>
      <c r="D5" s="1">
        <v>2.0</v>
      </c>
      <c r="E5" s="1">
        <v>39.0</v>
      </c>
      <c r="F5" s="1">
        <v>7.0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41.0</v>
      </c>
      <c r="C6" s="1">
        <v>39.0</v>
      </c>
      <c r="D6" s="1">
        <v>36.0</v>
      </c>
      <c r="E6" s="1">
        <v>2.0</v>
      </c>
      <c r="F6" s="1">
        <v>53.0</v>
      </c>
      <c r="G6" s="1">
        <v>53.0</v>
      </c>
      <c r="H6" s="1">
        <v>53.0</v>
      </c>
      <c r="I6" s="1">
        <v>53.0</v>
      </c>
      <c r="J6" s="1">
        <v>53.0</v>
      </c>
      <c r="K6" s="1">
        <v>53.0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-10.0</v>
      </c>
      <c r="C7" s="1">
        <v>-19.0</v>
      </c>
      <c r="D7" s="1">
        <v>-25.0</v>
      </c>
      <c r="E7" s="1">
        <v>-2.0</v>
      </c>
      <c r="F7" s="1">
        <v>-3.0</v>
      </c>
      <c r="G7" s="1">
        <v>-5.0</v>
      </c>
      <c r="H7" s="1">
        <v>-8.0</v>
      </c>
      <c r="I7" s="1">
        <v>-11.0</v>
      </c>
      <c r="J7" s="1">
        <v>-14.0</v>
      </c>
      <c r="K7" s="1">
        <v>-17.0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30.0</v>
      </c>
      <c r="C8" s="1">
        <v>20.0</v>
      </c>
      <c r="D8" s="1">
        <v>11.0</v>
      </c>
      <c r="E8" s="1">
        <v>33.0</v>
      </c>
      <c r="F8" s="1">
        <v>50.0</v>
      </c>
      <c r="G8" s="1">
        <v>48.0</v>
      </c>
      <c r="H8" s="1">
        <v>45.0</v>
      </c>
      <c r="I8" s="1">
        <v>42.0</v>
      </c>
      <c r="J8" s="1">
        <v>39.0</v>
      </c>
      <c r="K8" s="1">
        <v>36.0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445.0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6.0</v>
      </c>
      <c r="H10" s="1">
        <v>6.0</v>
      </c>
      <c r="I10" s="1">
        <v>4.0</v>
      </c>
      <c r="J10" s="1">
        <v>16.0</v>
      </c>
      <c r="K10" s="1">
        <v>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6.0</v>
      </c>
      <c r="C11" s="1">
        <v>6.0</v>
      </c>
      <c r="D11" s="1">
        <v>1.0</v>
      </c>
      <c r="E11" s="1">
        <v>15.0</v>
      </c>
      <c r="F11" s="1">
        <v>78.0</v>
      </c>
      <c r="G11" s="1">
        <v>29.0</v>
      </c>
      <c r="H11" s="1">
        <v>80.0</v>
      </c>
      <c r="I11" s="1">
        <v>84.0</v>
      </c>
      <c r="J11" s="1">
        <v>4.0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0.0</v>
      </c>
      <c r="D12" s="1">
        <v>0.0</v>
      </c>
      <c r="E12" s="1">
        <v>64.0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-400.0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72.0</v>
      </c>
      <c r="C14" s="1">
        <v>82.0</v>
      </c>
      <c r="D14" s="1">
        <v>116.0</v>
      </c>
      <c r="E14" s="1">
        <v>869.0</v>
      </c>
      <c r="F14" s="1">
        <v>642.0</v>
      </c>
      <c r="G14" s="1">
        <v>664.0</v>
      </c>
      <c r="H14" s="1">
        <v>708.0</v>
      </c>
      <c r="I14" s="1">
        <v>599.0</v>
      </c>
      <c r="J14" s="1">
        <v>600.0</v>
      </c>
      <c r="K14" s="1">
        <v>284.0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87.0</v>
      </c>
      <c r="C16" s="1">
        <v>1.0</v>
      </c>
      <c r="D16" s="1">
        <v>1.0</v>
      </c>
      <c r="E16" s="1">
        <v>23.0</v>
      </c>
      <c r="F16" s="1">
        <v>18.0</v>
      </c>
      <c r="G16" s="1">
        <v>30.0</v>
      </c>
      <c r="H16" s="1">
        <v>53.0</v>
      </c>
      <c r="I16" s="1">
        <v>76.0</v>
      </c>
      <c r="J16" s="1">
        <v>97.0</v>
      </c>
      <c r="K16" s="1">
        <v>117.0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12.0</v>
      </c>
      <c r="C17" s="1">
        <v>22.0</v>
      </c>
      <c r="D17" s="1">
        <v>28.0</v>
      </c>
      <c r="E17" s="1">
        <v>226.0</v>
      </c>
      <c r="F17" s="1">
        <v>200.0</v>
      </c>
      <c r="G17" s="1">
        <v>173.0</v>
      </c>
      <c r="H17" s="1">
        <v>172.0</v>
      </c>
      <c r="I17" s="1">
        <v>162.0</v>
      </c>
      <c r="J17" s="1">
        <v>161.0</v>
      </c>
      <c r="K17" s="1">
        <v>161.0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7.0</v>
      </c>
      <c r="K18" s="1">
        <v>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2.0</v>
      </c>
      <c r="C19" s="1">
        <v>2.0</v>
      </c>
      <c r="D19" s="1">
        <v>2.0</v>
      </c>
      <c r="E19" s="1">
        <v>14.0</v>
      </c>
      <c r="F19" s="1">
        <v>32.0</v>
      </c>
      <c r="G19" s="1">
        <v>32.0</v>
      </c>
      <c r="H19" s="1">
        <v>32.0</v>
      </c>
      <c r="I19" s="1">
        <v>32.0</v>
      </c>
      <c r="J19" s="1">
        <v>32.0</v>
      </c>
      <c r="K19" s="1">
        <v>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72.0</v>
      </c>
      <c r="C20" s="1">
        <v>52.0</v>
      </c>
      <c r="D20" s="1">
        <v>8.0</v>
      </c>
      <c r="E20" s="1">
        <v>14.0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22.0</v>
      </c>
      <c r="C21" s="1">
        <v>0.0</v>
      </c>
      <c r="D21" s="1">
        <v>1.0</v>
      </c>
      <c r="E21" s="1">
        <v>0.0</v>
      </c>
      <c r="F21" s="1">
        <v>23.0</v>
      </c>
      <c r="G21" s="1">
        <v>1.0</v>
      </c>
      <c r="H21" s="1">
        <v>4.0</v>
      </c>
      <c r="I21" s="1">
        <v>10.0</v>
      </c>
      <c r="J21" s="1">
        <v>13.0</v>
      </c>
      <c r="K21" s="1">
        <v>13.0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16.0</v>
      </c>
      <c r="C22" s="1">
        <v>27.0</v>
      </c>
      <c r="D22" s="1">
        <v>32.0</v>
      </c>
      <c r="E22" s="1">
        <v>265.0</v>
      </c>
      <c r="F22" s="1">
        <v>275.0</v>
      </c>
      <c r="G22" s="1">
        <v>238.0</v>
      </c>
      <c r="H22" s="1">
        <v>262.0</v>
      </c>
      <c r="I22" s="1">
        <v>280.0</v>
      </c>
      <c r="J22" s="1">
        <v>312.0</v>
      </c>
      <c r="K22" s="1">
        <v>335.0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48.0</v>
      </c>
      <c r="C23" s="1">
        <v>48.0</v>
      </c>
      <c r="D23" s="1">
        <v>69.0</v>
      </c>
      <c r="E23" s="1">
        <v>32.0</v>
      </c>
      <c r="F23" s="1">
        <v>32.0</v>
      </c>
      <c r="G23" s="1">
        <v>32.0</v>
      </c>
      <c r="H23" s="1">
        <v>32.0</v>
      </c>
      <c r="I23" s="1">
        <v>32.0</v>
      </c>
      <c r="J23" s="1">
        <v>34.0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6.0</v>
      </c>
      <c r="E24" s="1">
        <v>388.0</v>
      </c>
      <c r="F24" s="1">
        <v>383.0</v>
      </c>
      <c r="G24" s="1">
        <v>383.0</v>
      </c>
      <c r="H24" s="1">
        <v>383.0</v>
      </c>
      <c r="I24" s="1">
        <v>383.0</v>
      </c>
      <c r="J24" s="1">
        <v>384.0</v>
      </c>
      <c r="K24" s="1">
        <v>438.0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6.0</v>
      </c>
      <c r="C25" s="1">
        <v>9.0</v>
      </c>
      <c r="D25" s="1">
        <v>13.0</v>
      </c>
      <c r="E25" s="1">
        <v>94.0</v>
      </c>
      <c r="F25" s="1">
        <v>-89.0</v>
      </c>
      <c r="G25" s="1">
        <v>-42.0</v>
      </c>
      <c r="H25" s="1">
        <v>-26.0</v>
      </c>
      <c r="I25" s="1">
        <v>-129.0</v>
      </c>
      <c r="J25" s="1">
        <v>-153.0</v>
      </c>
      <c r="K25" s="1">
        <v>-470.0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-2.0</v>
      </c>
      <c r="D26" s="1">
        <v>-6.0</v>
      </c>
      <c r="E26" s="1">
        <v>0.0</v>
      </c>
      <c r="F26" s="1">
        <v>-49.0</v>
      </c>
      <c r="G26" s="1">
        <v>-16.0</v>
      </c>
      <c r="H26" s="1">
        <v>-2.0</v>
      </c>
      <c r="I26" s="1">
        <v>3.0</v>
      </c>
      <c r="J26" s="1">
        <v>-23.0</v>
      </c>
      <c r="K26" s="1">
        <v>-1.0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55.0</v>
      </c>
      <c r="C27" s="1">
        <v>55.0</v>
      </c>
      <c r="D27" s="1">
        <v>83.0</v>
      </c>
      <c r="E27" s="1">
        <v>483.0</v>
      </c>
      <c r="F27" s="1">
        <v>294.0</v>
      </c>
      <c r="G27" s="1">
        <v>341.0</v>
      </c>
      <c r="H27" s="1">
        <v>357.0</v>
      </c>
      <c r="I27" s="1">
        <v>255.0</v>
      </c>
      <c r="J27" s="1">
        <v>231.0</v>
      </c>
      <c r="K27" s="1">
        <v>-29.0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0.0</v>
      </c>
      <c r="D28" s="1">
        <v>0.0</v>
      </c>
      <c r="E28" s="1">
        <v>121.0</v>
      </c>
      <c r="F28" s="1">
        <v>73.0</v>
      </c>
      <c r="G28" s="1">
        <v>85.0</v>
      </c>
      <c r="H28" s="1">
        <v>89.0</v>
      </c>
      <c r="I28" s="1">
        <v>63.0</v>
      </c>
      <c r="J28" s="1">
        <v>57.0</v>
      </c>
      <c r="K28" s="1">
        <v>-21.0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55.0</v>
      </c>
      <c r="C29" s="1">
        <v>55.0</v>
      </c>
      <c r="D29" s="1">
        <v>83.0</v>
      </c>
      <c r="E29" s="1">
        <v>604.0</v>
      </c>
      <c r="F29" s="1">
        <v>367.0</v>
      </c>
      <c r="G29" s="1">
        <v>426.0</v>
      </c>
      <c r="H29" s="1">
        <v>446.0</v>
      </c>
      <c r="I29" s="1">
        <v>318.0</v>
      </c>
      <c r="J29" s="1">
        <v>288.0</v>
      </c>
      <c r="K29" s="1">
        <v>-51.0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72.0</v>
      </c>
      <c r="C30" s="1">
        <v>82.0</v>
      </c>
      <c r="D30" s="1">
        <v>116.0</v>
      </c>
      <c r="E30" s="1">
        <v>869.0</v>
      </c>
      <c r="F30" s="1">
        <v>642.0</v>
      </c>
      <c r="G30" s="1">
        <v>664.0</v>
      </c>
      <c r="H30" s="1">
        <v>708.0</v>
      </c>
      <c r="I30" s="1">
        <v>599.0</v>
      </c>
      <c r="J30" s="1">
        <v>600.0</v>
      </c>
      <c r="K30" s="1">
        <v>284.0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0.0</v>
      </c>
      <c r="D32" s="1">
        <v>0.0</v>
      </c>
      <c r="E32" s="1">
        <v>1.0</v>
      </c>
      <c r="F32" s="1">
        <v>1.0</v>
      </c>
      <c r="G32" s="1">
        <v>1.0</v>
      </c>
      <c r="H32" s="1">
        <v>1.0</v>
      </c>
      <c r="I32" s="1">
        <v>1.0</v>
      </c>
      <c r="J32" s="1">
        <v>1.0</v>
      </c>
      <c r="K32" s="1">
        <v>19.0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0.0</v>
      </c>
      <c r="D33" s="1">
        <v>0.0</v>
      </c>
      <c r="E33" s="1">
        <v>1.0</v>
      </c>
      <c r="F33" s="1">
        <v>1.0</v>
      </c>
      <c r="G33" s="1">
        <v>1.0</v>
      </c>
      <c r="H33" s="1">
        <v>1.0</v>
      </c>
      <c r="I33" s="1">
        <v>1.0</v>
      </c>
      <c r="J33" s="1">
        <v>1.0</v>
      </c>
      <c r="K33" s="1">
        <v>17.0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0.0</v>
      </c>
      <c r="C34" s="1">
        <v>0.0</v>
      </c>
      <c r="D34" s="1">
        <v>0.0</v>
      </c>
      <c r="E34" s="1">
        <v>2.0</v>
      </c>
      <c r="F34" s="1">
        <v>1.0</v>
      </c>
      <c r="G34" s="1">
        <v>2.0</v>
      </c>
      <c r="H34" s="1">
        <v>2.0</v>
      </c>
      <c r="I34" s="1">
        <v>1.0</v>
      </c>
      <c r="J34" s="1">
        <v>1.0</v>
      </c>
      <c r="K34" s="1" t="s">
        <v>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55.0</v>
      </c>
      <c r="C35" s="1">
        <v>55.0</v>
      </c>
      <c r="D35" s="1">
        <v>83.0</v>
      </c>
      <c r="E35" s="1">
        <v>483.0</v>
      </c>
      <c r="F35" s="1">
        <v>294.0</v>
      </c>
      <c r="G35" s="1">
        <v>341.0</v>
      </c>
      <c r="H35" s="1">
        <v>357.0</v>
      </c>
      <c r="I35" s="1">
        <v>255.0</v>
      </c>
      <c r="J35" s="1">
        <v>231.0</v>
      </c>
      <c r="K35" s="1">
        <v>-474.0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0.0</v>
      </c>
      <c r="C36" s="1">
        <v>0.0</v>
      </c>
      <c r="D36" s="1">
        <v>0.0</v>
      </c>
      <c r="E36" s="1">
        <v>2.0</v>
      </c>
      <c r="F36" s="1">
        <v>1.0</v>
      </c>
      <c r="G36" s="1">
        <v>2.0</v>
      </c>
      <c r="H36" s="1">
        <v>2.0</v>
      </c>
      <c r="I36" s="1">
        <v>1.0</v>
      </c>
      <c r="J36" s="1">
        <v>1.0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12.0</v>
      </c>
      <c r="C37" s="1">
        <v>22.0</v>
      </c>
      <c r="D37" s="1">
        <v>28.0</v>
      </c>
      <c r="E37" s="1">
        <v>226.0</v>
      </c>
      <c r="F37" s="1">
        <v>200.0</v>
      </c>
      <c r="G37" s="1">
        <v>173.0</v>
      </c>
      <c r="H37" s="1">
        <v>172.0</v>
      </c>
      <c r="I37" s="1">
        <v>162.0</v>
      </c>
      <c r="J37" s="1">
        <v>169.0</v>
      </c>
      <c r="K37" s="1">
        <v>171.0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10.0</v>
      </c>
      <c r="C38" s="1">
        <v>12.0</v>
      </c>
      <c r="D38" s="1">
        <v>14.0</v>
      </c>
      <c r="E38" s="1">
        <v>205.0</v>
      </c>
      <c r="F38" s="1">
        <v>197.0</v>
      </c>
      <c r="G38" s="1">
        <v>173.0</v>
      </c>
      <c r="H38" s="1">
        <v>172.0</v>
      </c>
      <c r="I38" s="1">
        <v>161.0</v>
      </c>
      <c r="J38" s="1">
        <v>169.0</v>
      </c>
      <c r="K38" s="1">
        <v>169.0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0.0</v>
      </c>
      <c r="C39" s="1">
        <v>0.0</v>
      </c>
      <c r="D39" s="1">
        <v>31.0</v>
      </c>
      <c r="E39" s="1">
        <v>38.0</v>
      </c>
      <c r="F39" s="1">
        <v>34.0</v>
      </c>
      <c r="G39" s="1">
        <v>16.0</v>
      </c>
      <c r="H39" s="1">
        <v>11.0</v>
      </c>
      <c r="I39" s="1">
        <v>11.0</v>
      </c>
      <c r="J39" s="1">
        <v>11.0</v>
      </c>
      <c r="K39" s="1">
        <v>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</v>
      </c>
      <c r="B2" s="1">
        <v>9.0</v>
      </c>
      <c r="C2" s="1">
        <v>10.0</v>
      </c>
      <c r="D2" s="1">
        <v>12.0</v>
      </c>
      <c r="E2" s="1">
        <v>116.0</v>
      </c>
      <c r="F2" s="1">
        <v>142.0</v>
      </c>
      <c r="G2" s="1">
        <v>118.0</v>
      </c>
      <c r="H2" s="1">
        <v>106.0</v>
      </c>
      <c r="I2" s="1">
        <v>20.0</v>
      </c>
      <c r="J2" s="1">
        <v>44.0</v>
      </c>
      <c r="K2" s="1">
        <v>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</v>
      </c>
      <c r="B3" s="1">
        <v>1.0</v>
      </c>
      <c r="C3" s="1">
        <v>2.0</v>
      </c>
      <c r="D3" s="1">
        <v>3.0</v>
      </c>
      <c r="E3" s="1">
        <v>38.0</v>
      </c>
      <c r="F3" s="1">
        <v>26.0</v>
      </c>
      <c r="G3" s="1">
        <v>19.0</v>
      </c>
      <c r="H3" s="1">
        <v>21.0</v>
      </c>
      <c r="I3" s="1">
        <v>21.0</v>
      </c>
      <c r="J3" s="1">
        <v>21.0</v>
      </c>
      <c r="K3" s="1">
        <v>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>
        <v>8.0</v>
      </c>
      <c r="C4" s="1">
        <v>8.0</v>
      </c>
      <c r="D4" s="1">
        <v>9.0</v>
      </c>
      <c r="E4" s="1">
        <v>77.0</v>
      </c>
      <c r="F4" s="1">
        <v>115.0</v>
      </c>
      <c r="G4" s="1">
        <v>98.0</v>
      </c>
      <c r="H4" s="1">
        <v>83.0</v>
      </c>
      <c r="I4" s="1">
        <v>-74.0</v>
      </c>
      <c r="J4" s="1">
        <v>23.0</v>
      </c>
      <c r="K4" s="1">
        <v>-7.0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</v>
      </c>
      <c r="B5" s="1">
        <v>4.0</v>
      </c>
      <c r="C5" s="1">
        <v>5.0</v>
      </c>
      <c r="D5" s="1">
        <v>3.0</v>
      </c>
      <c r="E5" s="1">
        <v>3.0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>
        <v>0.0</v>
      </c>
      <c r="C6" s="1">
        <v>0.0</v>
      </c>
      <c r="D6" s="1">
        <v>0.0</v>
      </c>
      <c r="E6" s="1">
        <v>81.0</v>
      </c>
      <c r="F6" s="1">
        <v>43.0</v>
      </c>
      <c r="G6" s="1">
        <v>17.0</v>
      </c>
      <c r="H6" s="1">
        <v>2.0</v>
      </c>
      <c r="I6" s="1">
        <v>38.0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1">
        <v>12.0</v>
      </c>
      <c r="C7" s="1">
        <v>13.0</v>
      </c>
      <c r="D7" s="1">
        <v>12.0</v>
      </c>
      <c r="E7" s="1">
        <v>82.0</v>
      </c>
      <c r="F7" s="1">
        <v>116.0</v>
      </c>
      <c r="G7" s="1">
        <v>98.0</v>
      </c>
      <c r="H7" s="1">
        <v>83.0</v>
      </c>
      <c r="I7" s="1">
        <v>-36.0</v>
      </c>
      <c r="J7" s="1">
        <v>23.0</v>
      </c>
      <c r="K7" s="1">
        <v>-7.0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</v>
      </c>
      <c r="B8" s="1">
        <v>93.0</v>
      </c>
      <c r="C8" s="1">
        <v>1.0</v>
      </c>
      <c r="D8" s="1">
        <v>95.0</v>
      </c>
      <c r="E8" s="1">
        <v>3.0</v>
      </c>
      <c r="F8" s="1">
        <v>66.0</v>
      </c>
      <c r="G8" s="1">
        <v>24.0</v>
      </c>
      <c r="H8" s="1">
        <v>55.0</v>
      </c>
      <c r="I8" s="1">
        <v>119.0</v>
      </c>
      <c r="J8" s="1">
        <v>42.0</v>
      </c>
      <c r="K8" s="1">
        <v>374.0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</v>
      </c>
      <c r="B9" s="1">
        <v>11.0</v>
      </c>
      <c r="C9" s="1">
        <v>11.0</v>
      </c>
      <c r="D9" s="1">
        <v>11.0</v>
      </c>
      <c r="E9" s="1">
        <v>78.0</v>
      </c>
      <c r="F9" s="1">
        <v>48.0</v>
      </c>
      <c r="G9" s="1">
        <v>74.0</v>
      </c>
      <c r="H9" s="1">
        <v>28.0</v>
      </c>
      <c r="I9" s="1">
        <v>-119.0</v>
      </c>
      <c r="J9" s="1">
        <v>-18.0</v>
      </c>
      <c r="K9" s="1">
        <v>-381.0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</v>
      </c>
      <c r="B10" s="1">
        <v>71.0</v>
      </c>
      <c r="C10" s="1">
        <v>1.0</v>
      </c>
      <c r="D10" s="1">
        <v>1.0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</v>
      </c>
      <c r="B11" s="1">
        <v>82.0</v>
      </c>
      <c r="C11" s="1">
        <v>90.0</v>
      </c>
      <c r="D11" s="1">
        <v>1.0</v>
      </c>
      <c r="E11" s="1">
        <v>29.0</v>
      </c>
      <c r="F11" s="1">
        <v>22.0</v>
      </c>
      <c r="G11" s="1">
        <v>14.0</v>
      </c>
      <c r="H11" s="1">
        <v>8.0</v>
      </c>
      <c r="I11" s="1">
        <v>8.0</v>
      </c>
      <c r="J11" s="1">
        <v>11.0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</v>
      </c>
      <c r="B12" s="1">
        <v>8.0</v>
      </c>
      <c r="C12" s="1">
        <v>9.0</v>
      </c>
      <c r="D12" s="1">
        <v>7.0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</v>
      </c>
      <c r="B13" s="1">
        <v>79.0</v>
      </c>
      <c r="C13" s="1">
        <v>90.0</v>
      </c>
      <c r="D13" s="1">
        <v>17.0</v>
      </c>
      <c r="E13" s="1">
        <v>67.0</v>
      </c>
      <c r="F13" s="1">
        <v>59.0</v>
      </c>
      <c r="G13" s="1">
        <v>43.0</v>
      </c>
      <c r="H13" s="1">
        <v>30.0</v>
      </c>
      <c r="I13" s="1">
        <v>45.0</v>
      </c>
      <c r="J13" s="1">
        <v>40.0</v>
      </c>
      <c r="K13" s="1">
        <v>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</v>
      </c>
      <c r="B14" s="1">
        <v>2.0</v>
      </c>
      <c r="C14" s="1">
        <v>3.0</v>
      </c>
      <c r="D14" s="1">
        <v>2.0</v>
      </c>
      <c r="E14" s="1">
        <v>30.0</v>
      </c>
      <c r="F14" s="1">
        <v>22.0</v>
      </c>
      <c r="G14" s="1">
        <v>15.0</v>
      </c>
      <c r="H14" s="1">
        <v>8.0</v>
      </c>
      <c r="I14" s="1">
        <v>8.0</v>
      </c>
      <c r="J14" s="1">
        <v>11.0</v>
      </c>
      <c r="K14" s="1">
        <v>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</v>
      </c>
      <c r="B15" s="1">
        <v>9.0</v>
      </c>
      <c r="C15" s="1">
        <v>8.0</v>
      </c>
      <c r="D15" s="1">
        <v>9.0</v>
      </c>
      <c r="E15" s="1">
        <v>48.0</v>
      </c>
      <c r="F15" s="1">
        <v>26.0</v>
      </c>
      <c r="G15" s="1">
        <v>58.0</v>
      </c>
      <c r="H15" s="1">
        <v>19.0</v>
      </c>
      <c r="I15" s="1">
        <v>-128.0</v>
      </c>
      <c r="J15" s="1">
        <v>-30.0</v>
      </c>
      <c r="K15" s="1">
        <v>-396.0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</v>
      </c>
      <c r="B16" s="1">
        <v>-12.0</v>
      </c>
      <c r="C16" s="1">
        <v>-21.0</v>
      </c>
      <c r="D16" s="1">
        <v>-40.0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</v>
      </c>
      <c r="B17" s="1">
        <v>9.0</v>
      </c>
      <c r="C17" s="1">
        <v>8.0</v>
      </c>
      <c r="D17" s="1">
        <v>8.0</v>
      </c>
      <c r="E17" s="1">
        <v>48.0</v>
      </c>
      <c r="F17" s="1">
        <v>26.0</v>
      </c>
      <c r="G17" s="1">
        <v>58.0</v>
      </c>
      <c r="H17" s="1">
        <v>19.0</v>
      </c>
      <c r="I17" s="1">
        <v>-128.0</v>
      </c>
      <c r="J17" s="1">
        <v>-30.0</v>
      </c>
      <c r="K17" s="1">
        <v>-396.0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</v>
      </c>
      <c r="B18" s="1">
        <v>9.0</v>
      </c>
      <c r="C18" s="1">
        <v>8.0</v>
      </c>
      <c r="D18" s="1">
        <v>8.0</v>
      </c>
      <c r="E18" s="1">
        <v>48.0</v>
      </c>
      <c r="F18" s="1">
        <v>26.0</v>
      </c>
      <c r="G18" s="1">
        <v>58.0</v>
      </c>
      <c r="H18" s="1">
        <v>19.0</v>
      </c>
      <c r="I18" s="1">
        <v>-128.0</v>
      </c>
      <c r="J18" s="1">
        <v>-30.0</v>
      </c>
      <c r="K18" s="1">
        <v>-396.0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</v>
      </c>
      <c r="B19" s="1">
        <v>2.0</v>
      </c>
      <c r="C19" s="1">
        <v>2.0</v>
      </c>
      <c r="D19" s="1">
        <v>2.0</v>
      </c>
      <c r="E19" s="1">
        <v>14.0</v>
      </c>
      <c r="F19" s="1">
        <v>18.0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</v>
      </c>
      <c r="B20" s="1">
        <v>6.0</v>
      </c>
      <c r="C20" s="1">
        <v>5.0</v>
      </c>
      <c r="D20" s="1">
        <v>6.0</v>
      </c>
      <c r="E20" s="1">
        <v>33.0</v>
      </c>
      <c r="F20" s="1">
        <v>8.0</v>
      </c>
      <c r="G20" s="1">
        <v>58.0</v>
      </c>
      <c r="H20" s="1">
        <v>19.0</v>
      </c>
      <c r="I20" s="1">
        <v>-128.0</v>
      </c>
      <c r="J20" s="1">
        <v>-30.0</v>
      </c>
      <c r="K20" s="1">
        <v>-396.0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112</v>
      </c>
      <c r="B21" s="1">
        <v>6.0</v>
      </c>
      <c r="C21" s="1">
        <v>5.0</v>
      </c>
      <c r="D21" s="1">
        <v>6.0</v>
      </c>
      <c r="E21" s="1">
        <v>33.0</v>
      </c>
      <c r="F21" s="1">
        <v>8.0</v>
      </c>
      <c r="G21" s="1">
        <v>58.0</v>
      </c>
      <c r="H21" s="1">
        <v>19.0</v>
      </c>
      <c r="I21" s="1">
        <v>-128.0</v>
      </c>
      <c r="J21" s="1">
        <v>-30.0</v>
      </c>
      <c r="K21" s="1">
        <v>-396.0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0.0</v>
      </c>
      <c r="D22" s="1">
        <v>0.0</v>
      </c>
      <c r="E22" s="1">
        <v>-6.0</v>
      </c>
      <c r="F22" s="1">
        <v>-1.0</v>
      </c>
      <c r="G22" s="1">
        <v>-11.0</v>
      </c>
      <c r="H22" s="1">
        <v>-3.0</v>
      </c>
      <c r="I22" s="1">
        <v>25.0</v>
      </c>
      <c r="J22" s="1">
        <v>6.0</v>
      </c>
      <c r="K22" s="1">
        <v>79.0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>
        <v>6.0</v>
      </c>
      <c r="C23" s="1">
        <v>5.0</v>
      </c>
      <c r="D23" s="1">
        <v>6.0</v>
      </c>
      <c r="E23" s="1">
        <v>26.0</v>
      </c>
      <c r="F23" s="1">
        <v>6.0</v>
      </c>
      <c r="G23" s="1">
        <v>46.0</v>
      </c>
      <c r="H23" s="1">
        <v>15.0</v>
      </c>
      <c r="I23" s="1">
        <v>-102.0</v>
      </c>
      <c r="J23" s="1">
        <v>-24.0</v>
      </c>
      <c r="K23" s="1">
        <v>-317.0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114</v>
      </c>
      <c r="B24" s="1">
        <v>6.0</v>
      </c>
      <c r="C24" s="1">
        <v>5.0</v>
      </c>
      <c r="D24" s="1">
        <v>6.0</v>
      </c>
      <c r="E24" s="1">
        <v>26.0</v>
      </c>
      <c r="F24" s="1">
        <v>6.0</v>
      </c>
      <c r="G24" s="1">
        <v>46.0</v>
      </c>
      <c r="H24" s="1">
        <v>15.0</v>
      </c>
      <c r="I24" s="1">
        <v>-102.0</v>
      </c>
      <c r="J24" s="1">
        <v>-24.0</v>
      </c>
      <c r="K24" s="1">
        <v>-317.0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115</v>
      </c>
      <c r="B25" s="1">
        <v>6.0</v>
      </c>
      <c r="C25" s="1">
        <v>5.0</v>
      </c>
      <c r="D25" s="1">
        <v>6.0</v>
      </c>
      <c r="E25" s="1">
        <v>26.0</v>
      </c>
      <c r="F25" s="1">
        <v>6.0</v>
      </c>
      <c r="G25" s="1">
        <v>46.0</v>
      </c>
      <c r="H25" s="1">
        <v>15.0</v>
      </c>
      <c r="I25" s="1">
        <v>-102.0</v>
      </c>
      <c r="J25" s="1">
        <v>-24.0</v>
      </c>
      <c r="K25" s="1">
        <v>-317.0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117</v>
      </c>
      <c r="B27" s="1">
        <v>0.0</v>
      </c>
      <c r="C27" s="1">
        <v>0.0</v>
      </c>
      <c r="D27" s="1">
        <v>0.0</v>
      </c>
      <c r="E27" s="1">
        <v>0.0</v>
      </c>
      <c r="F27" s="1" t="s">
        <v>118</v>
      </c>
      <c r="G27" s="1">
        <v>0.0</v>
      </c>
      <c r="H27" s="1" t="s">
        <v>119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120</v>
      </c>
      <c r="B28" s="1">
        <v>0.0</v>
      </c>
      <c r="C28" s="1">
        <v>0.0</v>
      </c>
      <c r="D28" s="1">
        <v>0.0</v>
      </c>
      <c r="E28" s="1">
        <v>0.0</v>
      </c>
      <c r="F28" s="1" t="s">
        <v>118</v>
      </c>
      <c r="G28" s="1">
        <v>0.0</v>
      </c>
      <c r="H28" s="1" t="s">
        <v>119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121</v>
      </c>
      <c r="B29" s="1">
        <v>0.0</v>
      </c>
      <c r="C29" s="1">
        <v>0.0</v>
      </c>
      <c r="D29" s="1">
        <v>0.0</v>
      </c>
      <c r="E29" s="1">
        <v>0.0</v>
      </c>
      <c r="F29" s="1">
        <v>1.0</v>
      </c>
      <c r="G29" s="1">
        <v>1.0</v>
      </c>
      <c r="H29" s="1">
        <v>1.0</v>
      </c>
      <c r="I29" s="1">
        <v>1.0</v>
      </c>
      <c r="J29" s="1">
        <v>1.0</v>
      </c>
      <c r="K29" s="1">
        <v>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122</v>
      </c>
      <c r="B30" s="1">
        <v>0.0</v>
      </c>
      <c r="C30" s="1">
        <v>0.0</v>
      </c>
      <c r="D30" s="1">
        <v>0.0</v>
      </c>
      <c r="E30" s="1">
        <v>0.0</v>
      </c>
      <c r="F30" s="1" t="s">
        <v>118</v>
      </c>
      <c r="G30" s="1">
        <v>0.0</v>
      </c>
      <c r="H30" s="1" t="s">
        <v>119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123</v>
      </c>
      <c r="B31" s="1">
        <v>0.0</v>
      </c>
      <c r="C31" s="1">
        <v>0.0</v>
      </c>
      <c r="D31" s="1">
        <v>0.0</v>
      </c>
      <c r="E31" s="1">
        <v>0.0</v>
      </c>
      <c r="F31" s="1" t="s">
        <v>118</v>
      </c>
      <c r="G31" s="1">
        <v>0.0</v>
      </c>
      <c r="H31" s="1" t="s">
        <v>119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124</v>
      </c>
      <c r="B32" s="1">
        <v>0.0</v>
      </c>
      <c r="C32" s="1">
        <v>0.0</v>
      </c>
      <c r="D32" s="1">
        <v>0.0</v>
      </c>
      <c r="E32" s="1">
        <v>0.0</v>
      </c>
      <c r="F32" s="1">
        <v>1.0</v>
      </c>
      <c r="G32" s="1">
        <v>1.0</v>
      </c>
      <c r="H32" s="1">
        <v>1.0</v>
      </c>
      <c r="I32" s="1">
        <v>1.0</v>
      </c>
      <c r="J32" s="1">
        <v>1.0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125</v>
      </c>
      <c r="B33" s="1">
        <v>0.0</v>
      </c>
      <c r="C33" s="1">
        <v>0.0</v>
      </c>
      <c r="D33" s="1">
        <v>0.0</v>
      </c>
      <c r="E33" s="1">
        <v>0.0</v>
      </c>
      <c r="F33" s="1" t="s">
        <v>126</v>
      </c>
      <c r="G33" s="1">
        <v>0.0</v>
      </c>
      <c r="H33" s="1" t="s">
        <v>127</v>
      </c>
      <c r="I33" s="1">
        <v>0.0</v>
      </c>
      <c r="J33" s="1" t="s">
        <v>128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129</v>
      </c>
      <c r="B34" s="1">
        <v>0.0</v>
      </c>
      <c r="C34" s="1">
        <v>0.0</v>
      </c>
      <c r="D34" s="1">
        <v>0.0</v>
      </c>
      <c r="E34" s="1">
        <v>0.0</v>
      </c>
      <c r="F34" s="1" t="s">
        <v>126</v>
      </c>
      <c r="G34" s="1">
        <v>0.0</v>
      </c>
      <c r="H34" s="1" t="s">
        <v>127</v>
      </c>
      <c r="I34" s="1">
        <v>0.0</v>
      </c>
      <c r="J34" s="1" t="s">
        <v>128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130</v>
      </c>
      <c r="B35" s="1">
        <v>600.0</v>
      </c>
      <c r="C35" s="1">
        <v>600.0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131</v>
      </c>
      <c r="B36" s="1" t="s">
        <v>132</v>
      </c>
      <c r="C36" s="1" t="s">
        <v>133</v>
      </c>
      <c r="D36" s="1" t="s">
        <v>134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135</v>
      </c>
      <c r="B37" s="1">
        <v>6.0</v>
      </c>
      <c r="C37" s="1">
        <v>6.0</v>
      </c>
      <c r="D37" s="1">
        <v>6.0</v>
      </c>
      <c r="E37" s="1">
        <v>6.0</v>
      </c>
      <c r="F37" s="1">
        <v>6.0</v>
      </c>
      <c r="G37" s="1">
        <v>6.0</v>
      </c>
      <c r="H37" s="1">
        <v>6.0</v>
      </c>
      <c r="I37" s="1">
        <v>6.0</v>
      </c>
      <c r="J37" s="1">
        <v>6.0</v>
      </c>
      <c r="K37" s="1">
        <v>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136</v>
      </c>
      <c r="B39" s="1" t="s">
        <v>137</v>
      </c>
      <c r="C39" s="1" t="s">
        <v>138</v>
      </c>
      <c r="D39" s="1" t="s">
        <v>139</v>
      </c>
      <c r="E39" s="1" t="s">
        <v>140</v>
      </c>
      <c r="F39" s="1" t="s">
        <v>141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142</v>
      </c>
      <c r="B40" s="1">
        <v>2.0</v>
      </c>
      <c r="C40" s="1">
        <v>2.0</v>
      </c>
      <c r="D40" s="1">
        <v>2.0</v>
      </c>
      <c r="E40" s="1">
        <v>15.0</v>
      </c>
      <c r="F40" s="1">
        <v>18.0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143</v>
      </c>
      <c r="B41" s="1">
        <v>2.0</v>
      </c>
      <c r="C41" s="1">
        <v>2.0</v>
      </c>
      <c r="D41" s="1">
        <v>2.0</v>
      </c>
      <c r="E41" s="1">
        <v>15.0</v>
      </c>
      <c r="F41" s="1">
        <v>18.0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144</v>
      </c>
      <c r="B42" s="1">
        <v>0.0</v>
      </c>
      <c r="C42" s="1">
        <v>0.0</v>
      </c>
      <c r="D42" s="1">
        <v>0.0</v>
      </c>
      <c r="E42" s="1">
        <v>-64.0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145</v>
      </c>
      <c r="B43" s="1">
        <v>0.0</v>
      </c>
      <c r="C43" s="1">
        <v>0.0</v>
      </c>
      <c r="D43" s="1">
        <v>0.0</v>
      </c>
      <c r="E43" s="1">
        <v>-64.0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146</v>
      </c>
      <c r="B44" s="1">
        <v>5.0</v>
      </c>
      <c r="C44" s="1">
        <v>5.0</v>
      </c>
      <c r="D44" s="1">
        <v>5.0</v>
      </c>
      <c r="E44" s="1">
        <v>23.0</v>
      </c>
      <c r="F44" s="1">
        <v>14.0</v>
      </c>
      <c r="G44" s="1">
        <v>24.0</v>
      </c>
      <c r="H44" s="1">
        <v>8.0</v>
      </c>
      <c r="I44" s="1">
        <v>-54.0</v>
      </c>
      <c r="J44" s="1">
        <v>-12.0</v>
      </c>
      <c r="K44" s="1">
        <v>-168.0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148</v>
      </c>
      <c r="B46" s="1">
        <v>0.0</v>
      </c>
      <c r="C46" s="1">
        <v>0.0</v>
      </c>
      <c r="D46" s="1">
        <v>0.0</v>
      </c>
      <c r="E46" s="1">
        <v>0.0</v>
      </c>
      <c r="F46" s="1">
        <v>68.0</v>
      </c>
      <c r="G46" s="1">
        <v>7.0</v>
      </c>
      <c r="H46" s="1">
        <v>11.0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149</v>
      </c>
      <c r="B47" s="1">
        <v>0.0</v>
      </c>
      <c r="C47" s="1">
        <v>0.0</v>
      </c>
      <c r="D47" s="1">
        <v>0.0</v>
      </c>
      <c r="E47" s="1">
        <v>0.0</v>
      </c>
      <c r="F47" s="1">
        <v>68.0</v>
      </c>
      <c r="G47" s="1">
        <v>7.0</v>
      </c>
      <c r="H47" s="1">
        <v>11.0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>
        <v>0.0</v>
      </c>
      <c r="C3" s="1" t="s">
        <v>152</v>
      </c>
      <c r="D3" s="1" t="s">
        <v>153</v>
      </c>
      <c r="E3" s="1" t="s">
        <v>154</v>
      </c>
      <c r="F3" s="1" t="s">
        <v>155</v>
      </c>
      <c r="G3" s="1" t="s">
        <v>156</v>
      </c>
      <c r="H3" s="1" t="s">
        <v>157</v>
      </c>
      <c r="I3" s="1" t="s">
        <v>158</v>
      </c>
      <c r="J3" s="1" t="s">
        <v>159</v>
      </c>
      <c r="K3" s="1" t="s">
        <v>160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 t="s">
        <v>163</v>
      </c>
      <c r="E4" s="1" t="s">
        <v>164</v>
      </c>
      <c r="F4" s="1" t="s">
        <v>165</v>
      </c>
      <c r="G4" s="1" t="s">
        <v>166</v>
      </c>
      <c r="H4" s="1" t="s">
        <v>167</v>
      </c>
      <c r="I4" s="1" t="s">
        <v>168</v>
      </c>
      <c r="J4" s="1" t="s">
        <v>169</v>
      </c>
      <c r="K4" s="1" t="s">
        <v>170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171</v>
      </c>
      <c r="B5" s="1">
        <v>0.0</v>
      </c>
      <c r="C5" s="1" t="s">
        <v>162</v>
      </c>
      <c r="D5" s="1" t="s">
        <v>163</v>
      </c>
      <c r="E5" s="1" t="s">
        <v>164</v>
      </c>
      <c r="F5" s="1" t="s">
        <v>165</v>
      </c>
      <c r="G5" s="1" t="s">
        <v>166</v>
      </c>
      <c r="H5" s="1" t="s">
        <v>167</v>
      </c>
      <c r="I5" s="1" t="s">
        <v>168</v>
      </c>
      <c r="J5" s="1">
        <v>-10.0</v>
      </c>
      <c r="K5" s="1" t="s">
        <v>172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174</v>
      </c>
      <c r="B7" s="1" t="s">
        <v>175</v>
      </c>
      <c r="C7" s="1" t="s">
        <v>176</v>
      </c>
      <c r="D7" s="1" t="s">
        <v>177</v>
      </c>
      <c r="E7" s="1">
        <v>100.0</v>
      </c>
      <c r="F7" s="1">
        <v>100.0</v>
      </c>
      <c r="G7" s="1">
        <v>100.0</v>
      </c>
      <c r="H7" s="1">
        <v>100.0</v>
      </c>
      <c r="I7" s="1">
        <v>100.0</v>
      </c>
      <c r="J7" s="1">
        <v>100.0</v>
      </c>
      <c r="K7" s="1">
        <v>100.0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178</v>
      </c>
      <c r="B8" s="1" t="s">
        <v>179</v>
      </c>
      <c r="C8" s="1" t="s">
        <v>180</v>
      </c>
      <c r="D8" s="1" t="s">
        <v>181</v>
      </c>
      <c r="E8" s="1" t="s">
        <v>182</v>
      </c>
      <c r="F8" s="1" t="s">
        <v>183</v>
      </c>
      <c r="G8" s="1" t="s">
        <v>184</v>
      </c>
      <c r="H8" s="1" t="s">
        <v>185</v>
      </c>
      <c r="I8" s="1" t="s">
        <v>186</v>
      </c>
      <c r="J8" s="1" t="s">
        <v>187</v>
      </c>
      <c r="K8" s="1" t="s">
        <v>188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 t="s">
        <v>190</v>
      </c>
      <c r="C9" s="1" t="s">
        <v>191</v>
      </c>
      <c r="D9" s="1" t="s">
        <v>192</v>
      </c>
      <c r="E9" s="1" t="s">
        <v>193</v>
      </c>
      <c r="F9" s="1" t="s">
        <v>194</v>
      </c>
      <c r="G9" s="1" t="s">
        <v>195</v>
      </c>
      <c r="H9" s="1" t="s">
        <v>196</v>
      </c>
      <c r="I9" s="1" t="s">
        <v>197</v>
      </c>
      <c r="J9" s="1" t="s">
        <v>198</v>
      </c>
      <c r="K9" s="1" t="s">
        <v>199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200</v>
      </c>
      <c r="B10" s="1" t="s">
        <v>190</v>
      </c>
      <c r="C10" s="1" t="s">
        <v>191</v>
      </c>
      <c r="D10" s="1" t="s">
        <v>192</v>
      </c>
      <c r="E10" s="1" t="s">
        <v>201</v>
      </c>
      <c r="F10" s="1" t="s">
        <v>202</v>
      </c>
      <c r="G10" s="1" t="s">
        <v>203</v>
      </c>
      <c r="H10" s="1" t="s">
        <v>204</v>
      </c>
      <c r="I10" s="1" t="s">
        <v>205</v>
      </c>
      <c r="J10" s="1" t="s">
        <v>206</v>
      </c>
      <c r="K10" s="1" t="s">
        <v>207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208</v>
      </c>
      <c r="B11" s="1" t="s">
        <v>190</v>
      </c>
      <c r="C11" s="1" t="s">
        <v>191</v>
      </c>
      <c r="D11" s="1" t="s">
        <v>192</v>
      </c>
      <c r="E11" s="1" t="s">
        <v>201</v>
      </c>
      <c r="F11" s="1" t="s">
        <v>202</v>
      </c>
      <c r="G11" s="1" t="s">
        <v>203</v>
      </c>
      <c r="H11" s="1" t="s">
        <v>204</v>
      </c>
      <c r="I11" s="1" t="s">
        <v>205</v>
      </c>
      <c r="J11" s="1" t="s">
        <v>206</v>
      </c>
      <c r="K11" s="1" t="s">
        <v>207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209</v>
      </c>
      <c r="B12" s="1" t="s">
        <v>210</v>
      </c>
      <c r="C12" s="1" t="s">
        <v>211</v>
      </c>
      <c r="D12" s="1" t="s">
        <v>212</v>
      </c>
      <c r="E12" s="1" t="s">
        <v>213</v>
      </c>
      <c r="F12" s="1" t="s">
        <v>214</v>
      </c>
      <c r="G12" s="1" t="s">
        <v>215</v>
      </c>
      <c r="H12" s="1" t="s">
        <v>216</v>
      </c>
      <c r="I12" s="1" t="s">
        <v>217</v>
      </c>
      <c r="J12" s="1" t="s">
        <v>218</v>
      </c>
      <c r="K12" s="1" t="s">
        <v>219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220</v>
      </c>
      <c r="B14" s="1">
        <v>0.0</v>
      </c>
      <c r="C14" s="1" t="s">
        <v>221</v>
      </c>
      <c r="D14" s="1" t="s">
        <v>222</v>
      </c>
      <c r="E14" s="1" t="s">
        <v>223</v>
      </c>
      <c r="F14" s="1" t="s">
        <v>224</v>
      </c>
      <c r="G14" s="1" t="s">
        <v>225</v>
      </c>
      <c r="H14" s="1" t="s">
        <v>226</v>
      </c>
      <c r="I14" s="1" t="s">
        <v>227</v>
      </c>
      <c r="J14" s="1" t="s">
        <v>228</v>
      </c>
      <c r="K14" s="1" t="s">
        <v>229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231</v>
      </c>
      <c r="B16" s="1" t="s">
        <v>232</v>
      </c>
      <c r="C16" s="1" t="s">
        <v>233</v>
      </c>
      <c r="D16" s="1" t="s">
        <v>234</v>
      </c>
      <c r="E16" s="1" t="s">
        <v>235</v>
      </c>
      <c r="F16" s="1" t="s">
        <v>236</v>
      </c>
      <c r="G16" s="1" t="s">
        <v>237</v>
      </c>
      <c r="H16" s="1" t="s">
        <v>238</v>
      </c>
      <c r="I16" s="1" t="s">
        <v>239</v>
      </c>
      <c r="J16" s="1" t="s">
        <v>240</v>
      </c>
      <c r="K16" s="1" t="s">
        <v>241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242</v>
      </c>
      <c r="B17" s="1" t="s">
        <v>232</v>
      </c>
      <c r="C17" s="1" t="s">
        <v>243</v>
      </c>
      <c r="D17" s="1" t="s">
        <v>244</v>
      </c>
      <c r="E17" s="1" t="s">
        <v>245</v>
      </c>
      <c r="F17" s="1" t="s">
        <v>236</v>
      </c>
      <c r="G17" s="1" t="s">
        <v>237</v>
      </c>
      <c r="H17" s="1" t="s">
        <v>238</v>
      </c>
      <c r="I17" s="1" t="s">
        <v>246</v>
      </c>
      <c r="J17" s="1" t="s">
        <v>247</v>
      </c>
      <c r="K17" s="1" t="s">
        <v>248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249</v>
      </c>
      <c r="B18" s="1" t="s">
        <v>250</v>
      </c>
      <c r="C18" s="1" t="s">
        <v>251</v>
      </c>
      <c r="D18" s="1" t="s">
        <v>252</v>
      </c>
      <c r="E18" s="1" t="s">
        <v>253</v>
      </c>
      <c r="F18" s="1" t="s">
        <v>254</v>
      </c>
      <c r="G18" s="1" t="s">
        <v>224</v>
      </c>
      <c r="H18" s="1">
        <v>0.0</v>
      </c>
      <c r="I18" s="1" t="s">
        <v>226</v>
      </c>
      <c r="J18" s="1" t="s">
        <v>255</v>
      </c>
      <c r="K18" s="1" t="s">
        <v>228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257</v>
      </c>
      <c r="B20" s="1" t="s">
        <v>258</v>
      </c>
      <c r="C20" s="1" t="s">
        <v>259</v>
      </c>
      <c r="D20" s="1" t="s">
        <v>260</v>
      </c>
      <c r="E20" s="1" t="s">
        <v>261</v>
      </c>
      <c r="F20" s="1" t="s">
        <v>262</v>
      </c>
      <c r="G20" s="1" t="s">
        <v>263</v>
      </c>
      <c r="H20" s="1" t="s">
        <v>264</v>
      </c>
      <c r="I20" s="1" t="s">
        <v>265</v>
      </c>
      <c r="J20" s="1" t="s">
        <v>266</v>
      </c>
      <c r="K20" s="1" t="s">
        <v>267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268</v>
      </c>
      <c r="B21" s="1" t="s">
        <v>269</v>
      </c>
      <c r="C21" s="1" t="s">
        <v>270</v>
      </c>
      <c r="D21" s="1" t="s">
        <v>271</v>
      </c>
      <c r="E21" s="1" t="s">
        <v>272</v>
      </c>
      <c r="F21" s="1" t="s">
        <v>273</v>
      </c>
      <c r="G21" s="1" t="s">
        <v>274</v>
      </c>
      <c r="H21" s="1" t="s">
        <v>275</v>
      </c>
      <c r="I21" s="1" t="s">
        <v>276</v>
      </c>
      <c r="J21" s="1" t="s">
        <v>277</v>
      </c>
      <c r="K21" s="1" t="s">
        <v>278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279</v>
      </c>
      <c r="B22" s="1" t="s">
        <v>280</v>
      </c>
      <c r="C22" s="1" t="s">
        <v>281</v>
      </c>
      <c r="D22" s="1" t="s">
        <v>282</v>
      </c>
      <c r="E22" s="1" t="s">
        <v>283</v>
      </c>
      <c r="F22" s="1" t="s">
        <v>284</v>
      </c>
      <c r="G22" s="1" t="s">
        <v>285</v>
      </c>
      <c r="H22" s="1" t="s">
        <v>286</v>
      </c>
      <c r="I22" s="1" t="s">
        <v>287</v>
      </c>
      <c r="J22" s="1">
        <v>52.0</v>
      </c>
      <c r="K22" s="1" t="s">
        <v>288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290</v>
      </c>
      <c r="B24" s="1">
        <v>0.0</v>
      </c>
      <c r="C24" s="1" t="s">
        <v>291</v>
      </c>
      <c r="D24" s="1" t="s">
        <v>292</v>
      </c>
      <c r="E24" s="1" t="s">
        <v>293</v>
      </c>
      <c r="F24" s="1" t="s">
        <v>294</v>
      </c>
      <c r="G24" s="1" t="s">
        <v>295</v>
      </c>
      <c r="H24" s="1" t="s">
        <v>296</v>
      </c>
      <c r="I24" s="1" t="s">
        <v>297</v>
      </c>
      <c r="J24" s="1" t="s">
        <v>298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299</v>
      </c>
      <c r="B25" s="1">
        <v>0.0</v>
      </c>
      <c r="C25" s="1" t="s">
        <v>300</v>
      </c>
      <c r="D25" s="1" t="s">
        <v>301</v>
      </c>
      <c r="E25" s="1" t="s">
        <v>293</v>
      </c>
      <c r="F25" s="1" t="s">
        <v>294</v>
      </c>
      <c r="G25" s="1" t="s">
        <v>295</v>
      </c>
      <c r="H25" s="1" t="s">
        <v>296</v>
      </c>
      <c r="I25" s="1" t="s">
        <v>297</v>
      </c>
      <c r="J25" s="1" t="s">
        <v>298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302</v>
      </c>
      <c r="B26" s="1">
        <v>0.0</v>
      </c>
      <c r="C26" s="1" t="s">
        <v>303</v>
      </c>
      <c r="D26" s="1" t="s">
        <v>304</v>
      </c>
      <c r="E26" s="1" t="s">
        <v>305</v>
      </c>
      <c r="F26" s="1" t="s">
        <v>306</v>
      </c>
      <c r="G26" s="1" t="s">
        <v>307</v>
      </c>
      <c r="H26" s="1" t="s">
        <v>308</v>
      </c>
      <c r="I26" s="1" t="s">
        <v>309</v>
      </c>
      <c r="J26" s="1" t="s">
        <v>310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311</v>
      </c>
      <c r="B27" s="1">
        <v>0.0</v>
      </c>
      <c r="C27" s="1" t="s">
        <v>303</v>
      </c>
      <c r="D27" s="1" t="s">
        <v>304</v>
      </c>
      <c r="E27" s="1" t="s">
        <v>305</v>
      </c>
      <c r="F27" s="1" t="s">
        <v>306</v>
      </c>
      <c r="G27" s="1" t="s">
        <v>312</v>
      </c>
      <c r="H27" s="1" t="s">
        <v>308</v>
      </c>
      <c r="I27" s="1" t="s">
        <v>313</v>
      </c>
      <c r="J27" s="1" t="s">
        <v>310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314</v>
      </c>
      <c r="B28" s="1">
        <v>0.0</v>
      </c>
      <c r="C28" s="1" t="s">
        <v>315</v>
      </c>
      <c r="D28" s="1" t="s">
        <v>316</v>
      </c>
      <c r="E28" s="1" t="s">
        <v>317</v>
      </c>
      <c r="F28" s="1" t="s">
        <v>318</v>
      </c>
      <c r="G28" s="1" t="s">
        <v>319</v>
      </c>
      <c r="H28" s="1" t="s">
        <v>320</v>
      </c>
      <c r="I28" s="1" t="s">
        <v>321</v>
      </c>
      <c r="J28" s="1" t="s">
        <v>310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323</v>
      </c>
      <c r="H29" s="1" t="s">
        <v>324</v>
      </c>
      <c r="I29" s="1" t="s">
        <v>325</v>
      </c>
      <c r="J29" s="1" t="s">
        <v>326</v>
      </c>
      <c r="K29" s="1" t="s">
        <v>327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328</v>
      </c>
      <c r="B30" s="1">
        <v>0.0</v>
      </c>
      <c r="C30" s="1" t="s">
        <v>329</v>
      </c>
      <c r="D30" s="1" t="s">
        <v>330</v>
      </c>
      <c r="E30" s="1" t="s">
        <v>331</v>
      </c>
      <c r="F30" s="1" t="s">
        <v>332</v>
      </c>
      <c r="G30" s="1" t="s">
        <v>333</v>
      </c>
      <c r="H30" s="1" t="s">
        <v>334</v>
      </c>
      <c r="I30" s="1" t="s">
        <v>335</v>
      </c>
      <c r="J30" s="1" t="s">
        <v>336</v>
      </c>
      <c r="K30" s="1" t="s">
        <v>337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338</v>
      </c>
      <c r="B31" s="1">
        <v>0.0</v>
      </c>
      <c r="C31" s="1" t="s">
        <v>339</v>
      </c>
      <c r="D31" s="1" t="s">
        <v>340</v>
      </c>
      <c r="E31" s="1" t="s">
        <v>341</v>
      </c>
      <c r="F31" s="1" t="s">
        <v>342</v>
      </c>
      <c r="G31" s="1" t="s">
        <v>343</v>
      </c>
      <c r="H31" s="1" t="s">
        <v>344</v>
      </c>
      <c r="I31" s="1" t="s">
        <v>345</v>
      </c>
      <c r="J31" s="1" t="s">
        <v>346</v>
      </c>
      <c r="K31" s="1" t="s">
        <v>347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348</v>
      </c>
      <c r="B32" s="1">
        <v>0.0</v>
      </c>
      <c r="C32" s="1" t="s">
        <v>329</v>
      </c>
      <c r="D32" s="1" t="s">
        <v>330</v>
      </c>
      <c r="E32" s="1" t="s">
        <v>331</v>
      </c>
      <c r="F32" s="1" t="s">
        <v>332</v>
      </c>
      <c r="G32" s="1" t="s">
        <v>333</v>
      </c>
      <c r="H32" s="1" t="s">
        <v>334</v>
      </c>
      <c r="I32" s="1" t="s">
        <v>335</v>
      </c>
      <c r="J32" s="1" t="s">
        <v>336</v>
      </c>
      <c r="K32" s="1" t="s">
        <v>349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350</v>
      </c>
      <c r="B33" s="1">
        <v>0.0</v>
      </c>
      <c r="C33" s="1" t="s">
        <v>351</v>
      </c>
      <c r="D33" s="1" t="s">
        <v>352</v>
      </c>
      <c r="E33" s="1" t="s">
        <v>353</v>
      </c>
      <c r="F33" s="1" t="s">
        <v>354</v>
      </c>
      <c r="G33" s="1" t="s">
        <v>355</v>
      </c>
      <c r="H33" s="1" t="s">
        <v>356</v>
      </c>
      <c r="I33" s="1">
        <v>0.0</v>
      </c>
      <c r="J33" s="1" t="s">
        <v>357</v>
      </c>
      <c r="K33" s="1" t="s">
        <v>358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359</v>
      </c>
      <c r="B34" s="1">
        <v>0.0</v>
      </c>
      <c r="C34" s="1">
        <v>0.0</v>
      </c>
      <c r="D34" s="1">
        <v>0.0</v>
      </c>
      <c r="E34" s="1">
        <v>0.0</v>
      </c>
      <c r="F34" s="1" t="s">
        <v>360</v>
      </c>
      <c r="G34" s="1" t="s">
        <v>361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362</v>
      </c>
      <c r="B35" s="1">
        <v>0.0</v>
      </c>
      <c r="C35" s="1" t="s">
        <v>363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365</v>
      </c>
      <c r="B37" s="1">
        <v>0.0</v>
      </c>
      <c r="C37" s="1">
        <v>0.0</v>
      </c>
      <c r="D37" s="1" t="s">
        <v>366</v>
      </c>
      <c r="E37" s="1" t="s">
        <v>367</v>
      </c>
      <c r="F37" s="1" t="s">
        <v>368</v>
      </c>
      <c r="G37" s="1" t="s">
        <v>369</v>
      </c>
      <c r="H37" s="1" t="s">
        <v>370</v>
      </c>
      <c r="I37" s="1" t="s">
        <v>371</v>
      </c>
      <c r="J37" s="1" t="s">
        <v>372</v>
      </c>
      <c r="K37" s="1" t="s">
        <v>373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374</v>
      </c>
      <c r="B38" s="1">
        <v>0.0</v>
      </c>
      <c r="C38" s="1">
        <v>0.0</v>
      </c>
      <c r="D38" s="1" t="s">
        <v>375</v>
      </c>
      <c r="E38" s="1" t="s">
        <v>367</v>
      </c>
      <c r="F38" s="1" t="s">
        <v>368</v>
      </c>
      <c r="G38" s="1" t="s">
        <v>369</v>
      </c>
      <c r="H38" s="1" t="s">
        <v>370</v>
      </c>
      <c r="I38" s="1" t="s">
        <v>371</v>
      </c>
      <c r="J38" s="1" t="s">
        <v>372</v>
      </c>
      <c r="K38" s="1" t="s">
        <v>373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376</v>
      </c>
      <c r="B39" s="1">
        <v>0.0</v>
      </c>
      <c r="C39" s="1">
        <v>0.0</v>
      </c>
      <c r="D39" s="1" t="s">
        <v>377</v>
      </c>
      <c r="E39" s="1" t="s">
        <v>378</v>
      </c>
      <c r="F39" s="1" t="s">
        <v>379</v>
      </c>
      <c r="G39" s="1" t="s">
        <v>380</v>
      </c>
      <c r="H39" s="1" t="s">
        <v>381</v>
      </c>
      <c r="I39" s="1" t="s">
        <v>382</v>
      </c>
      <c r="J39" s="1" t="s">
        <v>383</v>
      </c>
      <c r="K39" s="1" t="s">
        <v>384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385</v>
      </c>
      <c r="B40" s="1">
        <v>0.0</v>
      </c>
      <c r="C40" s="1">
        <v>0.0</v>
      </c>
      <c r="D40" s="1" t="s">
        <v>377</v>
      </c>
      <c r="E40" s="1" t="s">
        <v>378</v>
      </c>
      <c r="F40" s="1" t="s">
        <v>379</v>
      </c>
      <c r="G40" s="1" t="s">
        <v>380</v>
      </c>
      <c r="H40" s="1" t="s">
        <v>381</v>
      </c>
      <c r="I40" s="1" t="s">
        <v>382</v>
      </c>
      <c r="J40" s="1" t="s">
        <v>383</v>
      </c>
      <c r="K40" s="1" t="s">
        <v>384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386</v>
      </c>
      <c r="B41" s="1">
        <v>0.0</v>
      </c>
      <c r="C41" s="1">
        <v>0.0</v>
      </c>
      <c r="D41" s="1" t="s">
        <v>387</v>
      </c>
      <c r="E41" s="1" t="s">
        <v>388</v>
      </c>
      <c r="F41" s="1" t="s">
        <v>389</v>
      </c>
      <c r="G41" s="1" t="s">
        <v>390</v>
      </c>
      <c r="H41" s="1" t="s">
        <v>391</v>
      </c>
      <c r="I41" s="1" t="s">
        <v>392</v>
      </c>
      <c r="J41" s="1" t="s">
        <v>383</v>
      </c>
      <c r="K41" s="1" t="s">
        <v>384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393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 t="s">
        <v>394</v>
      </c>
      <c r="I42" s="1" t="s">
        <v>395</v>
      </c>
      <c r="J42" s="1" t="s">
        <v>396</v>
      </c>
      <c r="K42" s="1" t="s">
        <v>397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398</v>
      </c>
      <c r="B43" s="1">
        <v>0.0</v>
      </c>
      <c r="C43" s="1">
        <v>0.0</v>
      </c>
      <c r="D43" s="1" t="s">
        <v>399</v>
      </c>
      <c r="E43" s="1" t="s">
        <v>400</v>
      </c>
      <c r="F43" s="1" t="s">
        <v>401</v>
      </c>
      <c r="G43" s="1" t="s">
        <v>402</v>
      </c>
      <c r="H43" s="1" t="s">
        <v>403</v>
      </c>
      <c r="I43" s="1" t="s">
        <v>404</v>
      </c>
      <c r="J43" s="1" t="s">
        <v>405</v>
      </c>
      <c r="K43" s="1" t="s">
        <v>406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407</v>
      </c>
      <c r="B44" s="1">
        <v>0.0</v>
      </c>
      <c r="C44" s="1">
        <v>0.0</v>
      </c>
      <c r="D44" s="1" t="s">
        <v>408</v>
      </c>
      <c r="E44" s="1" t="s">
        <v>409</v>
      </c>
      <c r="F44" s="1" t="s">
        <v>410</v>
      </c>
      <c r="G44" s="1" t="s">
        <v>411</v>
      </c>
      <c r="H44" s="1" t="s">
        <v>412</v>
      </c>
      <c r="I44" s="1" t="s">
        <v>413</v>
      </c>
      <c r="J44" s="1" t="s">
        <v>414</v>
      </c>
      <c r="K44" s="1" t="s">
        <v>415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416</v>
      </c>
      <c r="B45" s="1">
        <v>0.0</v>
      </c>
      <c r="C45" s="1">
        <v>0.0</v>
      </c>
      <c r="D45" s="1" t="s">
        <v>399</v>
      </c>
      <c r="E45" s="1" t="s">
        <v>400</v>
      </c>
      <c r="F45" s="1" t="s">
        <v>401</v>
      </c>
      <c r="G45" s="1" t="s">
        <v>402</v>
      </c>
      <c r="H45" s="1" t="s">
        <v>403</v>
      </c>
      <c r="I45" s="1" t="s">
        <v>404</v>
      </c>
      <c r="J45" s="1" t="s">
        <v>405</v>
      </c>
      <c r="K45" s="1" t="s">
        <v>417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418</v>
      </c>
      <c r="B46" s="1">
        <v>0.0</v>
      </c>
      <c r="C46" s="1">
        <v>0.0</v>
      </c>
      <c r="D46" s="1" t="s">
        <v>419</v>
      </c>
      <c r="E46" s="1" t="s">
        <v>420</v>
      </c>
      <c r="F46" s="1" t="s">
        <v>421</v>
      </c>
      <c r="G46" s="1" t="s">
        <v>422</v>
      </c>
      <c r="H46" s="1" t="s">
        <v>423</v>
      </c>
      <c r="I46" s="1" t="s">
        <v>424</v>
      </c>
      <c r="J46" s="1" t="s">
        <v>425</v>
      </c>
      <c r="K46" s="1" t="s">
        <v>426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 t="s">
        <v>428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430</v>
      </c>
      <c r="B49" s="1">
        <v>0.0</v>
      </c>
      <c r="C49" s="1">
        <v>0.0</v>
      </c>
      <c r="D49" s="1">
        <v>0.0</v>
      </c>
      <c r="E49" s="1" t="s">
        <v>431</v>
      </c>
      <c r="F49" s="1" t="s">
        <v>432</v>
      </c>
      <c r="G49" s="1" t="s">
        <v>433</v>
      </c>
      <c r="H49" s="1" t="s">
        <v>434</v>
      </c>
      <c r="I49" s="1" t="s">
        <v>435</v>
      </c>
      <c r="J49" s="1" t="s">
        <v>436</v>
      </c>
      <c r="K49" s="1" t="s">
        <v>437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438</v>
      </c>
      <c r="B50" s="1">
        <v>0.0</v>
      </c>
      <c r="C50" s="1">
        <v>0.0</v>
      </c>
      <c r="D50" s="1">
        <v>0.0</v>
      </c>
      <c r="E50" s="1" t="s">
        <v>439</v>
      </c>
      <c r="F50" s="1" t="s">
        <v>432</v>
      </c>
      <c r="G50" s="1" t="s">
        <v>433</v>
      </c>
      <c r="H50" s="1" t="s">
        <v>434</v>
      </c>
      <c r="I50" s="1" t="s">
        <v>435</v>
      </c>
      <c r="J50" s="1" t="s">
        <v>436</v>
      </c>
      <c r="K50" s="1" t="s">
        <v>437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440</v>
      </c>
      <c r="B51" s="1">
        <v>0.0</v>
      </c>
      <c r="C51" s="1">
        <v>0.0</v>
      </c>
      <c r="D51" s="1">
        <v>0.0</v>
      </c>
      <c r="E51" s="1" t="s">
        <v>441</v>
      </c>
      <c r="F51" s="1" t="s">
        <v>442</v>
      </c>
      <c r="G51" s="1" t="s">
        <v>443</v>
      </c>
      <c r="H51" s="1" t="s">
        <v>444</v>
      </c>
      <c r="I51" s="1" t="s">
        <v>445</v>
      </c>
      <c r="J51" s="1" t="s">
        <v>446</v>
      </c>
      <c r="K51" s="1" t="s">
        <v>447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448</v>
      </c>
      <c r="B52" s="1">
        <v>0.0</v>
      </c>
      <c r="C52" s="1">
        <v>0.0</v>
      </c>
      <c r="D52" s="1">
        <v>0.0</v>
      </c>
      <c r="E52" s="1" t="s">
        <v>449</v>
      </c>
      <c r="F52" s="1" t="s">
        <v>442</v>
      </c>
      <c r="G52" s="1" t="s">
        <v>443</v>
      </c>
      <c r="H52" s="1" t="s">
        <v>444</v>
      </c>
      <c r="I52" s="1" t="s">
        <v>445</v>
      </c>
      <c r="J52" s="1" t="s">
        <v>446</v>
      </c>
      <c r="K52" s="1" t="s">
        <v>447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450</v>
      </c>
      <c r="B53" s="1">
        <v>0.0</v>
      </c>
      <c r="C53" s="1">
        <v>0.0</v>
      </c>
      <c r="D53" s="1">
        <v>0.0</v>
      </c>
      <c r="E53" s="1" t="s">
        <v>451</v>
      </c>
      <c r="F53" s="1" t="s">
        <v>452</v>
      </c>
      <c r="G53" s="1" t="s">
        <v>453</v>
      </c>
      <c r="H53" s="1" t="s">
        <v>454</v>
      </c>
      <c r="I53" s="1" t="s">
        <v>455</v>
      </c>
      <c r="J53" s="1" t="s">
        <v>456</v>
      </c>
      <c r="K53" s="1" t="s">
        <v>447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457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 t="s">
        <v>458</v>
      </c>
      <c r="J54" s="1" t="s">
        <v>459</v>
      </c>
      <c r="K54" s="1" t="s">
        <v>460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461</v>
      </c>
      <c r="B55" s="1">
        <v>0.0</v>
      </c>
      <c r="C55" s="1">
        <v>0.0</v>
      </c>
      <c r="D55" s="1">
        <v>0.0</v>
      </c>
      <c r="E55" s="1" t="s">
        <v>462</v>
      </c>
      <c r="F55" s="1" t="s">
        <v>463</v>
      </c>
      <c r="G55" s="1" t="s">
        <v>464</v>
      </c>
      <c r="H55" s="1" t="s">
        <v>465</v>
      </c>
      <c r="I55" s="1" t="s">
        <v>466</v>
      </c>
      <c r="J55" s="1" t="s">
        <v>467</v>
      </c>
      <c r="K55" s="1" t="s">
        <v>468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469</v>
      </c>
      <c r="B56" s="1">
        <v>0.0</v>
      </c>
      <c r="C56" s="1">
        <v>0.0</v>
      </c>
      <c r="D56" s="1">
        <v>0.0</v>
      </c>
      <c r="E56" s="1" t="s">
        <v>470</v>
      </c>
      <c r="F56" s="1" t="s">
        <v>471</v>
      </c>
      <c r="G56" s="1" t="s">
        <v>472</v>
      </c>
      <c r="H56" s="1" t="s">
        <v>473</v>
      </c>
      <c r="I56" s="1" t="s">
        <v>474</v>
      </c>
      <c r="J56" s="1" t="s">
        <v>475</v>
      </c>
      <c r="K56" s="1" t="s">
        <v>476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477</v>
      </c>
      <c r="B57" s="1">
        <v>0.0</v>
      </c>
      <c r="C57" s="1">
        <v>0.0</v>
      </c>
      <c r="D57" s="1">
        <v>0.0</v>
      </c>
      <c r="E57" s="1" t="s">
        <v>462</v>
      </c>
      <c r="F57" s="1" t="s">
        <v>463</v>
      </c>
      <c r="G57" s="1" t="s">
        <v>464</v>
      </c>
      <c r="H57" s="1" t="s">
        <v>465</v>
      </c>
      <c r="I57" s="1" t="s">
        <v>466</v>
      </c>
      <c r="J57" s="1" t="s">
        <v>467</v>
      </c>
      <c r="K57" s="1" t="s">
        <v>478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479</v>
      </c>
      <c r="B58" s="1">
        <v>0.0</v>
      </c>
      <c r="C58" s="1">
        <v>0.0</v>
      </c>
      <c r="D58" s="1">
        <v>0.0</v>
      </c>
      <c r="E58" s="1" t="s">
        <v>480</v>
      </c>
      <c r="F58" s="1" t="s">
        <v>481</v>
      </c>
      <c r="G58" s="1" t="s">
        <v>482</v>
      </c>
      <c r="H58" s="1" t="s">
        <v>483</v>
      </c>
      <c r="I58" s="1" t="s">
        <v>484</v>
      </c>
      <c r="J58" s="1" t="s">
        <v>485</v>
      </c>
      <c r="K58" s="1" t="s">
        <v>486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487</v>
      </c>
      <c r="B59" s="1">
        <v>0.0</v>
      </c>
      <c r="C59" s="1">
        <v>0.0</v>
      </c>
      <c r="D59" s="1">
        <v>0.0</v>
      </c>
      <c r="E59" s="1" t="s">
        <v>488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489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490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 t="s">
        <v>491</v>
      </c>
      <c r="H61" s="1" t="s">
        <v>492</v>
      </c>
      <c r="I61" s="1" t="s">
        <v>493</v>
      </c>
      <c r="J61" s="1" t="s">
        <v>494</v>
      </c>
      <c r="K61" s="1" t="s">
        <v>265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495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496</v>
      </c>
      <c r="H62" s="1" t="s">
        <v>492</v>
      </c>
      <c r="I62" s="1" t="s">
        <v>493</v>
      </c>
      <c r="J62" s="1" t="s">
        <v>494</v>
      </c>
      <c r="K62" s="1" t="s">
        <v>265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497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498</v>
      </c>
      <c r="H63" s="1" t="s">
        <v>499</v>
      </c>
      <c r="I63" s="1" t="s">
        <v>500</v>
      </c>
      <c r="J63" s="1" t="s">
        <v>501</v>
      </c>
      <c r="K63" s="1" t="s">
        <v>502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503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504</v>
      </c>
      <c r="H64" s="1" t="s">
        <v>499</v>
      </c>
      <c r="I64" s="1" t="s">
        <v>500</v>
      </c>
      <c r="J64" s="1" t="s">
        <v>501</v>
      </c>
      <c r="K64" s="1" t="s">
        <v>502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505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506</v>
      </c>
      <c r="H65" s="1" t="s">
        <v>507</v>
      </c>
      <c r="I65" s="1" t="s">
        <v>508</v>
      </c>
      <c r="J65" s="1" t="s">
        <v>509</v>
      </c>
      <c r="K65" s="1" t="s">
        <v>510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511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 t="s">
        <v>512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513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514</v>
      </c>
      <c r="H67" s="1" t="s">
        <v>515</v>
      </c>
      <c r="I67" s="1" t="s">
        <v>516</v>
      </c>
      <c r="J67" s="1" t="s">
        <v>517</v>
      </c>
      <c r="K67" s="1" t="s">
        <v>518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519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520</v>
      </c>
      <c r="H68" s="1" t="s">
        <v>521</v>
      </c>
      <c r="I68" s="1" t="s">
        <v>522</v>
      </c>
      <c r="J68" s="1" t="s">
        <v>523</v>
      </c>
      <c r="K68" s="1" t="s">
        <v>524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525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514</v>
      </c>
      <c r="H69" s="1" t="s">
        <v>515</v>
      </c>
      <c r="I69" s="1" t="s">
        <v>516</v>
      </c>
      <c r="J69" s="1" t="s">
        <v>517</v>
      </c>
      <c r="K69" s="1" t="s">
        <v>526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527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528</v>
      </c>
      <c r="H70" s="1" t="s">
        <v>529</v>
      </c>
      <c r="I70" s="1" t="s">
        <v>530</v>
      </c>
      <c r="J70" s="1" t="s">
        <v>531</v>
      </c>
      <c r="K70" s="1" t="s">
        <v>532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533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534</v>
      </c>
      <c r="H71" s="1">
        <v>0.0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535</v>
      </c>
      <c r="C1" s="1" t="s">
        <v>536</v>
      </c>
      <c r="D1" s="1" t="s">
        <v>537</v>
      </c>
      <c r="E1" s="1" t="s">
        <v>538</v>
      </c>
      <c r="F1" s="1" t="s">
        <v>539</v>
      </c>
      <c r="G1" s="1" t="s">
        <v>540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541</v>
      </c>
      <c r="B2" s="1" t="s">
        <v>542</v>
      </c>
      <c r="C2" s="1" t="s">
        <v>543</v>
      </c>
      <c r="D2" s="1" t="s">
        <v>544</v>
      </c>
      <c r="E2" s="1" t="s">
        <v>545</v>
      </c>
      <c r="F2" s="1" t="s">
        <v>546</v>
      </c>
      <c r="G2" s="1" t="s">
        <v>547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548</v>
      </c>
      <c r="B3" s="1" t="s">
        <v>549</v>
      </c>
      <c r="C3" s="1" t="s">
        <v>550</v>
      </c>
      <c r="D3" s="1" t="s">
        <v>551</v>
      </c>
      <c r="E3" s="1" t="s">
        <v>552</v>
      </c>
      <c r="F3" s="1" t="s">
        <v>553</v>
      </c>
      <c r="G3" s="1" t="s">
        <v>554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555</v>
      </c>
      <c r="B4" s="1" t="s">
        <v>556</v>
      </c>
      <c r="C4" s="1" t="s">
        <v>557</v>
      </c>
      <c r="D4" s="1" t="s">
        <v>558</v>
      </c>
      <c r="E4" s="1" t="s">
        <v>559</v>
      </c>
      <c r="F4" s="1" t="s">
        <v>560</v>
      </c>
      <c r="G4" s="1" t="s">
        <v>561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548</v>
      </c>
      <c r="B5" s="1" t="s">
        <v>549</v>
      </c>
      <c r="C5" s="1" t="s">
        <v>562</v>
      </c>
      <c r="D5" s="1" t="s">
        <v>563</v>
      </c>
      <c r="E5" s="1" t="s">
        <v>564</v>
      </c>
      <c r="F5" s="1" t="s">
        <v>565</v>
      </c>
      <c r="G5" s="1" t="s">
        <v>566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567</v>
      </c>
      <c r="B6" s="1" t="s">
        <v>568</v>
      </c>
      <c r="C6" s="1" t="s">
        <v>569</v>
      </c>
      <c r="D6" s="1" t="s">
        <v>570</v>
      </c>
      <c r="E6" s="1" t="s">
        <v>571</v>
      </c>
      <c r="F6" s="1" t="s">
        <v>572</v>
      </c>
      <c r="G6" s="1" t="s">
        <v>573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574</v>
      </c>
      <c r="B7" s="1" t="s">
        <v>575</v>
      </c>
      <c r="C7" s="1" t="s">
        <v>576</v>
      </c>
      <c r="D7" s="1" t="s">
        <v>577</v>
      </c>
      <c r="E7" s="1" t="s">
        <v>578</v>
      </c>
      <c r="F7" s="1" t="s">
        <v>579</v>
      </c>
      <c r="G7" s="1" t="s">
        <v>580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581</v>
      </c>
      <c r="B8" s="1" t="s">
        <v>549</v>
      </c>
      <c r="C8" s="1" t="s">
        <v>582</v>
      </c>
      <c r="D8" s="1" t="s">
        <v>583</v>
      </c>
      <c r="E8" s="1" t="s">
        <v>582</v>
      </c>
      <c r="F8" s="1" t="s">
        <v>582</v>
      </c>
      <c r="G8" s="1" t="s">
        <v>584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585</v>
      </c>
      <c r="B9" s="1" t="s">
        <v>586</v>
      </c>
      <c r="C9" s="1" t="s">
        <v>587</v>
      </c>
      <c r="D9" s="1" t="s">
        <v>588</v>
      </c>
      <c r="E9" s="1" t="s">
        <v>589</v>
      </c>
      <c r="F9" s="1" t="s">
        <v>590</v>
      </c>
      <c r="G9" s="1" t="s">
        <v>591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592</v>
      </c>
      <c r="B10" s="1" t="s">
        <v>593</v>
      </c>
      <c r="C10" s="1" t="s">
        <v>594</v>
      </c>
      <c r="D10" s="1" t="s">
        <v>595</v>
      </c>
      <c r="E10" s="1" t="s">
        <v>596</v>
      </c>
      <c r="F10" s="1" t="s">
        <v>597</v>
      </c>
      <c r="G10" s="1" t="s">
        <v>598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599</v>
      </c>
      <c r="B11" s="1" t="s">
        <v>549</v>
      </c>
      <c r="C11" s="1" t="s">
        <v>549</v>
      </c>
      <c r="D11" s="1" t="s">
        <v>549</v>
      </c>
      <c r="E11" s="1" t="s">
        <v>549</v>
      </c>
      <c r="F11" s="1" t="s">
        <v>549</v>
      </c>
      <c r="G11" s="1" t="s">
        <v>549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600</v>
      </c>
      <c r="B12" s="1" t="s">
        <v>549</v>
      </c>
      <c r="C12" s="1" t="s">
        <v>549</v>
      </c>
      <c r="D12" s="1" t="s">
        <v>549</v>
      </c>
      <c r="E12" s="1" t="s">
        <v>549</v>
      </c>
      <c r="F12" s="1" t="s">
        <v>549</v>
      </c>
      <c r="G12" s="1" t="s">
        <v>549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601</v>
      </c>
      <c r="B13" s="1" t="s">
        <v>549</v>
      </c>
      <c r="C13" s="1" t="s">
        <v>549</v>
      </c>
      <c r="D13" s="1" t="s">
        <v>549</v>
      </c>
      <c r="E13" s="1" t="s">
        <v>549</v>
      </c>
      <c r="F13" s="1" t="s">
        <v>549</v>
      </c>
      <c r="G13" s="1" t="s">
        <v>549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602</v>
      </c>
      <c r="B14" s="1" t="s">
        <v>549</v>
      </c>
      <c r="C14" s="1" t="s">
        <v>549</v>
      </c>
      <c r="D14" s="1" t="s">
        <v>549</v>
      </c>
      <c r="E14" s="1" t="s">
        <v>549</v>
      </c>
      <c r="F14" s="1" t="s">
        <v>549</v>
      </c>
      <c r="G14" s="1" t="s">
        <v>549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603</v>
      </c>
      <c r="B15" s="1" t="s">
        <v>549</v>
      </c>
      <c r="C15" s="1" t="s">
        <v>549</v>
      </c>
      <c r="D15" s="1" t="s">
        <v>549</v>
      </c>
      <c r="E15" s="1" t="s">
        <v>549</v>
      </c>
      <c r="F15" s="1" t="s">
        <v>549</v>
      </c>
      <c r="G15" s="1" t="s">
        <v>549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604</v>
      </c>
      <c r="B16" s="1" t="s">
        <v>549</v>
      </c>
      <c r="C16" s="1" t="s">
        <v>549</v>
      </c>
      <c r="D16" s="1" t="s">
        <v>549</v>
      </c>
      <c r="E16" s="1" t="s">
        <v>549</v>
      </c>
      <c r="F16" s="1" t="s">
        <v>549</v>
      </c>
      <c r="G16" s="1" t="s">
        <v>549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605</v>
      </c>
      <c r="B17" s="1" t="s">
        <v>606</v>
      </c>
      <c r="C17" s="1" t="s">
        <v>607</v>
      </c>
      <c r="D17" s="1" t="s">
        <v>608</v>
      </c>
      <c r="E17" s="1" t="s">
        <v>609</v>
      </c>
      <c r="F17" s="1" t="s">
        <v>610</v>
      </c>
      <c r="G17" s="1" t="s">
        <v>611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612</v>
      </c>
      <c r="B18" s="1" t="s">
        <v>549</v>
      </c>
      <c r="C18" s="1" t="s">
        <v>549</v>
      </c>
      <c r="D18" s="1" t="s">
        <v>549</v>
      </c>
      <c r="E18" s="1" t="s">
        <v>549</v>
      </c>
      <c r="F18" s="1" t="s">
        <v>549</v>
      </c>
      <c r="G18" s="1" t="s">
        <v>549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613</v>
      </c>
      <c r="B19" s="1" t="s">
        <v>614</v>
      </c>
      <c r="C19" s="1" t="s">
        <v>615</v>
      </c>
      <c r="D19" s="1" t="s">
        <v>616</v>
      </c>
      <c r="E19" s="1" t="s">
        <v>617</v>
      </c>
      <c r="F19" s="1" t="s">
        <v>618</v>
      </c>
      <c r="G19" s="1" t="s">
        <v>619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620</v>
      </c>
      <c r="B20" s="1" t="s">
        <v>549</v>
      </c>
      <c r="C20" s="1" t="s">
        <v>549</v>
      </c>
      <c r="D20" s="1" t="s">
        <v>549</v>
      </c>
      <c r="E20" s="1" t="s">
        <v>549</v>
      </c>
      <c r="F20" s="1" t="s">
        <v>549</v>
      </c>
      <c r="G20" s="1" t="s">
        <v>549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621</v>
      </c>
      <c r="B21" s="1" t="s">
        <v>549</v>
      </c>
      <c r="C21" s="1" t="s">
        <v>549</v>
      </c>
      <c r="D21" s="1" t="s">
        <v>549</v>
      </c>
      <c r="E21" s="1" t="s">
        <v>549</v>
      </c>
      <c r="F21" s="1" t="s">
        <v>549</v>
      </c>
      <c r="G21" s="1" t="s">
        <v>549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622</v>
      </c>
      <c r="B22" s="1" t="s">
        <v>623</v>
      </c>
      <c r="C22" s="1" t="s">
        <v>624</v>
      </c>
      <c r="D22" s="1" t="s">
        <v>625</v>
      </c>
      <c r="E22" s="1" t="s">
        <v>626</v>
      </c>
      <c r="F22" s="1" t="s">
        <v>627</v>
      </c>
      <c r="G22" s="1" t="s">
        <v>628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629</v>
      </c>
      <c r="B23" s="1" t="s">
        <v>630</v>
      </c>
      <c r="C23" s="1" t="s">
        <v>631</v>
      </c>
      <c r="D23" s="1" t="s">
        <v>632</v>
      </c>
      <c r="E23" s="1" t="s">
        <v>633</v>
      </c>
      <c r="F23" s="1" t="s">
        <v>634</v>
      </c>
      <c r="G23" s="1" t="s">
        <v>635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636</v>
      </c>
      <c r="B24" s="1" t="s">
        <v>637</v>
      </c>
      <c r="C24" s="1" t="s">
        <v>638</v>
      </c>
      <c r="D24" s="1" t="s">
        <v>639</v>
      </c>
      <c r="E24" s="1" t="s">
        <v>640</v>
      </c>
      <c r="F24" s="1" t="s">
        <v>641</v>
      </c>
      <c r="G24" s="1" t="s">
        <v>642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643</v>
      </c>
      <c r="B25" s="1" t="s">
        <v>644</v>
      </c>
      <c r="C25" s="1" t="s">
        <v>644</v>
      </c>
      <c r="D25" s="1" t="s">
        <v>644</v>
      </c>
      <c r="E25" s="1" t="s">
        <v>644</v>
      </c>
      <c r="F25" s="1" t="s">
        <v>644</v>
      </c>
      <c r="G25" s="1" t="s">
        <v>645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646</v>
      </c>
      <c r="B26" s="1" t="s">
        <v>647</v>
      </c>
      <c r="C26" s="1" t="s">
        <v>648</v>
      </c>
      <c r="D26" s="1" t="s">
        <v>649</v>
      </c>
      <c r="E26" s="1" t="s">
        <v>650</v>
      </c>
      <c r="F26" s="1" t="s">
        <v>651</v>
      </c>
      <c r="G26" s="1" t="s">
        <v>652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654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90</v>
      </c>
      <c r="B4" s="1">
        <v>10.0</v>
      </c>
      <c r="C4" s="1">
        <v>12.0</v>
      </c>
      <c r="D4" s="1">
        <v>14.0</v>
      </c>
      <c r="E4" s="1">
        <v>205.0</v>
      </c>
      <c r="F4" s="1">
        <v>197.0</v>
      </c>
      <c r="G4" s="1">
        <v>173.0</v>
      </c>
      <c r="H4" s="1">
        <v>172.0</v>
      </c>
      <c r="I4" s="1">
        <v>161.0</v>
      </c>
      <c r="J4" s="1">
        <v>169.0</v>
      </c>
      <c r="K4" s="1">
        <v>169.0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655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656</v>
      </c>
      <c r="L7" s="1" t="str">
        <f>IF(W3*FORECAST(W2,B3:W3,B2:W2)&gt;0,FORECAST(W2,B3:W3,B2:W2),V3)*$X$1 * (1+0.02)/(0.0518-0.02)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657</v>
      </c>
      <c r="L8" s="1" t="str">
        <f t="array" ref="L8">NPV(0.0518,M3:W3)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658</v>
      </c>
      <c r="L9" s="1" t="str">
        <f t="array" ref="L9">NPV(0.0518,M16:W16)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659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169.0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660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661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(1+0.02)/(0.0518-0.02)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18</v>
      </c>
      <c r="B3" s="4">
        <v>6.0</v>
      </c>
      <c r="C3" s="4">
        <v>5.0</v>
      </c>
      <c r="D3" s="4">
        <v>6.0</v>
      </c>
      <c r="E3" s="4">
        <v>33.0</v>
      </c>
      <c r="F3" s="4">
        <v>8.0</v>
      </c>
      <c r="G3" s="4">
        <v>58.0</v>
      </c>
      <c r="H3" s="4">
        <v>19.0</v>
      </c>
      <c r="I3" s="4">
        <v>-128.0</v>
      </c>
      <c r="J3" s="4">
        <v>-30.0</v>
      </c>
      <c r="K3" s="4">
        <v>-396.0</v>
      </c>
      <c r="L3" s="1">
        <f>IF(K3*FORECAST(L2,B3:K3,B2:K2)&gt;0,FORECAST(L2,B3:K3,B2:K2),K3)*$X$1</f>
        <v>-192.7333333</v>
      </c>
      <c r="M3" s="1">
        <f>IF(L3*FORECAST(M2,B3:L3,B2:L2)&gt;0,FORECAST(M2,B3:L3,B2:L2),L3)*$X$1</f>
        <v>-220.1575758</v>
      </c>
      <c r="N3" s="1">
        <f>IF(M3*FORECAST(N2,B3:M3,B2:M2)&gt;0,FORECAST(N2,B3:M3,B2:M2),M3)*$X$1</f>
        <v>-247.5818182</v>
      </c>
      <c r="O3" s="1">
        <f>IF(N3*FORECAST(O2,B3:N3,B2:N2)&gt;0,FORECAST(O2,B3:N3,B2:N2),N3)*$X$1</f>
        <v>-275.0060606</v>
      </c>
      <c r="P3" s="1">
        <f>IF(O3*FORECAST(P2,B3:O3,B2:O2)&gt;0,FORECAST(P2,B3:O3,B2:O2),O3)*$X$1</f>
        <v>-302.430303</v>
      </c>
      <c r="Q3" s="1">
        <f>IF(P3*FORECAST(Q2,B3:P3,B2:P2)&gt;0,FORECAST(Q2,B3:P3,B2:P2),P3)*$X$1</f>
        <v>-329.8545455</v>
      </c>
      <c r="R3" s="1">
        <f>IF(Q3*FORECAST(R2,B3:Q3,B2:Q2)&gt;0,FORECAST(R2,B3:Q3,B2:Q2),Q3)*$X$1</f>
        <v>-357.2787879</v>
      </c>
      <c r="S3" s="4">
        <f>IF(R3*FORECAST(S2,B3:R3,B2:R2)&gt;0,FORECAST(S2,B3:R3,B2:R2),R3)*$X$1</f>
        <v>-384.7030303</v>
      </c>
      <c r="T3" s="4">
        <f>IF(S3*FORECAST(T2,B3:S3,B2:S2)&gt;0,FORECAST(T2,B3:S3,B2:S2),S3)*$X$1</f>
        <v>-412.1272727</v>
      </c>
      <c r="U3" s="4">
        <f>IF(T3*FORECAST(U2,B3:T3,B2:T2)&gt;0,FORECAST(U2,B3:T3,B2:T2),T3)*$X$1</f>
        <v>-439.5515152</v>
      </c>
      <c r="V3" s="4">
        <f>IF(U3*FORECAST(V2,B3:U3,B2:U2)&gt;0,FORECAST(V2,B3:U3,B2:U2),U3)*$X$1</f>
        <v>-466.9757576</v>
      </c>
      <c r="W3" s="4">
        <f>IF(V3*FORECAST(W2,B3:V3,B2:V2)&gt;0,FORECAST(W2,B3:V3,B2:V2),V3)*$X$1</f>
        <v>-494.4</v>
      </c>
      <c r="X3" s="2"/>
      <c r="Y3" s="2"/>
      <c r="Z3" s="2"/>
    </row>
    <row r="4">
      <c r="A4" s="3" t="s">
        <v>90</v>
      </c>
      <c r="B4" s="1">
        <v>10.0</v>
      </c>
      <c r="C4" s="1">
        <v>12.0</v>
      </c>
      <c r="D4" s="1">
        <v>14.0</v>
      </c>
      <c r="E4" s="1">
        <v>205.0</v>
      </c>
      <c r="F4" s="1">
        <v>197.0</v>
      </c>
      <c r="G4" s="1">
        <v>173.0</v>
      </c>
      <c r="H4" s="1">
        <v>172.0</v>
      </c>
      <c r="I4" s="1">
        <v>161.0</v>
      </c>
      <c r="J4" s="1">
        <v>169.0</v>
      </c>
      <c r="K4" s="1">
        <v>169.0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655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656</v>
      </c>
      <c r="L7" s="1">
        <f>IF(W3*FORECAST(W2,B3:W3,B2:W2)&gt;0,FORECAST(W2,B3:W3,B2:W2),V3)*$X$1 * (1+0.02)/(0.0518-0.02)</f>
        <v>-15858.11321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657</v>
      </c>
      <c r="L8" s="5">
        <f t="array" ref="L8">NPV(0.0518,M3:W3)</f>
        <v>-2826.471613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658</v>
      </c>
      <c r="L9" s="5">
        <f t="array" ref="L9">NPV(0.0518,M16:W16)</f>
        <v>-9098.853711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659</v>
      </c>
      <c r="L10" s="5">
        <f>L8 + L9</f>
        <v>-11925.32532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169.0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660</v>
      </c>
      <c r="L12" s="5">
        <f>L10 - L11</f>
        <v>-12094.32532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661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-4031.441775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(1+0.02)/(0.0518-0.02)</f>
        <v>-15858.11321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