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<sst xmlns="http://schemas.openxmlformats.org/spreadsheetml/2006/main" count="469" uniqueCount="420">
  <si>
    <t>ticker</t>
  </si>
  <si>
    <t>INVX</t>
  </si>
  <si>
    <t>nombre</t>
  </si>
  <si>
    <t>DRIL QUIP INC</t>
  </si>
  <si>
    <t>empresa</t>
  </si>
  <si>
    <t>Oil Related Services and Equipment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</si>
  <si>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</si>
  <si>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</si>
  <si>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</si>
  <si>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</si>
  <si>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</si>
  <si>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</si>
  <si>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</si>
  <si>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</si>
  <si>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</si>
  <si>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</si>
  <si>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</si>
  <si>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-74.26%</t>
  </si>
  <si>
    <t>Total Assets Growth</t>
  </si>
  <si>
    <t>-34.63%</t>
  </si>
  <si>
    <t>Net Property, Plant and Equipment Growth</t>
  </si>
  <si>
    <t>-46.38%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</si>
  <si>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</si>
  <si>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</si>
  <si>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</si>
  <si>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</si>
  <si>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</si>
  <si>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</si>
  <si>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</si>
  <si>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</si>
  <si>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</si>
  <si>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</si>
  <si>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</si>
  <si>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0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</si>
  <si>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</si>
  <si>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</si>
  <si>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</si>
  <si>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</si>
  <si>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</si>
  <si>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</si>
  <si>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</si>
  <si>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</si>
  <si>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</si>
  <si>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</si>
  <si>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</si>
  <si>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</si>
  <si>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</si>
  <si>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</si>
  <si>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</si>
  <si>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</si>
  <si>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</si>
  <si>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</si>
  <si>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</si>
  <si>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</si>
  <si>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</si>
  <si>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</si>
  <si>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</si>
  <si>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</si>
  <si>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</si>
  <si>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</si>
  <si>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</si>
  <si>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</si>
  <si>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</si>
  <si>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</si>
  <si>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</si>
  <si>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</si>
  <si>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</si>
  <si>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</si>
  <si>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</si>
  <si>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</si>
  <si>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</si>
  <si>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</si>
  <si>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</si>
  <si>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</si>
  <si>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</si>
  <si>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</si>
  <si>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</si>
  <si>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</si>
  <si>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</si>
  <si>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</si>
  <si>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</si>
  <si>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</si>
  <si>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</si>
  <si>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</si>
  <si>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</si>
  <si>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</si>
  <si>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</si>
  <si>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</si>
  <si>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</si>
  <si>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</si>
  <si>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</si>
  <si>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</si>
  <si>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</si>
  <si>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</si>
  <si>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</si>
  <si>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</si>
  <si>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</si>
  <si>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</si>
  <si>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</si>
  <si>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</si>
  <si>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</si>
  <si>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</si>
  <si>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12.38</t>
  </si>
  <si>
    <t>16.35</t>
  </si>
  <si>
    <t>21.4</t>
  </si>
  <si>
    <t>Tangible Book Value</t>
  </si>
  <si>
    <t>Tangible Book Value Per Share</t>
  </si>
  <si>
    <t>8.77</t>
  </si>
  <si>
    <t>11.55</t>
  </si>
  <si>
    <t>17.12</t>
  </si>
  <si>
    <t>Total Debt</t>
  </si>
  <si>
    <t>Net Debt</t>
  </si>
  <si>
    <t>Debt Equivalent Oper. Leases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</si>
  <si>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</si>
  <si>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</si>
  <si>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</si>
  <si>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</si>
  <si>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</si>
  <si>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</si>
  <si>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</si>
  <si>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</si>
  <si>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</si>
  <si>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</si>
  <si>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</si>
  <si>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</si>
  <si>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</si>
  <si>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</si>
  <si>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</si>
  <si>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</si>
  <si>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Amortization of Goodwill and Intangible Assets - (IS)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</si>
  <si>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</si>
  <si>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</si>
  <si>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</si>
  <si>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</si>
  <si>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</si>
  <si>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Other Non Operating Income (Expenses)</t>
  </si>
  <si>
    <t>EBT, Excl. Unusual Items</t>
  </si>
  <si>
    <t>Merger &amp; Related Restructuring Charges</t>
  </si>
  <si>
    <t>Gain (Loss) On Sale Of Assets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</si>
  <si>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</si>
  <si>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</si>
  <si>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</si>
  <si>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</si>
  <si>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</si>
  <si>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</si>
  <si>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</si>
  <si>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</si>
  <si>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</si>
  <si>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0.68</t>
  </si>
  <si>
    <t>4.17</t>
  </si>
  <si>
    <t>4.81</t>
  </si>
  <si>
    <t>Basic EPS - Continuing Operations</t>
  </si>
  <si>
    <t>Basic Weighted Average Shares Outstanding</t>
  </si>
  <si>
    <t>Net EPS - Diluted</t>
  </si>
  <si>
    <t>4.05</t>
  </si>
  <si>
    <t>4.6</t>
  </si>
  <si>
    <t>Diluted EPS - Continuing Operations</t>
  </si>
  <si>
    <t>Diluted Weighted Average Shares Outstanding</t>
  </si>
  <si>
    <t>Normalized Basic EPS</t>
  </si>
  <si>
    <t>0.87</t>
  </si>
  <si>
    <t>3.01</t>
  </si>
  <si>
    <t>3.9</t>
  </si>
  <si>
    <t>Normalized Diluted EPS</t>
  </si>
  <si>
    <t>2.93</t>
  </si>
  <si>
    <t>3.73</t>
  </si>
  <si>
    <t>EBITDA</t>
  </si>
  <si>
    <t>EBITA</t>
  </si>
  <si>
    <t>EBIT</t>
  </si>
  <si>
    <t>EBITDAR</t>
  </si>
  <si>
    <t>Effective Tax Rate - (Ratio)</t>
  </si>
  <si>
    <t>28.05</t>
  </si>
  <si>
    <t>13.23</t>
  </si>
  <si>
    <t>21.66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</si>
  <si>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</si>
  <si>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</si>
  <si>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</si>
  <si>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</si>
  <si>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</si>
  <si>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</si>
  <si>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</si>
  <si>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</si>
  <si>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</si>
  <si>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</si>
  <si>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</si>
  <si>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</si>
  <si>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</si>
  <si>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</si>
  <si>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</si>
  <si>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</si>
  <si>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</si>
  <si>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13.44</t>
  </si>
  <si>
    <t>13.51</t>
  </si>
  <si>
    <t>Return on Total Capital</t>
  </si>
  <si>
    <t>16.55</t>
  </si>
  <si>
    <t>15.79</t>
  </si>
  <si>
    <t>Return On Equity %</t>
  </si>
  <si>
    <t>29.31</t>
  </si>
  <si>
    <t>25.48</t>
  </si>
  <si>
    <t>Return on Common Equity</t>
  </si>
  <si>
    <t>Margin Analysis</t>
  </si>
  <si>
    <t>Gross Profit Margin %</t>
  </si>
  <si>
    <t>29.64</t>
  </si>
  <si>
    <t>33.64</t>
  </si>
  <si>
    <t>35.13</t>
  </si>
  <si>
    <t>SG&amp;A Margin</t>
  </si>
  <si>
    <t>17.22</t>
  </si>
  <si>
    <t>13.09</t>
  </si>
  <si>
    <t>13.32</t>
  </si>
  <si>
    <t>EBITDA Margin %</t>
  </si>
  <si>
    <t>12.42</t>
  </si>
  <si>
    <t>20.1</t>
  </si>
  <si>
    <t>21.81</t>
  </si>
  <si>
    <t>EBITA Margin %</t>
  </si>
  <si>
    <t>8.2</t>
  </si>
  <si>
    <t>19.17</t>
  </si>
  <si>
    <t>EBIT Margin %</t>
  </si>
  <si>
    <t>6.4</t>
  </si>
  <si>
    <t>16.59</t>
  </si>
  <si>
    <t>17.73</t>
  </si>
  <si>
    <t>Income From Continuing Operations Margin %</t>
  </si>
  <si>
    <t>3.34</t>
  </si>
  <si>
    <t>13.54</t>
  </si>
  <si>
    <t>13.31</t>
  </si>
  <si>
    <t>Net Income Margin %</t>
  </si>
  <si>
    <t>Net Avail. For Common Margin %</t>
  </si>
  <si>
    <t>Normalized Net Income Margin</t>
  </si>
  <si>
    <t>4.29</t>
  </si>
  <si>
    <t>9.78</t>
  </si>
  <si>
    <t>10.8</t>
  </si>
  <si>
    <t>Levered Free Cash Flow Margin</t>
  </si>
  <si>
    <t>-5.59</t>
  </si>
  <si>
    <t>11.44</t>
  </si>
  <si>
    <t>Unlevered Free Cash Flow Margin</t>
  </si>
  <si>
    <t>-5.12</t>
  </si>
  <si>
    <t>11.99</t>
  </si>
  <si>
    <t>Asset Turnover</t>
  </si>
  <si>
    <t>1.3</t>
  </si>
  <si>
    <t>1.22</t>
  </si>
  <si>
    <t>Fixed Assets Turnover</t>
  </si>
  <si>
    <t>8.7</t>
  </si>
  <si>
    <t>7.17</t>
  </si>
  <si>
    <t>Receivables Turnover (Average Receivables)</t>
  </si>
  <si>
    <t>4.58</t>
  </si>
  <si>
    <t>4.59</t>
  </si>
  <si>
    <t>Inventory Turnover (Average Inventory)</t>
  </si>
  <si>
    <t>2.71</t>
  </si>
  <si>
    <t>2.59</t>
  </si>
  <si>
    <t>Short Term Liquidity</t>
  </si>
  <si>
    <t>Current Ratio</t>
  </si>
  <si>
    <t>2.77</t>
  </si>
  <si>
    <t>3.32</t>
  </si>
  <si>
    <t>3.67</t>
  </si>
  <si>
    <t>Quick Ratio</t>
  </si>
  <si>
    <t>1.37</t>
  </si>
  <si>
    <t>1.64</t>
  </si>
  <si>
    <t>1.77</t>
  </si>
  <si>
    <t>Operating Cash Flow to Current Liabilities</t>
  </si>
  <si>
    <t>-0.03</t>
  </si>
  <si>
    <t>-0.07</t>
  </si>
  <si>
    <t>0.96</t>
  </si>
  <si>
    <t>Days Sales Outstanding (Average Receivables)</t>
  </si>
  <si>
    <t>79.68</t>
  </si>
  <si>
    <t>79.54</t>
  </si>
  <si>
    <t>Days Outstanding Inventory (Average Inventory)</t>
  </si>
  <si>
    <t>134.77</t>
  </si>
  <si>
    <t>140.71</t>
  </si>
  <si>
    <t>Average Days Payable Outstanding</t>
  </si>
  <si>
    <t>41.19</t>
  </si>
  <si>
    <t>36.85</t>
  </si>
  <si>
    <t>Cash Conversion Cycle (Average Days)</t>
  </si>
  <si>
    <t>173.26</t>
  </si>
  <si>
    <t>183.39</t>
  </si>
  <si>
    <t>Long Term Solvency</t>
  </si>
  <si>
    <t>Total Debt/Equity</t>
  </si>
  <si>
    <t>21.72</t>
  </si>
  <si>
    <t>45.6</t>
  </si>
  <si>
    <t>25.81</t>
  </si>
  <si>
    <t>Total Debt / Total Capital</t>
  </si>
  <si>
    <t>17.84</t>
  </si>
  <si>
    <t>31.32</t>
  </si>
  <si>
    <t>20.52</t>
  </si>
  <si>
    <t>LT Debt/Equity</t>
  </si>
  <si>
    <t>18.51</t>
  </si>
  <si>
    <t>39.77</t>
  </si>
  <si>
    <t>20.59</t>
  </si>
  <si>
    <t>Long-Term Debt / Total Capital</t>
  </si>
  <si>
    <t>15.21</t>
  </si>
  <si>
    <t>27.31</t>
  </si>
  <si>
    <t>16.37</t>
  </si>
  <si>
    <t>Total Liabilities / Total Assets</t>
  </si>
  <si>
    <t>36.63</t>
  </si>
  <si>
    <t>42.4</t>
  </si>
  <si>
    <t>30.8</t>
  </si>
  <si>
    <t>EBIT / Interest Expense</t>
  </si>
  <si>
    <t>8.76</t>
  </si>
  <si>
    <t>19.22</t>
  </si>
  <si>
    <t>17.89</t>
  </si>
  <si>
    <t>EBITDA / Interest Expense</t>
  </si>
  <si>
    <t>16.99</t>
  </si>
  <si>
    <t>25.89</t>
  </si>
  <si>
    <t>23.88</t>
  </si>
  <si>
    <t>(EBITDA - Capex) / Interest Expense</t>
  </si>
  <si>
    <t>23.52</t>
  </si>
  <si>
    <t>21.07</t>
  </si>
  <si>
    <t>Total Debt / EBITDA</t>
  </si>
  <si>
    <t>1.07</t>
  </si>
  <si>
    <t>1.1</t>
  </si>
  <si>
    <t>0.65</t>
  </si>
  <si>
    <t>Net Debt / EBITDA</t>
  </si>
  <si>
    <t>0.72</t>
  </si>
  <si>
    <t>0.97</t>
  </si>
  <si>
    <t>0.52</t>
  </si>
  <si>
    <t>Total Debt / (EBITDA - Capex)</t>
  </si>
  <si>
    <t>1.21</t>
  </si>
  <si>
    <t>0.73</t>
  </si>
  <si>
    <t>Net Debt / (EBITDA - Capex)</t>
  </si>
  <si>
    <t>1.06</t>
  </si>
  <si>
    <t>0.59</t>
  </si>
  <si>
    <t>Growth Over Prior Year</t>
  </si>
  <si>
    <t>Total Revenues, 1 Yr. Growth %</t>
  </si>
  <si>
    <t>58.45</t>
  </si>
  <si>
    <t>18.91</t>
  </si>
  <si>
    <t>Gross Profit, 1 Yr. Growth %</t>
  </si>
  <si>
    <t>79.82</t>
  </si>
  <si>
    <t>24.19</t>
  </si>
  <si>
    <t>EBITDA, 1 Yr. Growth %</t>
  </si>
  <si>
    <t>156.43</t>
  </si>
  <si>
    <t>26.22</t>
  </si>
  <si>
    <t>EBITA, 1 Yr. Growth %</t>
  </si>
  <si>
    <t>247.92</t>
  </si>
  <si>
    <t>26.63</t>
  </si>
  <si>
    <t>EBIT, 1 Yr. Growth %</t>
  </si>
  <si>
    <t>310.64</t>
  </si>
  <si>
    <t>27.06</t>
  </si>
  <si>
    <t>Earnings From Cont. Operations, 1 Yr. Growth %</t>
  </si>
  <si>
    <t>542.22</t>
  </si>
  <si>
    <t>16.83</t>
  </si>
  <si>
    <t>Net Income, 1 Yr. Growth %</t>
  </si>
  <si>
    <t>Normalized Net Income, 1 Yr. Growth %</t>
  </si>
  <si>
    <t>261.19</t>
  </si>
  <si>
    <t>28.58</t>
  </si>
  <si>
    <t>Diluted EPS Before Extra, 1 Yr. Growth %</t>
  </si>
  <si>
    <t>499.69</t>
  </si>
  <si>
    <t>13.58</t>
  </si>
  <si>
    <t>Accounts Receivable, 1 Yr. Growth %</t>
  </si>
  <si>
    <t>54.26</t>
  </si>
  <si>
    <t>-4.36</t>
  </si>
  <si>
    <t>Inventory, 1 Yr. Growth %</t>
  </si>
  <si>
    <t>48.07</t>
  </si>
  <si>
    <t>Net Property, Plant and Equip., 1 Yr. Growth %</t>
  </si>
  <si>
    <t>86.67</t>
  </si>
  <si>
    <t>21.67</t>
  </si>
  <si>
    <t>Total Assets, 1 Yr. Growth %</t>
  </si>
  <si>
    <t>53.14</t>
  </si>
  <si>
    <t>8.94</t>
  </si>
  <si>
    <t>Tangible Book Value, 1 Yr. Growth %</t>
  </si>
  <si>
    <t>38.74</t>
  </si>
  <si>
    <t>48.26</t>
  </si>
  <si>
    <t>Common Equity, 1 Yr. Growth %</t>
  </si>
  <si>
    <t>39.17</t>
  </si>
  <si>
    <t>30.9</t>
  </si>
  <si>
    <t>Cash From Operations, 1 Yr. Growth %</t>
  </si>
  <si>
    <t>186.96</t>
  </si>
  <si>
    <t>Capital Expenditures, 1 Yr. Growth %</t>
  </si>
  <si>
    <t>48.61</t>
  </si>
  <si>
    <t>61.74</t>
  </si>
  <si>
    <t>Levered Free Cash Flow, 1 Yr. Growth %</t>
  </si>
  <si>
    <t>-423.37</t>
  </si>
  <si>
    <t>Unlevered Free Cash Flow, 1 Yr. Growth %</t>
  </si>
  <si>
    <t>-482.17</t>
  </si>
  <si>
    <t>Compound Annual Growth Rate Over Two Years</t>
  </si>
  <si>
    <t>Total Revenues, 2 Yr. CAGR %</t>
  </si>
  <si>
    <t>37.27</t>
  </si>
  <si>
    <t>Gross Profit, 2 Yr. CAGR %</t>
  </si>
  <si>
    <t>49.44</t>
  </si>
  <si>
    <t>EBITDA, 2 Yr. CAGR %</t>
  </si>
  <si>
    <t>81.91</t>
  </si>
  <si>
    <t>EBITA, 2 Yr. CAGR %</t>
  </si>
  <si>
    <t>109.83</t>
  </si>
  <si>
    <t>EBIT, 2 Yr. CAGR %</t>
  </si>
  <si>
    <t>128.42</t>
  </si>
  <si>
    <t>Earnings From Cont. Operations, 2 Yr. CAGR %</t>
  </si>
  <si>
    <t>173.91</t>
  </si>
  <si>
    <t>Net Income, 2 Yr. CAGR %</t>
  </si>
  <si>
    <t>Normalized Net Income, 2 Yr. CAGR %</t>
  </si>
  <si>
    <t>117.76</t>
  </si>
  <si>
    <t>Diluted EPS Before Extra, 2 Yr. CAGR %</t>
  </si>
  <si>
    <t>160.99</t>
  </si>
  <si>
    <t>Accounts Receivable, 2 Yr. CAGR %</t>
  </si>
  <si>
    <t>21.46</t>
  </si>
  <si>
    <t>Inventory, 2 Yr. CAGR %</t>
  </si>
  <si>
    <t>23.68</t>
  </si>
  <si>
    <t>Net Property, Plant and Equip., 2 Yr. CAGR %</t>
  </si>
  <si>
    <t>50.7</t>
  </si>
  <si>
    <t>Total Assets, 2 Yr. CAGR %</t>
  </si>
  <si>
    <t>29.16</t>
  </si>
  <si>
    <t>Tangible Book Value, 2 Yr. CAGR %</t>
  </si>
  <si>
    <t>43.42</t>
  </si>
  <si>
    <t>Common Equity, 2 Yr. CAGR %</t>
  </si>
  <si>
    <t>34.97</t>
  </si>
  <si>
    <t>Cash From Operations, 2 Yr. CAGR %</t>
  </si>
  <si>
    <t>512.08</t>
  </si>
  <si>
    <t>Capital Expenditures, 2 Yr. CAGR %</t>
  </si>
  <si>
    <t>55.04</t>
  </si>
  <si>
    <t>quoteType</t>
  </si>
  <si>
    <t>NONE</t>
  </si>
  <si>
    <t>symbol</t>
  </si>
  <si>
    <t>DRQ</t>
  </si>
  <si>
    <t>underlyingSymbol</t>
  </si>
  <si>
    <t>messageBoardId</t>
  </si>
  <si>
    <t>finmb_413892254</t>
  </si>
  <si>
    <t>maxAge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</si>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</sst>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350.7208798291758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9.0</v>
      </c>
      <c r="C2" s="1">
        <v>63.0</v>
      </c>
      <c r="D2" s="1">
        <v>73.0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12.0</v>
      </c>
      <c r="C3" s="1">
        <v>11.0</v>
      </c>
      <c r="D3" s="1">
        <v>22.0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5.0</v>
      </c>
      <c r="C4" s="1">
        <v>6.0</v>
      </c>
      <c r="D4" s="1">
        <v>8.0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17.0</v>
      </c>
      <c r="C5" s="1">
        <v>18.0</v>
      </c>
      <c r="D5" s="1">
        <v>30.0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32.0</v>
      </c>
      <c r="C6" s="1">
        <v>31.0</v>
      </c>
      <c r="D6" s="1">
        <v>33.0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1.0</v>
      </c>
      <c r="C7" s="1">
        <v>-77.0</v>
      </c>
      <c r="D7" s="1">
        <v>53.0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0.0</v>
      </c>
      <c r="C8" s="1">
        <v>96.0</v>
      </c>
      <c r="D8" s="1">
        <v>26.0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0.0</v>
      </c>
      <c r="C9" s="1">
        <v>0.0</v>
      </c>
      <c r="D9" s="1">
        <v>-1.0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70.0</v>
      </c>
      <c r="C10" s="1">
        <v>90.0</v>
      </c>
      <c r="D10" s="1">
        <v>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 t="s">
        <v>33</v>
      </c>
      <c r="C11" s="1">
        <v>-9.0</v>
      </c>
      <c r="D11" s="1">
        <v>-7.0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-27.0</v>
      </c>
      <c r="C12" s="1">
        <v>-37.0</v>
      </c>
      <c r="D12" s="1">
        <v>5.0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-13.0</v>
      </c>
      <c r="C13" s="1">
        <v>-44.0</v>
      </c>
      <c r="D13" s="1">
        <v>-4.0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9.0</v>
      </c>
      <c r="C14" s="1">
        <v>2.0</v>
      </c>
      <c r="D14" s="1">
        <v>-9.0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-90.0</v>
      </c>
      <c r="C15" s="1">
        <v>-26.0</v>
      </c>
      <c r="D15" s="1">
        <v>-13.0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-2.0</v>
      </c>
      <c r="C16" s="1">
        <v>-5.0</v>
      </c>
      <c r="D16" s="1">
        <v>75.0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-6.0</v>
      </c>
      <c r="C17" s="1">
        <v>-9.0</v>
      </c>
      <c r="D17" s="1">
        <v>-15.0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6.0</v>
      </c>
      <c r="C18" s="1">
        <v>96.0</v>
      </c>
      <c r="D18" s="1">
        <v>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-22.0</v>
      </c>
      <c r="C19" s="1">
        <v>-28.0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-18.0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-22.0</v>
      </c>
      <c r="C21" s="1">
        <v>-37.0</v>
      </c>
      <c r="D21" s="1">
        <v>-32.0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76.0</v>
      </c>
      <c r="C22" s="1">
        <v>151.0</v>
      </c>
      <c r="D22" s="1">
        <v>254.0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76.0</v>
      </c>
      <c r="C23" s="1">
        <v>151.0</v>
      </c>
      <c r="D23" s="1">
        <v>254.0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-66.0</v>
      </c>
      <c r="C24" s="1">
        <v>-107.0</v>
      </c>
      <c r="D24" s="1">
        <v>-299.0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-66.0</v>
      </c>
      <c r="C25" s="1">
        <v>-107.0</v>
      </c>
      <c r="D25" s="1">
        <v>-299.0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-33.0</v>
      </c>
      <c r="C26" s="1">
        <v>-1.0</v>
      </c>
      <c r="D26" s="1">
        <v>0.0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-71.0</v>
      </c>
      <c r="D27" s="1">
        <v>39.0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10.0</v>
      </c>
      <c r="C28" s="1">
        <v>42.0</v>
      </c>
      <c r="D28" s="1">
        <v>-44.0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-14.0</v>
      </c>
      <c r="C29" s="1">
        <v>-27.0</v>
      </c>
      <c r="D29" s="1">
        <v>11.0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-14.0</v>
      </c>
      <c r="C30" s="1">
        <v>-1.0</v>
      </c>
      <c r="D30" s="1">
        <v>-1.0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1.0</v>
      </c>
      <c r="C32" s="1">
        <v>3.0</v>
      </c>
      <c r="D32" s="1">
        <v>5.0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-2.0</v>
      </c>
      <c r="C33" s="1">
        <v>14.0</v>
      </c>
      <c r="D33" s="1">
        <v>28.0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0.0</v>
      </c>
      <c r="C34" s="1">
        <v>-26.0</v>
      </c>
      <c r="D34" s="1">
        <v>63.0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0.0</v>
      </c>
      <c r="C35" s="1">
        <v>-23.0</v>
      </c>
      <c r="D35" s="1">
        <v>66.0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0.0</v>
      </c>
      <c r="C36" s="1">
        <v>82.0</v>
      </c>
      <c r="D36" s="1">
        <v>11.0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10.0</v>
      </c>
      <c r="C37" s="1">
        <v>44.0</v>
      </c>
      <c r="D37" s="1">
        <v>-44.0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9.0</v>
      </c>
      <c r="C3" s="1">
        <v>8.0</v>
      </c>
      <c r="D3" s="1">
        <v>7.0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3.0</v>
      </c>
      <c r="C4" s="1">
        <v>5.0</v>
      </c>
      <c r="D4" s="1">
        <v>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12.0</v>
      </c>
      <c r="C5" s="1">
        <v>13.0</v>
      </c>
      <c r="D5" s="1">
        <v>16.0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80.0</v>
      </c>
      <c r="C6" s="1">
        <v>124.0</v>
      </c>
      <c r="D6" s="1">
        <v>118.0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2.0</v>
      </c>
      <c r="C7" s="1">
        <v>2.0</v>
      </c>
      <c r="D7" s="1">
        <v>3.0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82.0</v>
      </c>
      <c r="C8" s="1">
        <v>126.0</v>
      </c>
      <c r="D8" s="1">
        <v>122.0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92.0</v>
      </c>
      <c r="C9" s="1">
        <v>137.0</v>
      </c>
      <c r="D9" s="1">
        <v>141.0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2.0</v>
      </c>
      <c r="C10" s="1">
        <v>3.0</v>
      </c>
      <c r="D10" s="1">
        <v>3.0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2.0</v>
      </c>
      <c r="C11" s="1">
        <v>2.0</v>
      </c>
      <c r="D11" s="1">
        <v>4.0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193.0</v>
      </c>
      <c r="C12" s="1">
        <v>282.0</v>
      </c>
      <c r="D12" s="1">
        <v>288.0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90.0</v>
      </c>
      <c r="C13" s="1">
        <v>125.0</v>
      </c>
      <c r="D13" s="1">
        <v>146.0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-52.0</v>
      </c>
      <c r="C14" s="1">
        <v>-55.0</v>
      </c>
      <c r="D14" s="1">
        <v>-60.0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37.0</v>
      </c>
      <c r="C15" s="1">
        <v>69.0</v>
      </c>
      <c r="D15" s="1">
        <v>85.0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0.0</v>
      </c>
      <c r="C16" s="1">
        <v>0.0</v>
      </c>
      <c r="D16" s="1">
        <v>20.0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16.0</v>
      </c>
      <c r="C17" s="1">
        <v>23.0</v>
      </c>
      <c r="D17" s="1">
        <v>23.0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35.0</v>
      </c>
      <c r="C18" s="1">
        <v>49.0</v>
      </c>
      <c r="D18" s="1">
        <v>41.0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0.0</v>
      </c>
      <c r="C19" s="1">
        <v>6.0</v>
      </c>
      <c r="D19" s="1">
        <v>14.0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1.0</v>
      </c>
      <c r="C20" s="1">
        <v>3.0</v>
      </c>
      <c r="D20" s="1">
        <v>2.0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285.0</v>
      </c>
      <c r="C21" s="1">
        <v>436.0</v>
      </c>
      <c r="D21" s="1">
        <v>475.0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38.0</v>
      </c>
      <c r="C23" s="1">
        <v>41.0</v>
      </c>
      <c r="D23" s="1">
        <v>32.0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19.0</v>
      </c>
      <c r="C24" s="1">
        <v>24.0</v>
      </c>
      <c r="D24" s="1">
        <v>26.0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4.0</v>
      </c>
      <c r="C25" s="1">
        <v>5.0</v>
      </c>
      <c r="D25" s="1">
        <v>5.0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1.0</v>
      </c>
      <c r="C26" s="1">
        <v>9.0</v>
      </c>
      <c r="D26" s="1">
        <v>12.0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1.0</v>
      </c>
      <c r="C27" s="1">
        <v>16.0</v>
      </c>
      <c r="D27" s="1">
        <v>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3.0</v>
      </c>
      <c r="C28" s="1">
        <v>4.0</v>
      </c>
      <c r="D28" s="1">
        <v>67.0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69.0</v>
      </c>
      <c r="C29" s="1">
        <v>85.0</v>
      </c>
      <c r="D29" s="1">
        <v>78.0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31.0</v>
      </c>
      <c r="C30" s="1">
        <v>76.0</v>
      </c>
      <c r="D30" s="1">
        <v>35.0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2.0</v>
      </c>
      <c r="C31" s="1">
        <v>23.0</v>
      </c>
      <c r="D31" s="1">
        <v>32.0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1.0</v>
      </c>
      <c r="C32" s="1">
        <v>6.0</v>
      </c>
      <c r="D32" s="1">
        <v>3.0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104.0</v>
      </c>
      <c r="C33" s="1">
        <v>185.0</v>
      </c>
      <c r="D33" s="1">
        <v>146.0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15.0</v>
      </c>
      <c r="C34" s="1">
        <v>15.0</v>
      </c>
      <c r="D34" s="1">
        <v>15.0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169.0</v>
      </c>
      <c r="C35" s="1">
        <v>179.0</v>
      </c>
      <c r="D35" s="1">
        <v>181.0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8.0</v>
      </c>
      <c r="C36" s="1">
        <v>71.0</v>
      </c>
      <c r="D36" s="1">
        <v>146.0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2.0</v>
      </c>
      <c r="C37" s="1">
        <v>31.0</v>
      </c>
      <c r="D37" s="1">
        <v>2.0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181.0</v>
      </c>
      <c r="C38" s="1">
        <v>251.0</v>
      </c>
      <c r="D38" s="1">
        <v>329.0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181.0</v>
      </c>
      <c r="C39" s="1">
        <v>251.0</v>
      </c>
      <c r="D39" s="1">
        <v>329.0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285.0</v>
      </c>
      <c r="C40" s="1">
        <v>436.0</v>
      </c>
      <c r="D40" s="1">
        <v>475.0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14.0</v>
      </c>
      <c r="C42" s="1">
        <v>15.0</v>
      </c>
      <c r="D42" s="1">
        <v>15.0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14.0</v>
      </c>
      <c r="C43" s="1">
        <v>15.0</v>
      </c>
      <c r="D43" s="1">
        <v>15.0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 t="s">
        <v>102</v>
      </c>
      <c r="C44" s="1" t="s">
        <v>103</v>
      </c>
      <c r="D44" s="1" t="s">
        <v>104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128.0</v>
      </c>
      <c r="C45" s="1">
        <v>178.0</v>
      </c>
      <c r="D45" s="1">
        <v>263.0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 t="s">
        <v>107</v>
      </c>
      <c r="C46" s="1" t="s">
        <v>108</v>
      </c>
      <c r="D46" s="1" t="s">
        <v>109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39.0</v>
      </c>
      <c r="C47" s="1">
        <v>115.0</v>
      </c>
      <c r="D47" s="1">
        <v>84.0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26.0</v>
      </c>
      <c r="C48" s="1">
        <v>101.0</v>
      </c>
      <c r="D48" s="1">
        <v>67.0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75.0</v>
      </c>
      <c r="C49" s="1">
        <v>84.0</v>
      </c>
      <c r="D49" s="1">
        <v>82.0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0.0</v>
      </c>
      <c r="C50" s="1">
        <v>0.0</v>
      </c>
      <c r="D50" s="1">
        <v>20.0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>
        <v>0.0</v>
      </c>
      <c r="C51" s="1">
        <v>3.0</v>
      </c>
      <c r="D51" s="1">
        <v>6.0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115</v>
      </c>
      <c r="B52" s="1">
        <v>1.0</v>
      </c>
      <c r="C52" s="1">
        <v>1.0</v>
      </c>
      <c r="D52" s="1">
        <v>4.0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116</v>
      </c>
      <c r="B53" s="1">
        <v>2.0</v>
      </c>
      <c r="C53" s="1">
        <v>3.0</v>
      </c>
      <c r="D53" s="1">
        <v>4.0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117</v>
      </c>
      <c r="B54" s="1">
        <v>87.0</v>
      </c>
      <c r="C54" s="1">
        <v>132.0</v>
      </c>
      <c r="D54" s="1">
        <v>132.0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118</v>
      </c>
      <c r="B55" s="1">
        <v>1.0</v>
      </c>
      <c r="C55" s="1">
        <v>1.0</v>
      </c>
      <c r="D55" s="1">
        <v>1.0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119</v>
      </c>
      <c r="B56" s="1">
        <v>16.0</v>
      </c>
      <c r="C56" s="1">
        <v>15.0</v>
      </c>
      <c r="D56" s="1">
        <v>19.0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120</v>
      </c>
      <c r="B57" s="1">
        <v>70.0</v>
      </c>
      <c r="C57" s="1">
        <v>72.0</v>
      </c>
      <c r="D57" s="1">
        <v>74.0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121</v>
      </c>
      <c r="B58" s="1">
        <v>0.0</v>
      </c>
      <c r="C58" s="1">
        <v>0.0</v>
      </c>
      <c r="D58" s="1">
        <v>0.0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122</v>
      </c>
      <c r="B59" s="1">
        <v>4.0</v>
      </c>
      <c r="C59" s="1">
        <v>3.0</v>
      </c>
      <c r="D59" s="1">
        <v>5.0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123</v>
      </c>
      <c r="B2" s="1">
        <v>295.0</v>
      </c>
      <c r="C2" s="1">
        <v>467.0</v>
      </c>
      <c r="D2" s="1">
        <v>556.0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124</v>
      </c>
      <c r="B3" s="1">
        <v>295.0</v>
      </c>
      <c r="C3" s="1">
        <v>467.0</v>
      </c>
      <c r="D3" s="1">
        <v>556.0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125</v>
      </c>
      <c r="B4" s="1">
        <v>207.0</v>
      </c>
      <c r="C4" s="1">
        <v>310.0</v>
      </c>
      <c r="D4" s="1">
        <v>360.0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</v>
      </c>
      <c r="B5" s="1">
        <v>87.0</v>
      </c>
      <c r="C5" s="1">
        <v>157.0</v>
      </c>
      <c r="D5" s="1">
        <v>195.0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127</v>
      </c>
      <c r="B6" s="1">
        <v>50.0</v>
      </c>
      <c r="C6" s="1">
        <v>61.0</v>
      </c>
      <c r="D6" s="1">
        <v>74.0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128</v>
      </c>
      <c r="B7" s="1">
        <v>12.0</v>
      </c>
      <c r="C7" s="1">
        <v>12.0</v>
      </c>
      <c r="D7" s="1">
        <v>14.0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129</v>
      </c>
      <c r="B8" s="1">
        <v>5.0</v>
      </c>
      <c r="C8" s="1">
        <v>6.0</v>
      </c>
      <c r="D8" s="1">
        <v>8.0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</v>
      </c>
      <c r="B9" s="1">
        <v>68.0</v>
      </c>
      <c r="C9" s="1">
        <v>79.0</v>
      </c>
      <c r="D9" s="1">
        <v>96.0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</v>
      </c>
      <c r="B10" s="1">
        <v>18.0</v>
      </c>
      <c r="C10" s="1">
        <v>77.0</v>
      </c>
      <c r="D10" s="1">
        <v>98.0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</v>
      </c>
      <c r="B11" s="1">
        <v>-2.0</v>
      </c>
      <c r="C11" s="1">
        <v>-4.0</v>
      </c>
      <c r="D11" s="1">
        <v>-5.0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133</v>
      </c>
      <c r="B12" s="1">
        <v>-2.0</v>
      </c>
      <c r="C12" s="1">
        <v>-4.0</v>
      </c>
      <c r="D12" s="1">
        <v>-5.0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134</v>
      </c>
      <c r="B13" s="1">
        <v>0.0</v>
      </c>
      <c r="C13" s="1">
        <v>0.0</v>
      </c>
      <c r="D13" s="1">
        <v>2.0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</v>
      </c>
      <c r="B14" s="1">
        <v>3.0</v>
      </c>
      <c r="C14" s="1">
        <v>-36.0</v>
      </c>
      <c r="D14" s="1">
        <v>4.0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</v>
      </c>
      <c r="B15" s="1">
        <v>20.0</v>
      </c>
      <c r="C15" s="1">
        <v>73.0</v>
      </c>
      <c r="D15" s="1">
        <v>96.0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137</v>
      </c>
      <c r="B16" s="1">
        <v>-4.0</v>
      </c>
      <c r="C16" s="1">
        <v>-96.0</v>
      </c>
      <c r="D16" s="1">
        <v>-1.0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138</v>
      </c>
      <c r="B17" s="1">
        <v>-1.0</v>
      </c>
      <c r="C17" s="1">
        <v>77.0</v>
      </c>
      <c r="D17" s="1">
        <v>-53.0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</v>
      </c>
      <c r="B18" s="1">
        <v>13.0</v>
      </c>
      <c r="C18" s="1">
        <v>72.0</v>
      </c>
      <c r="D18" s="1">
        <v>94.0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</v>
      </c>
      <c r="B19" s="1">
        <v>3.0</v>
      </c>
      <c r="C19" s="1">
        <v>9.0</v>
      </c>
      <c r="D19" s="1">
        <v>20.0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</v>
      </c>
      <c r="B20" s="1">
        <v>9.0</v>
      </c>
      <c r="C20" s="1">
        <v>63.0</v>
      </c>
      <c r="D20" s="1">
        <v>73.0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</v>
      </c>
      <c r="B21" s="1">
        <v>9.0</v>
      </c>
      <c r="C21" s="1">
        <v>63.0</v>
      </c>
      <c r="D21" s="1">
        <v>73.0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143</v>
      </c>
      <c r="B22" s="1">
        <v>9.0</v>
      </c>
      <c r="C22" s="1">
        <v>63.0</v>
      </c>
      <c r="D22" s="1">
        <v>73.0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</v>
      </c>
      <c r="B23" s="1">
        <v>9.0</v>
      </c>
      <c r="C23" s="1">
        <v>63.0</v>
      </c>
      <c r="D23" s="1">
        <v>73.0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</v>
      </c>
      <c r="B24" s="1">
        <v>9.0</v>
      </c>
      <c r="C24" s="1">
        <v>63.0</v>
      </c>
      <c r="D24" s="1">
        <v>73.0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</v>
      </c>
      <c r="B26" s="1" t="s">
        <v>148</v>
      </c>
      <c r="C26" s="1" t="s">
        <v>149</v>
      </c>
      <c r="D26" s="1" t="s">
        <v>150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151</v>
      </c>
      <c r="B27" s="1" t="s">
        <v>148</v>
      </c>
      <c r="C27" s="1" t="s">
        <v>149</v>
      </c>
      <c r="D27" s="1" t="s">
        <v>150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152</v>
      </c>
      <c r="B28" s="1">
        <v>14.0</v>
      </c>
      <c r="C28" s="1">
        <v>15.0</v>
      </c>
      <c r="D28" s="1">
        <v>15.0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153</v>
      </c>
      <c r="B29" s="1" t="s">
        <v>148</v>
      </c>
      <c r="C29" s="1" t="s">
        <v>154</v>
      </c>
      <c r="D29" s="1" t="s">
        <v>155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 t="s">
        <v>148</v>
      </c>
      <c r="C30" s="1" t="s">
        <v>154</v>
      </c>
      <c r="D30" s="1" t="s">
        <v>155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157</v>
      </c>
      <c r="B31" s="1">
        <v>14.0</v>
      </c>
      <c r="C31" s="1">
        <v>15.0</v>
      </c>
      <c r="D31" s="1">
        <v>16.0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158</v>
      </c>
      <c r="B32" s="1" t="s">
        <v>159</v>
      </c>
      <c r="C32" s="1" t="s">
        <v>160</v>
      </c>
      <c r="D32" s="1" t="s">
        <v>161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162</v>
      </c>
      <c r="B33" s="1" t="s">
        <v>159</v>
      </c>
      <c r="C33" s="1" t="s">
        <v>163</v>
      </c>
      <c r="D33" s="1" t="s">
        <v>164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53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165</v>
      </c>
      <c r="B35" s="1">
        <v>36.0</v>
      </c>
      <c r="C35" s="1">
        <v>93.0</v>
      </c>
      <c r="D35" s="1">
        <v>121.0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166</v>
      </c>
      <c r="B36" s="1">
        <v>24.0</v>
      </c>
      <c r="C36" s="1">
        <v>84.0</v>
      </c>
      <c r="D36" s="1">
        <v>107.0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167</v>
      </c>
      <c r="B37" s="1">
        <v>18.0</v>
      </c>
      <c r="C37" s="1">
        <v>77.0</v>
      </c>
      <c r="D37" s="1">
        <v>98.0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168</v>
      </c>
      <c r="B38" s="1">
        <v>46.0</v>
      </c>
      <c r="C38" s="1">
        <v>104.0</v>
      </c>
      <c r="D38" s="1">
        <v>132.0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169</v>
      </c>
      <c r="B39" s="1" t="s">
        <v>170</v>
      </c>
      <c r="C39" s="1" t="s">
        <v>171</v>
      </c>
      <c r="D39" s="1" t="s">
        <v>172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173</v>
      </c>
      <c r="B40" s="1">
        <v>1.0</v>
      </c>
      <c r="C40" s="1">
        <v>13.0</v>
      </c>
      <c r="D40" s="1">
        <v>25.0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174</v>
      </c>
      <c r="B41" s="1">
        <v>2.0</v>
      </c>
      <c r="C41" s="1">
        <v>2.0</v>
      </c>
      <c r="D41" s="1">
        <v>1.0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175</v>
      </c>
      <c r="B42" s="1">
        <v>3.0</v>
      </c>
      <c r="C42" s="1">
        <v>16.0</v>
      </c>
      <c r="D42" s="1">
        <v>27.0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176</v>
      </c>
      <c r="B43" s="1">
        <v>0.0</v>
      </c>
      <c r="C43" s="1">
        <v>-6.0</v>
      </c>
      <c r="D43" s="1">
        <v>-7.0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177</v>
      </c>
      <c r="B44" s="1">
        <v>0.0</v>
      </c>
      <c r="C44" s="1">
        <v>0.0</v>
      </c>
      <c r="D44" s="1">
        <v>53.0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178</v>
      </c>
      <c r="B45" s="1">
        <v>0.0</v>
      </c>
      <c r="C45" s="1">
        <v>-6.0</v>
      </c>
      <c r="D45" s="1">
        <v>-7.0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179</v>
      </c>
      <c r="B46" s="1">
        <v>12.0</v>
      </c>
      <c r="C46" s="1">
        <v>45.0</v>
      </c>
      <c r="D46" s="1">
        <v>60.0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180</v>
      </c>
      <c r="B47" s="1">
        <v>0.0</v>
      </c>
      <c r="C47" s="1">
        <v>17.0</v>
      </c>
      <c r="D47" s="1">
        <v>45.0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181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182</v>
      </c>
      <c r="B49" s="1">
        <v>2.0</v>
      </c>
      <c r="C49" s="1">
        <v>2.0</v>
      </c>
      <c r="D49" s="1">
        <v>3.0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183</v>
      </c>
      <c r="B50" s="1">
        <v>9.0</v>
      </c>
      <c r="C50" s="1">
        <v>10.0</v>
      </c>
      <c r="D50" s="1">
        <v>10.0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184</v>
      </c>
      <c r="B51" s="1">
        <v>0.0</v>
      </c>
      <c r="C51" s="1">
        <v>4.0</v>
      </c>
      <c r="D51" s="1">
        <v>4.0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185</v>
      </c>
      <c r="B52" s="1">
        <v>0.0</v>
      </c>
      <c r="C52" s="1">
        <v>6.0</v>
      </c>
      <c r="D52" s="1">
        <v>5.0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186</v>
      </c>
      <c r="B53" s="1">
        <v>70.0</v>
      </c>
      <c r="C53" s="1">
        <v>90.0</v>
      </c>
      <c r="D53" s="1">
        <v>1.0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187</v>
      </c>
      <c r="B54" s="1">
        <v>70.0</v>
      </c>
      <c r="C54" s="1">
        <v>90.0</v>
      </c>
      <c r="D54" s="1">
        <v>1.0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189</v>
      </c>
      <c r="B3" s="1">
        <v>0.0</v>
      </c>
      <c r="C3" s="1" t="s">
        <v>190</v>
      </c>
      <c r="D3" s="1" t="s">
        <v>191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192</v>
      </c>
      <c r="B4" s="1">
        <v>0.0</v>
      </c>
      <c r="C4" s="1" t="s">
        <v>193</v>
      </c>
      <c r="D4" s="1" t="s">
        <v>194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195</v>
      </c>
      <c r="B5" s="1">
        <v>0.0</v>
      </c>
      <c r="C5" s="1" t="s">
        <v>196</v>
      </c>
      <c r="D5" s="1" t="s">
        <v>197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198</v>
      </c>
      <c r="B6" s="1">
        <v>0.0</v>
      </c>
      <c r="C6" s="1" t="s">
        <v>196</v>
      </c>
      <c r="D6" s="1" t="s">
        <v>197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200</v>
      </c>
      <c r="B8" s="1" t="s">
        <v>201</v>
      </c>
      <c r="C8" s="1" t="s">
        <v>202</v>
      </c>
      <c r="D8" s="1" t="s">
        <v>203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204</v>
      </c>
      <c r="B9" s="1" t="s">
        <v>205</v>
      </c>
      <c r="C9" s="1" t="s">
        <v>206</v>
      </c>
      <c r="D9" s="1" t="s">
        <v>207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208</v>
      </c>
      <c r="B10" s="1" t="s">
        <v>209</v>
      </c>
      <c r="C10" s="1" t="s">
        <v>210</v>
      </c>
      <c r="D10" s="1" t="s">
        <v>211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212</v>
      </c>
      <c r="B11" s="1" t="s">
        <v>213</v>
      </c>
      <c r="C11" s="1">
        <v>18.0</v>
      </c>
      <c r="D11" s="1" t="s">
        <v>214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215</v>
      </c>
      <c r="B12" s="1" t="s">
        <v>216</v>
      </c>
      <c r="C12" s="1" t="s">
        <v>217</v>
      </c>
      <c r="D12" s="1" t="s">
        <v>218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219</v>
      </c>
      <c r="B13" s="1" t="s">
        <v>220</v>
      </c>
      <c r="C13" s="1" t="s">
        <v>221</v>
      </c>
      <c r="D13" s="1" t="s">
        <v>222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223</v>
      </c>
      <c r="B14" s="1" t="s">
        <v>220</v>
      </c>
      <c r="C14" s="1" t="s">
        <v>221</v>
      </c>
      <c r="D14" s="1" t="s">
        <v>222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224</v>
      </c>
      <c r="B15" s="1" t="s">
        <v>220</v>
      </c>
      <c r="C15" s="1" t="s">
        <v>221</v>
      </c>
      <c r="D15" s="1" t="s">
        <v>222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225</v>
      </c>
      <c r="B16" s="1" t="s">
        <v>226</v>
      </c>
      <c r="C16" s="1" t="s">
        <v>227</v>
      </c>
      <c r="D16" s="1" t="s">
        <v>228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229</v>
      </c>
      <c r="B17" s="1">
        <v>0.0</v>
      </c>
      <c r="C17" s="1" t="s">
        <v>230</v>
      </c>
      <c r="D17" s="1" t="s">
        <v>231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232</v>
      </c>
      <c r="B18" s="1">
        <v>0.0</v>
      </c>
      <c r="C18" s="1" t="s">
        <v>233</v>
      </c>
      <c r="D18" s="1" t="s">
        <v>234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235</v>
      </c>
      <c r="B20" s="1">
        <v>0.0</v>
      </c>
      <c r="C20" s="1" t="s">
        <v>236</v>
      </c>
      <c r="D20" s="1" t="s">
        <v>237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238</v>
      </c>
      <c r="B21" s="1">
        <v>0.0</v>
      </c>
      <c r="C21" s="1" t="s">
        <v>239</v>
      </c>
      <c r="D21" s="1" t="s">
        <v>240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241</v>
      </c>
      <c r="B22" s="1">
        <v>0.0</v>
      </c>
      <c r="C22" s="1" t="s">
        <v>242</v>
      </c>
      <c r="D22" s="1" t="s">
        <v>243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244</v>
      </c>
      <c r="B23" s="1">
        <v>0.0</v>
      </c>
      <c r="C23" s="1" t="s">
        <v>245</v>
      </c>
      <c r="D23" s="1" t="s">
        <v>246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248</v>
      </c>
      <c r="B25" s="1" t="s">
        <v>249</v>
      </c>
      <c r="C25" s="1" t="s">
        <v>250</v>
      </c>
      <c r="D25" s="1" t="s">
        <v>251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252</v>
      </c>
      <c r="B26" s="1" t="s">
        <v>253</v>
      </c>
      <c r="C26" s="1" t="s">
        <v>254</v>
      </c>
      <c r="D26" s="1" t="s">
        <v>255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256</v>
      </c>
      <c r="B27" s="1" t="s">
        <v>257</v>
      </c>
      <c r="C27" s="1" t="s">
        <v>258</v>
      </c>
      <c r="D27" s="1" t="s">
        <v>259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260</v>
      </c>
      <c r="B28" s="1">
        <v>0.0</v>
      </c>
      <c r="C28" s="1" t="s">
        <v>261</v>
      </c>
      <c r="D28" s="1" t="s">
        <v>262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263</v>
      </c>
      <c r="B29" s="1">
        <v>0.0</v>
      </c>
      <c r="C29" s="1" t="s">
        <v>264</v>
      </c>
      <c r="D29" s="1" t="s">
        <v>265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266</v>
      </c>
      <c r="B30" s="1">
        <v>0.0</v>
      </c>
      <c r="C30" s="1" t="s">
        <v>267</v>
      </c>
      <c r="D30" s="1" t="s">
        <v>268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269</v>
      </c>
      <c r="B31" s="1">
        <v>0.0</v>
      </c>
      <c r="C31" s="1" t="s">
        <v>270</v>
      </c>
      <c r="D31" s="1" t="s">
        <v>271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273</v>
      </c>
      <c r="B33" s="1" t="s">
        <v>274</v>
      </c>
      <c r="C33" s="1" t="s">
        <v>275</v>
      </c>
      <c r="D33" s="1" t="s">
        <v>276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277</v>
      </c>
      <c r="B34" s="1" t="s">
        <v>278</v>
      </c>
      <c r="C34" s="1" t="s">
        <v>279</v>
      </c>
      <c r="D34" s="1" t="s">
        <v>280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281</v>
      </c>
      <c r="B35" s="1" t="s">
        <v>282</v>
      </c>
      <c r="C35" s="1" t="s">
        <v>283</v>
      </c>
      <c r="D35" s="1" t="s">
        <v>284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285</v>
      </c>
      <c r="B36" s="1" t="s">
        <v>286</v>
      </c>
      <c r="C36" s="1" t="s">
        <v>287</v>
      </c>
      <c r="D36" s="1" t="s">
        <v>288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289</v>
      </c>
      <c r="B37" s="1" t="s">
        <v>290</v>
      </c>
      <c r="C37" s="1" t="s">
        <v>291</v>
      </c>
      <c r="D37" s="1" t="s">
        <v>292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293</v>
      </c>
      <c r="B38" s="1" t="s">
        <v>294</v>
      </c>
      <c r="C38" s="1" t="s">
        <v>295</v>
      </c>
      <c r="D38" s="1" t="s">
        <v>296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297</v>
      </c>
      <c r="B39" s="1" t="s">
        <v>298</v>
      </c>
      <c r="C39" s="1" t="s">
        <v>299</v>
      </c>
      <c r="D39" s="1" t="s">
        <v>300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301</v>
      </c>
      <c r="B40" s="1">
        <v>14.0</v>
      </c>
      <c r="C40" s="1" t="s">
        <v>302</v>
      </c>
      <c r="D40" s="1" t="s">
        <v>303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304</v>
      </c>
      <c r="B41" s="1" t="s">
        <v>305</v>
      </c>
      <c r="C41" s="1" t="s">
        <v>306</v>
      </c>
      <c r="D41" s="1" t="s">
        <v>307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308</v>
      </c>
      <c r="B42" s="1" t="s">
        <v>309</v>
      </c>
      <c r="C42" s="1" t="s">
        <v>310</v>
      </c>
      <c r="D42" s="1" t="s">
        <v>311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312</v>
      </c>
      <c r="B43" s="1" t="s">
        <v>236</v>
      </c>
      <c r="C43" s="1" t="s">
        <v>313</v>
      </c>
      <c r="D43" s="1" t="s">
        <v>314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315</v>
      </c>
      <c r="B44" s="1" t="s">
        <v>159</v>
      </c>
      <c r="C44" s="1" t="s">
        <v>316</v>
      </c>
      <c r="D44" s="1" t="s">
        <v>317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319</v>
      </c>
      <c r="B46" s="1">
        <v>0.0</v>
      </c>
      <c r="C46" s="1" t="s">
        <v>320</v>
      </c>
      <c r="D46" s="1" t="s">
        <v>321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322</v>
      </c>
      <c r="B47" s="1">
        <v>0.0</v>
      </c>
      <c r="C47" s="1" t="s">
        <v>323</v>
      </c>
      <c r="D47" s="1" t="s">
        <v>324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325</v>
      </c>
      <c r="B48" s="1">
        <v>0.0</v>
      </c>
      <c r="C48" s="1" t="s">
        <v>326</v>
      </c>
      <c r="D48" s="1" t="s">
        <v>327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328</v>
      </c>
      <c r="B49" s="1">
        <v>0.0</v>
      </c>
      <c r="C49" s="1" t="s">
        <v>329</v>
      </c>
      <c r="D49" s="1" t="s">
        <v>330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331</v>
      </c>
      <c r="B50" s="1">
        <v>0.0</v>
      </c>
      <c r="C50" s="1" t="s">
        <v>332</v>
      </c>
      <c r="D50" s="1" t="s">
        <v>333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334</v>
      </c>
      <c r="B51" s="1">
        <v>0.0</v>
      </c>
      <c r="C51" s="1" t="s">
        <v>335</v>
      </c>
      <c r="D51" s="1" t="s">
        <v>336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337</v>
      </c>
      <c r="B52" s="1">
        <v>0.0</v>
      </c>
      <c r="C52" s="1" t="s">
        <v>335</v>
      </c>
      <c r="D52" s="1" t="s">
        <v>336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338</v>
      </c>
      <c r="B53" s="1">
        <v>0.0</v>
      </c>
      <c r="C53" s="1" t="s">
        <v>339</v>
      </c>
      <c r="D53" s="1" t="s">
        <v>340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341</v>
      </c>
      <c r="B54" s="1">
        <v>0.0</v>
      </c>
      <c r="C54" s="1" t="s">
        <v>342</v>
      </c>
      <c r="D54" s="1" t="s">
        <v>343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344</v>
      </c>
      <c r="B55" s="1">
        <v>0.0</v>
      </c>
      <c r="C55" s="1" t="s">
        <v>345</v>
      </c>
      <c r="D55" s="1" t="s">
        <v>346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347</v>
      </c>
      <c r="B56" s="1">
        <v>0.0</v>
      </c>
      <c r="C56" s="1" t="s">
        <v>348</v>
      </c>
      <c r="D56" s="1" t="s">
        <v>250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349</v>
      </c>
      <c r="B57" s="1">
        <v>0.0</v>
      </c>
      <c r="C57" s="1" t="s">
        <v>350</v>
      </c>
      <c r="D57" s="1" t="s">
        <v>351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352</v>
      </c>
      <c r="B58" s="1">
        <v>0.0</v>
      </c>
      <c r="C58" s="1" t="s">
        <v>353</v>
      </c>
      <c r="D58" s="1" t="s">
        <v>354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355</v>
      </c>
      <c r="B59" s="1">
        <v>0.0</v>
      </c>
      <c r="C59" s="1" t="s">
        <v>356</v>
      </c>
      <c r="D59" s="1" t="s">
        <v>357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358</v>
      </c>
      <c r="B60" s="1">
        <v>0.0</v>
      </c>
      <c r="C60" s="1" t="s">
        <v>359</v>
      </c>
      <c r="D60" s="1" t="s">
        <v>360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361</v>
      </c>
      <c r="B61" s="1">
        <v>0.0</v>
      </c>
      <c r="C61" s="1" t="s">
        <v>362</v>
      </c>
      <c r="D61" s="1">
        <v>0.0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363</v>
      </c>
      <c r="B62" s="1">
        <v>0.0</v>
      </c>
      <c r="C62" s="1" t="s">
        <v>364</v>
      </c>
      <c r="D62" s="1" t="s">
        <v>365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366</v>
      </c>
      <c r="B63" s="1">
        <v>0.0</v>
      </c>
      <c r="C63" s="1">
        <v>0.0</v>
      </c>
      <c r="D63" s="1" t="s">
        <v>367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368</v>
      </c>
      <c r="B64" s="1">
        <v>0.0</v>
      </c>
      <c r="C64" s="1">
        <v>0.0</v>
      </c>
      <c r="D64" s="1" t="s">
        <v>369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370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371</v>
      </c>
      <c r="B66" s="1">
        <v>0.0</v>
      </c>
      <c r="C66" s="1">
        <v>0.0</v>
      </c>
      <c r="D66" s="1" t="s">
        <v>372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373</v>
      </c>
      <c r="B67" s="1">
        <v>0.0</v>
      </c>
      <c r="C67" s="1">
        <v>0.0</v>
      </c>
      <c r="D67" s="1" t="s">
        <v>374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375</v>
      </c>
      <c r="B68" s="1">
        <v>0.0</v>
      </c>
      <c r="C68" s="1">
        <v>0.0</v>
      </c>
      <c r="D68" s="1" t="s">
        <v>376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377</v>
      </c>
      <c r="B69" s="1">
        <v>0.0</v>
      </c>
      <c r="C69" s="1">
        <v>0.0</v>
      </c>
      <c r="D69" s="1" t="s">
        <v>378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379</v>
      </c>
      <c r="B70" s="1">
        <v>0.0</v>
      </c>
      <c r="C70" s="1">
        <v>0.0</v>
      </c>
      <c r="D70" s="1" t="s">
        <v>380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381</v>
      </c>
      <c r="B71" s="1">
        <v>0.0</v>
      </c>
      <c r="C71" s="1">
        <v>0.0</v>
      </c>
      <c r="D71" s="1" t="s">
        <v>382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383</v>
      </c>
      <c r="B72" s="1">
        <v>0.0</v>
      </c>
      <c r="C72" s="1">
        <v>0.0</v>
      </c>
      <c r="D72" s="1" t="s">
        <v>382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384</v>
      </c>
      <c r="B73" s="1">
        <v>0.0</v>
      </c>
      <c r="C73" s="1">
        <v>0.0</v>
      </c>
      <c r="D73" s="1" t="s">
        <v>385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386</v>
      </c>
      <c r="B74" s="1">
        <v>0.0</v>
      </c>
      <c r="C74" s="1">
        <v>0.0</v>
      </c>
      <c r="D74" s="1" t="s">
        <v>387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388</v>
      </c>
      <c r="B75" s="1">
        <v>0.0</v>
      </c>
      <c r="C75" s="1">
        <v>0.0</v>
      </c>
      <c r="D75" s="1" t="s">
        <v>389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390</v>
      </c>
      <c r="B76" s="1">
        <v>0.0</v>
      </c>
      <c r="C76" s="1">
        <v>0.0</v>
      </c>
      <c r="D76" s="1" t="s">
        <v>391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392</v>
      </c>
      <c r="B77" s="1">
        <v>0.0</v>
      </c>
      <c r="C77" s="1">
        <v>0.0</v>
      </c>
      <c r="D77" s="1" t="s">
        <v>393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394</v>
      </c>
      <c r="B78" s="1">
        <v>0.0</v>
      </c>
      <c r="C78" s="1">
        <v>0.0</v>
      </c>
      <c r="D78" s="1" t="s">
        <v>395</v>
      </c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396</v>
      </c>
      <c r="B79" s="1">
        <v>0.0</v>
      </c>
      <c r="C79" s="1">
        <v>0.0</v>
      </c>
      <c r="D79" s="1" t="s">
        <v>397</v>
      </c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398</v>
      </c>
      <c r="B80" s="1">
        <v>0.0</v>
      </c>
      <c r="C80" s="1">
        <v>0.0</v>
      </c>
      <c r="D80" s="1" t="s">
        <v>399</v>
      </c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400</v>
      </c>
      <c r="B81" s="1">
        <v>0.0</v>
      </c>
      <c r="C81" s="1">
        <v>0.0</v>
      </c>
      <c r="D81" s="1" t="s">
        <v>401</v>
      </c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402</v>
      </c>
      <c r="B82" s="1">
        <v>0.0</v>
      </c>
      <c r="C82" s="1">
        <v>0.0</v>
      </c>
      <c r="D82" s="1" t="s">
        <v>403</v>
      </c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404</v>
      </c>
      <c r="B2" s="1" t="s">
        <v>405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406</v>
      </c>
      <c r="B3" s="1" t="s">
        <v>407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408</v>
      </c>
      <c r="B4" s="1" t="s">
        <v>407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409</v>
      </c>
      <c r="B5" s="1" t="s">
        <v>410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411</v>
      </c>
      <c r="B6" s="1">
        <v>86400.0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412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57</v>
      </c>
      <c r="B3" s="1">
        <v>0.0</v>
      </c>
      <c r="C3" s="1">
        <v>-23.0</v>
      </c>
      <c r="D3" s="1">
        <v>66.0</v>
      </c>
      <c r="E3" s="1">
        <f>IF(D3*FORECAST(E2,B3:D3,B2:D2)&gt;0,FORECAST(E2,B3:D3,B2:D2),D3)*$X$1</f>
        <v>80.33333333</v>
      </c>
      <c r="F3" s="1">
        <f>IF(E3*FORECAST(F2,B3:E3,B2:E2)&gt;0,FORECAST(F2,B3:E3,B2:E2),E3)*$X$1</f>
        <v>113.3333333</v>
      </c>
      <c r="G3" s="1">
        <f>IF(F3*FORECAST(G2,B3:F3,B2:F2)&gt;0,FORECAST(G2,B3:F3,B2:F2),F3)*$X$1</f>
        <v>146.3333333</v>
      </c>
      <c r="H3" s="1">
        <f>IF(G3*FORECAST(H2,B3:G3,B2:G2)&gt;0,FORECAST(H2,B3:G3,B2:G2),G3)*$X$1</f>
        <v>179.3333333</v>
      </c>
      <c r="I3" s="1">
        <f>IF(H3*FORECAST(I2,B3:H3,B2:H2)&gt;0,FORECAST(I2,B3:H3,B2:H2),H3)*$X$1</f>
        <v>212.3333333</v>
      </c>
      <c r="J3" s="1">
        <f>IF(I3*FORECAST(J2,B3:I3,B2:I2)&gt;0,FORECAST(J2,B3:I3,B2:I2),I3)*$X$1</f>
        <v>245.3333333</v>
      </c>
      <c r="K3" s="1">
        <f>IF(J3*FORECAST(K2,B3:J3,B2:J2)&gt;0,FORECAST(K2,B3:J3,B2:J2),J3)*$X$1</f>
        <v>278.3333333</v>
      </c>
      <c r="L3" s="4">
        <f>IF(K3*FORECAST(L2,B3:K3,B2:K2)&gt;0,FORECAST(L2,B3:K3,B2:K2),K3)*$X$1</f>
        <v>311.3333333</v>
      </c>
      <c r="M3" s="4">
        <f>IF(L3*FORECAST(M2,B3:L3,B2:L2)&gt;0,FORECAST(M2,B3:L3,B2:L2),L3)*$X$1</f>
        <v>344.3333333</v>
      </c>
      <c r="N3" s="4">
        <f>IF(M3*FORECAST(N2,B3:M3,B2:M2)&gt;0,FORECAST(N2,B3:M3,B2:M2),M3)*$X$1</f>
        <v>377.3333333</v>
      </c>
      <c r="O3" s="4">
        <f>IF(N3*FORECAST(O2,B3:N3,B2:N2)&gt;0,FORECAST(O2,B3:N3,B2:N2),N3)*$X$1</f>
        <v>410.3333333</v>
      </c>
      <c r="P3" s="4">
        <f>IF(O3*FORECAST(P2,B3:O3,B2:O2)&gt;0,FORECAST(P2,B3:O3,B2:O2),O3)*$X$1</f>
        <v>443.3333333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110</v>
      </c>
      <c r="B4" s="1">
        <v>26.0</v>
      </c>
      <c r="C4" s="1">
        <v>101.0</v>
      </c>
      <c r="D4" s="1">
        <v>67.0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413</v>
      </c>
      <c r="B5" s="1">
        <v>14.0</v>
      </c>
      <c r="C5" s="1">
        <v>15.0</v>
      </c>
      <c r="D5" s="1">
        <v>16.0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414</v>
      </c>
      <c r="L7" s="1">
        <f>IF(P3*FORECAST(P2,B3:P3,B2:P2)&gt;0,FORECAST(P2,B3:P3,B2:P2),O3)*$X$1 * (1+0.02)/(0.06-0.02)</f>
        <v>11305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415</v>
      </c>
      <c r="L8" s="5">
        <f t="array" ref="L8">NPV(0.06,F3:P3)</f>
        <v>2044.562274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416</v>
      </c>
      <c r="L9" s="5">
        <f t="array" ref="L9">NPV(0.06,F16:P16)</f>
        <v>5955.332975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417</v>
      </c>
      <c r="L10" s="5">
        <f>L8 + L9</f>
        <v>7999.895249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67.0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418</v>
      </c>
      <c r="L12" s="5">
        <f>L10 - L11</f>
        <v>7932.895249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419</v>
      </c>
      <c r="L13" s="1">
        <v>16.0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495.805953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(1+0.02)/(0.06-0.02)</f>
        <v>11305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23</v>
      </c>
      <c r="B3" s="1">
        <v>9.0</v>
      </c>
      <c r="C3" s="1">
        <v>63.0</v>
      </c>
      <c r="D3" s="1">
        <v>73.0</v>
      </c>
      <c r="E3" s="1">
        <f>IF(D3*FORECAST(E2,B3:D3,B2:D2)&gt;0,FORECAST(E2,B3:D3,B2:D2),D3)*$X$1</f>
        <v>112.3333333</v>
      </c>
      <c r="F3" s="1">
        <f>IF(E3*FORECAST(F2,B3:E3,B2:E2)&gt;0,FORECAST(F2,B3:E3,B2:E2),E3)*$X$1</f>
        <v>144.3333333</v>
      </c>
      <c r="G3" s="1">
        <f>IF(F3*FORECAST(G2,B3:F3,B2:F2)&gt;0,FORECAST(G2,B3:F3,B2:F2),F3)*$X$1</f>
        <v>176.3333333</v>
      </c>
      <c r="H3" s="1">
        <f>IF(G3*FORECAST(H2,B3:G3,B2:G2)&gt;0,FORECAST(H2,B3:G3,B2:G2),G3)*$X$1</f>
        <v>208.3333333</v>
      </c>
      <c r="I3" s="1">
        <f>IF(H3*FORECAST(I2,B3:H3,B2:H2)&gt;0,FORECAST(I2,B3:H3,B2:H2),H3)*$X$1</f>
        <v>240.3333333</v>
      </c>
      <c r="J3" s="1">
        <f>IF(I3*FORECAST(J2,B3:I3,B2:I2)&gt;0,FORECAST(J2,B3:I3,B2:I2),I3)*$X$1</f>
        <v>272.3333333</v>
      </c>
      <c r="K3" s="1">
        <f>IF(J3*FORECAST(K2,B3:J3,B2:J2)&gt;0,FORECAST(K2,B3:J3,B2:J2),J3)*$X$1</f>
        <v>304.3333333</v>
      </c>
      <c r="L3" s="4">
        <f>IF(K3*FORECAST(L2,B3:K3,B2:K2)&gt;0,FORECAST(L2,B3:K3,B2:K2),K3)*$X$1</f>
        <v>336.3333333</v>
      </c>
      <c r="M3" s="4">
        <f>IF(L3*FORECAST(M2,B3:L3,B2:L2)&gt;0,FORECAST(M2,B3:L3,B2:L2),L3)*$X$1</f>
        <v>368.3333333</v>
      </c>
      <c r="N3" s="4">
        <f>IF(M3*FORECAST(N2,B3:M3,B2:M2)&gt;0,FORECAST(N2,B3:M3,B2:M2),M3)*$X$1</f>
        <v>400.3333333</v>
      </c>
      <c r="O3" s="4">
        <f>IF(N3*FORECAST(O2,B3:N3,B2:N2)&gt;0,FORECAST(O2,B3:N3,B2:N2),N3)*$X$1</f>
        <v>432.3333333</v>
      </c>
      <c r="P3" s="4">
        <f>IF(O3*FORECAST(P2,B3:O3,B2:O2)&gt;0,FORECAST(P2,B3:O3,B2:O2),O3)*$X$1</f>
        <v>464.3333333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110</v>
      </c>
      <c r="B4" s="1">
        <v>26.0</v>
      </c>
      <c r="C4" s="1">
        <v>101.0</v>
      </c>
      <c r="D4" s="1">
        <v>67.0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413</v>
      </c>
      <c r="B5" s="1">
        <v>14.0</v>
      </c>
      <c r="C5" s="1">
        <v>15.0</v>
      </c>
      <c r="D5" s="1">
        <v>16.0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414</v>
      </c>
      <c r="L7" s="1">
        <f>IF(P3*FORECAST(P2,B3:P3,B2:P2)&gt;0,FORECAST(P2,B3:P3,B2:P2),O3)*$X$1 * (1+0.02)/(0.06-0.02)</f>
        <v>11840.5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415</v>
      </c>
      <c r="L8" s="5">
        <f t="array" ref="L8">NPV(0.06,F3:P3)</f>
        <v>2254.185189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416</v>
      </c>
      <c r="L9" s="5">
        <f t="array" ref="L9">NPV(0.06,F16:P16)</f>
        <v>6237.427694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417</v>
      </c>
      <c r="L10" s="5">
        <f>L8 + L9</f>
        <v>8491.612884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67.0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418</v>
      </c>
      <c r="L12" s="5">
        <f>L10 - L11</f>
        <v>8424.612884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419</v>
      </c>
      <c r="L13" s="1">
        <v>16.0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526.5383052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(1+0.02)/(0.06-0.02)</f>
        <v>11840.5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