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<sst xmlns="http://schemas.openxmlformats.org/spreadsheetml/2006/main" count="954" uniqueCount="790">
  <si>
    <t>ticker</t>
  </si>
  <si>
    <t>DIBS</t>
  </si>
  <si>
    <t>nombre</t>
  </si>
  <si>
    <t>STDIBS COM INC</t>
  </si>
  <si>
    <t>empresa</t>
  </si>
  <si>
    <t>Internet Services</t>
  </si>
  <si>
    <t>Open</t>
  </si>
  <si>
    <t>Target Price</t>
  </si>
  <si>
    <t>Upside</t>
  </si>
  <si>
    <t>-1124.04%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</si>
  <si>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</si>
  <si>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</si>
  <si>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</si>
  <si>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</si>
  <si>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</si>
  <si>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</si>
  <si>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</si>
  <si>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</si>
  <si>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</si>
  <si>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</si>
  <si>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</si>
  <si>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</si>
  <si>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</si>
  <si>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</si>
  <si>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</si>
  <si>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</si>
  <si>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</si>
  <si>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</si>
  <si>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</si>
  <si>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</si>
  <si>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</si>
  <si>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</si>
  <si>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</si>
  <si>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</si>
  <si>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</si>
  <si>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</si>
  <si>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</si>
  <si>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</si>
  <si>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</si>
  <si>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</si>
  <si>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</si>
  <si>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</si>
  <si>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</si>
  <si>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</si>
  <si>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</si>
  <si>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</si>
  <si>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</si>
  <si>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</si>
  <si>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</si>
  <si>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</si>
  <si>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</si>
  <si>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</si>
  <si>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</si>
  <si>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</si>
  <si>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</si>
  <si>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</si>
  <si>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</si>
  <si>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</si>
  <si>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</si>
  <si>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</si>
  <si>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</si>
  <si>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</si>
  <si>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</si>
  <si>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</si>
  <si>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</si>
  <si>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</si>
  <si>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</si>
  <si>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</si>
  <si>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</si>
  <si>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</si>
  <si>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</si>
  <si>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</si>
  <si>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</si>
  <si>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</si>
  <si>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</si>
  <si>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</si>
  <si>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</si>
  <si>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</si>
  <si>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</si>
  <si>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</si>
  <si>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</si>
  <si>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</si>
  <si>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</si>
  <si>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</si>
  <si>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</si>
  <si>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</si>
  <si>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</si>
  <si>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</si>
  <si>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</si>
  <si>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</si>
  <si>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</si>
  <si>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</si>
  <si>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</si>
  <si>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</si>
  <si>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</si>
  <si>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</si>
  <si>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</si>
  <si>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</si>
  <si>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</si>
  <si>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-24.63</t>
  </si>
  <si>
    <t>-21.44</t>
  </si>
  <si>
    <t>4.14</t>
  </si>
  <si>
    <t>3.77</t>
  </si>
  <si>
    <t>3.36</t>
  </si>
  <si>
    <t>Tangible Book Value</t>
  </si>
  <si>
    <t>Tangible Book Value Per Share</t>
  </si>
  <si>
    <t>-25.61</t>
  </si>
  <si>
    <t>-22.2</t>
  </si>
  <si>
    <t>3.92</t>
  </si>
  <si>
    <t>3.59</t>
  </si>
  <si>
    <t>3.19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</si>
  <si>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</si>
  <si>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</si>
  <si>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</si>
  <si>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</si>
  <si>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</si>
  <si>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</si>
  <si>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</si>
  <si>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</si>
  <si>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</si>
  <si>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</si>
  <si>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</si>
  <si>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</si>
  <si>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</si>
  <si>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</si>
  <si>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</si>
  <si>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</si>
  <si>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</si>
  <si>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</si>
  <si>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</si>
  <si>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</si>
  <si>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</si>
  <si>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</si>
  <si>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</si>
  <si>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</si>
  <si>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</si>
  <si>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</si>
  <si>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</si>
  <si>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</si>
  <si>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</si>
  <si>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</si>
  <si>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</si>
  <si>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</si>
  <si>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</si>
  <si>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</si>
  <si>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</si>
  <si>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</si>
  <si>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</si>
  <si>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-4.95</t>
  </si>
  <si>
    <t>-2.5</t>
  </si>
  <si>
    <t>-1.08</t>
  </si>
  <si>
    <t>-0.59</t>
  </si>
  <si>
    <t>-0.57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</si>
  <si>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</si>
  <si>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</si>
  <si>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</si>
  <si>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</si>
  <si>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</si>
  <si>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</si>
  <si>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-2.09</t>
  </si>
  <si>
    <t>-0.7</t>
  </si>
  <si>
    <t>-0.49</t>
  </si>
  <si>
    <t>-0.51</t>
  </si>
  <si>
    <t>-0.33</t>
  </si>
  <si>
    <t>Normalized Diluted EPS</t>
  </si>
  <si>
    <t>EBITDA</t>
  </si>
  <si>
    <t>EBITA</t>
  </si>
  <si>
    <t>EBIT</t>
  </si>
  <si>
    <t>EBITDAR</t>
  </si>
  <si>
    <t>Effective Tax Rate - (Ratio)</t>
  </si>
  <si>
    <t>1.35</t>
  </si>
  <si>
    <t>-0.09</t>
  </si>
  <si>
    <t>-0.1</t>
  </si>
  <si>
    <t>-0.16</t>
  </si>
  <si>
    <t>-0.06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</si>
  <si>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</si>
  <si>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</si>
  <si>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</si>
  <si>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</si>
  <si>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</si>
  <si>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</si>
  <si>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</si>
  <si>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</si>
  <si>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</si>
  <si>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</si>
  <si>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</si>
  <si>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</si>
  <si>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</si>
  <si>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</si>
  <si>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</si>
  <si>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</si>
  <si>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</si>
  <si>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</si>
  <si>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</si>
  <si>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</si>
  <si>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-9.83</t>
  </si>
  <si>
    <t>-10.06</t>
  </si>
  <si>
    <t>-11.24</t>
  </si>
  <si>
    <t>-9.63</t>
  </si>
  <si>
    <t>Return on Total Capital</t>
  </si>
  <si>
    <t>-14.07</t>
  </si>
  <si>
    <t>-12.98</t>
  </si>
  <si>
    <t>-13.22</t>
  </si>
  <si>
    <t>-11.04</t>
  </si>
  <si>
    <t>Return On Equity %</t>
  </si>
  <si>
    <t>-21.09</t>
  </si>
  <si>
    <t>-19.77</t>
  </si>
  <si>
    <t>-14.76</t>
  </si>
  <si>
    <t>-16.08</t>
  </si>
  <si>
    <t>Return on Common Equity</t>
  </si>
  <si>
    <t>11.93</t>
  </si>
  <si>
    <t>64.79</t>
  </si>
  <si>
    <t>Margin Analysis</t>
  </si>
  <si>
    <t>Gross Profit Margin %</t>
  </si>
  <si>
    <t>66.39</t>
  </si>
  <si>
    <t>68.3</t>
  </si>
  <si>
    <t>68.69</t>
  </si>
  <si>
    <t>69.42</t>
  </si>
  <si>
    <t>70.51</t>
  </si>
  <si>
    <t>SG&amp;A Margin</t>
  </si>
  <si>
    <t>83.01</t>
  </si>
  <si>
    <t>59.8</t>
  </si>
  <si>
    <t>66.46</t>
  </si>
  <si>
    <t>74.31</t>
  </si>
  <si>
    <t>76.05</t>
  </si>
  <si>
    <t>EBITDA Margin %</t>
  </si>
  <si>
    <t>-40.75</t>
  </si>
  <si>
    <t>-8.98</t>
  </si>
  <si>
    <t>-21.13</t>
  </si>
  <si>
    <t>-35.82</t>
  </si>
  <si>
    <t>-34.18</t>
  </si>
  <si>
    <t>EBITA Margin %</t>
  </si>
  <si>
    <t>-42.88</t>
  </si>
  <si>
    <t>-16.33</t>
  </si>
  <si>
    <t>-21.24</t>
  </si>
  <si>
    <t>-35.93</t>
  </si>
  <si>
    <t>-34.27</t>
  </si>
  <si>
    <t>EBIT Margin %</t>
  </si>
  <si>
    <t>-43.06</t>
  </si>
  <si>
    <t>-21.43</t>
  </si>
  <si>
    <t>-36.04</t>
  </si>
  <si>
    <t>Income From Continuing Operations Margin %</t>
  </si>
  <si>
    <t>-42.3</t>
  </si>
  <si>
    <t>-15.3</t>
  </si>
  <si>
    <t>-20.41</t>
  </si>
  <si>
    <t>-23.27</t>
  </si>
  <si>
    <t>-26.8</t>
  </si>
  <si>
    <t>Net Income Margin %</t>
  </si>
  <si>
    <t>Net Avail. For Common Margin %</t>
  </si>
  <si>
    <t>-61.78</t>
  </si>
  <si>
    <t>-33.74</t>
  </si>
  <si>
    <t>-27.28</t>
  </si>
  <si>
    <t>Normalized Net Income Margin</t>
  </si>
  <si>
    <t>-26.1</t>
  </si>
  <si>
    <t>-9.45</t>
  </si>
  <si>
    <t>-12.48</t>
  </si>
  <si>
    <t>-20.34</t>
  </si>
  <si>
    <t>-15.26</t>
  </si>
  <si>
    <t>Levered Free Cash Flow Margin</t>
  </si>
  <si>
    <t>-1.49</t>
  </si>
  <si>
    <t>0.71</t>
  </si>
  <si>
    <t>-18.1</t>
  </si>
  <si>
    <t>-0.42</t>
  </si>
  <si>
    <t>Unlevered Free Cash Flow Margin</t>
  </si>
  <si>
    <t>-1.48</t>
  </si>
  <si>
    <t>0.72</t>
  </si>
  <si>
    <t>Asset Turnover</t>
  </si>
  <si>
    <t>0.96</t>
  </si>
  <si>
    <t>0.75</t>
  </si>
  <si>
    <t>0.5</t>
  </si>
  <si>
    <t>0.45</t>
  </si>
  <si>
    <t>Fixed Assets Turnover</t>
  </si>
  <si>
    <t>11.48</t>
  </si>
  <si>
    <t>21.41</t>
  </si>
  <si>
    <t>8.09</t>
  </si>
  <si>
    <t>3.94</t>
  </si>
  <si>
    <t>Receivables Turnover (Average Receivables)</t>
  </si>
  <si>
    <t>115.95</t>
  </si>
  <si>
    <t>129.38</t>
  </si>
  <si>
    <t>115.78</t>
  </si>
  <si>
    <t>104.87</t>
  </si>
  <si>
    <t>Short Term Liquidity</t>
  </si>
  <si>
    <t>Current Ratio</t>
  </si>
  <si>
    <t>3.09</t>
  </si>
  <si>
    <t>2.74</t>
  </si>
  <si>
    <t>5.46</t>
  </si>
  <si>
    <t>6.24</t>
  </si>
  <si>
    <t>5.34</t>
  </si>
  <si>
    <t>Quick Ratio</t>
  </si>
  <si>
    <t>2.93</t>
  </si>
  <si>
    <t>2.51</t>
  </si>
  <si>
    <t>5.31</t>
  </si>
  <si>
    <t>6.01</t>
  </si>
  <si>
    <t>5.17</t>
  </si>
  <si>
    <t>Operating Cash Flow to Current Liabilities</t>
  </si>
  <si>
    <t>-0.89</t>
  </si>
  <si>
    <t>-0.15</t>
  </si>
  <si>
    <t>-0.14</t>
  </si>
  <si>
    <t>-1.07</t>
  </si>
  <si>
    <t>Days Sales Outstanding (Average Receivables)</t>
  </si>
  <si>
    <t>3.16</t>
  </si>
  <si>
    <t>2.82</t>
  </si>
  <si>
    <t>3.15</t>
  </si>
  <si>
    <t>3.48</t>
  </si>
  <si>
    <t>Average Days Payable Outstanding</t>
  </si>
  <si>
    <t>52.95</t>
  </si>
  <si>
    <t>52.63</t>
  </si>
  <si>
    <t>47.05</t>
  </si>
  <si>
    <t>47.39</t>
  </si>
  <si>
    <t>Long Term Solvency</t>
  </si>
  <si>
    <t>Total Debt/Equity</t>
  </si>
  <si>
    <t>16.52</t>
  </si>
  <si>
    <t>16.32</t>
  </si>
  <si>
    <t>Total Debt / Total Capital</t>
  </si>
  <si>
    <t>14.18</t>
  </si>
  <si>
    <t>14.03</t>
  </si>
  <si>
    <t>LT Debt/Equity</t>
  </si>
  <si>
    <t>14.65</t>
  </si>
  <si>
    <t>14.01</t>
  </si>
  <si>
    <t>Long-Term Debt / Total Capital</t>
  </si>
  <si>
    <t>12.57</t>
  </si>
  <si>
    <t>12.04</t>
  </si>
  <si>
    <t>Total Liabilities / Total Assets</t>
  </si>
  <si>
    <t>27.64</t>
  </si>
  <si>
    <t>32.9</t>
  </si>
  <si>
    <t>18.11</t>
  </si>
  <si>
    <t>24.4</t>
  </si>
  <si>
    <t>25.73</t>
  </si>
  <si>
    <t>EBIT / Interest Expense</t>
  </si>
  <si>
    <t>-56.69</t>
  </si>
  <si>
    <t>-955.14</t>
  </si>
  <si>
    <t>EBITDA / Interest Expense</t>
  </si>
  <si>
    <t>-53.65</t>
  </si>
  <si>
    <t>-524.93</t>
  </si>
  <si>
    <t>(EBITDA - Capex) / Interest Expense</t>
  </si>
  <si>
    <t>-57.21</t>
  </si>
  <si>
    <t>-528.07</t>
  </si>
  <si>
    <t>Total Debt / EBITDA</t>
  </si>
  <si>
    <t>-0.83</t>
  </si>
  <si>
    <t>Net Debt / EBITDA</t>
  </si>
  <si>
    <t>1.93</t>
  </si>
  <si>
    <t>7.47</t>
  </si>
  <si>
    <t>7.75</t>
  </si>
  <si>
    <t>4.36</t>
  </si>
  <si>
    <t>4.76</t>
  </si>
  <si>
    <t>Total Debt / (EBITDA - Capex)</t>
  </si>
  <si>
    <t>Net Debt / (EBITDA - Capex)</t>
  </si>
  <si>
    <t>1.81</t>
  </si>
  <si>
    <t>7.42</t>
  </si>
  <si>
    <t>7.7</t>
  </si>
  <si>
    <t>4.35</t>
  </si>
  <si>
    <t>4.75</t>
  </si>
  <si>
    <t>Growth Over Prior Year</t>
  </si>
  <si>
    <t>Total Revenues, 1 Yr. Growth %</t>
  </si>
  <si>
    <t>16.01</t>
  </si>
  <si>
    <t>25.49</t>
  </si>
  <si>
    <t>-5.73</t>
  </si>
  <si>
    <t>-12.56</t>
  </si>
  <si>
    <t>Gross Profit, 1 Yr. Growth %</t>
  </si>
  <si>
    <t>19.35</t>
  </si>
  <si>
    <t>26.2</t>
  </si>
  <si>
    <t>-4.71</t>
  </si>
  <si>
    <t>-11.2</t>
  </si>
  <si>
    <t>EBITDA, 1 Yr. Growth %</t>
  </si>
  <si>
    <t>-70.88</t>
  </si>
  <si>
    <t>86.32</t>
  </si>
  <si>
    <t>56.75</t>
  </si>
  <si>
    <t>-16.56</t>
  </si>
  <si>
    <t>EBITA, 1 Yr. Growth %</t>
  </si>
  <si>
    <t>65.63</t>
  </si>
  <si>
    <t>56.45</t>
  </si>
  <si>
    <t>-16.84</t>
  </si>
  <si>
    <t>EBIT, 1 Yr. Growth %</t>
  </si>
  <si>
    <t>64.65</t>
  </si>
  <si>
    <t>55.5</t>
  </si>
  <si>
    <t>Earnings From Cont. Operations, 1 Yr. Growth %</t>
  </si>
  <si>
    <t>-58.03</t>
  </si>
  <si>
    <t>67.33</t>
  </si>
  <si>
    <t>7.51</t>
  </si>
  <si>
    <t>Net Income, 1 Yr. Growth %</t>
  </si>
  <si>
    <t>Normalized Net Income, 1 Yr. Growth %</t>
  </si>
  <si>
    <t>-57.98</t>
  </si>
  <si>
    <t>65.67</t>
  </si>
  <si>
    <t>50.53</t>
  </si>
  <si>
    <t>-34.4</t>
  </si>
  <si>
    <t>Diluted EPS Before Extra, 1 Yr. Growth %</t>
  </si>
  <si>
    <t>-38.15</t>
  </si>
  <si>
    <t>-57.04</t>
  </si>
  <si>
    <t>-45.53</t>
  </si>
  <si>
    <t>-2.44</t>
  </si>
  <si>
    <t>Accounts Receivable, 1 Yr. Growth %</t>
  </si>
  <si>
    <t>68.95</t>
  </si>
  <si>
    <t>-20.97</t>
  </si>
  <si>
    <t>38.66</t>
  </si>
  <si>
    <t>-33.85</t>
  </si>
  <si>
    <t>Net Property, Plant and Equip., 1 Yr. Growth %</t>
  </si>
  <si>
    <t>-43.76</t>
  </si>
  <si>
    <t>-13.18</t>
  </si>
  <si>
    <t>-10.3</t>
  </si>
  <si>
    <t>Total Assets, 1 Yr. Growth %</t>
  </si>
  <si>
    <t>-8.33</t>
  </si>
  <si>
    <t>136.35</t>
  </si>
  <si>
    <t>1.84</t>
  </si>
  <si>
    <t>-7.65</t>
  </si>
  <si>
    <t>Tangible Book Value, 1 Yr. Growth %</t>
  </si>
  <si>
    <t>10.77</t>
  </si>
  <si>
    <t>-159.04</t>
  </si>
  <si>
    <t>-3.38</t>
  </si>
  <si>
    <t>-9.56</t>
  </si>
  <si>
    <t>Common Equity, 1 Yr. Growth %</t>
  </si>
  <si>
    <t>11.28</t>
  </si>
  <si>
    <t>-164.54</t>
  </si>
  <si>
    <t>-5.98</t>
  </si>
  <si>
    <t>-9.28</t>
  </si>
  <si>
    <t>Cash From Operations, 1 Yr. Growth %</t>
  </si>
  <si>
    <t>-81.36</t>
  </si>
  <si>
    <t>27.82</t>
  </si>
  <si>
    <t>534.26</t>
  </si>
  <si>
    <t>-51.44</t>
  </si>
  <si>
    <t>Capital Expenditures, 1 Yr. Growth %</t>
  </si>
  <si>
    <t>-97.7</t>
  </si>
  <si>
    <t>193.18</t>
  </si>
  <si>
    <t>-27.91</t>
  </si>
  <si>
    <t>-5.38</t>
  </si>
  <si>
    <t>Levered Free Cash Flow, 1 Yr. Growth %</t>
  </si>
  <si>
    <t>-200.56</t>
  </si>
  <si>
    <t>-97.98</t>
  </si>
  <si>
    <t>Unlevered Free Cash Flow, 1 Yr. Growth %</t>
  </si>
  <si>
    <t>-203.17</t>
  </si>
  <si>
    <t>Compound Annual Growth Rate Over Two Years</t>
  </si>
  <si>
    <t>Total Revenues, 2 Yr. CAGR %</t>
  </si>
  <si>
    <t>20.66</t>
  </si>
  <si>
    <t>8.77</t>
  </si>
  <si>
    <t>-9.21</t>
  </si>
  <si>
    <t>Gross Profit, 2 Yr. CAGR %</t>
  </si>
  <si>
    <t>22.73</t>
  </si>
  <si>
    <t>9.66</t>
  </si>
  <si>
    <t>-8.01</t>
  </si>
  <si>
    <t>EBITDA, 2 Yr. CAGR %</t>
  </si>
  <si>
    <t>-13.08</t>
  </si>
  <si>
    <t>71.59</t>
  </si>
  <si>
    <t>14.36</t>
  </si>
  <si>
    <t>EBITA, 2 Yr. CAGR %</t>
  </si>
  <si>
    <t>-15.12</t>
  </si>
  <si>
    <t>61.72</t>
  </si>
  <si>
    <t>13.72</t>
  </si>
  <si>
    <t>EBIT, 2 Yr. CAGR %</t>
  </si>
  <si>
    <t>-14.87</t>
  </si>
  <si>
    <t>60.75</t>
  </si>
  <si>
    <t>Earnings From Cont. Operations, 2 Yr. CAGR %</t>
  </si>
  <si>
    <t>-16.2</t>
  </si>
  <si>
    <t>34.13</t>
  </si>
  <si>
    <t>4.06</t>
  </si>
  <si>
    <t>Net Income, 2 Yr. CAGR %</t>
  </si>
  <si>
    <t>Normalized Net Income, 2 Yr. CAGR %</t>
  </si>
  <si>
    <t>-16.55</t>
  </si>
  <si>
    <t>58.7</t>
  </si>
  <si>
    <t>-0.63</t>
  </si>
  <si>
    <t>Diluted EPS Before Extra, 2 Yr. CAGR %</t>
  </si>
  <si>
    <t>-48.45</t>
  </si>
  <si>
    <t>-51.63</t>
  </si>
  <si>
    <t>-27.11</t>
  </si>
  <si>
    <t>Accounts Receivable, 2 Yr. CAGR %</t>
  </si>
  <si>
    <t>15.55</t>
  </si>
  <si>
    <t>4.68</t>
  </si>
  <si>
    <t>-4.23</t>
  </si>
  <si>
    <t>Net Property, Plant and Equip., 2 Yr. CAGR %</t>
  </si>
  <si>
    <t>-30.12</t>
  </si>
  <si>
    <t>110.12</t>
  </si>
  <si>
    <t>301.93</t>
  </si>
  <si>
    <t>Total Assets, 2 Yr. CAGR %</t>
  </si>
  <si>
    <t>47.19</t>
  </si>
  <si>
    <t>55.15</t>
  </si>
  <si>
    <t>-3.02</t>
  </si>
  <si>
    <t>Tangible Book Value, 2 Yr. CAGR %</t>
  </si>
  <si>
    <t>-19.13</t>
  </si>
  <si>
    <t>-25.29</t>
  </si>
  <si>
    <t>-6.52</t>
  </si>
  <si>
    <t>Common Equity, 2 Yr. CAGR %</t>
  </si>
  <si>
    <t>-22.1</t>
  </si>
  <si>
    <t>-7.64</t>
  </si>
  <si>
    <t>Cash From Operations, 2 Yr. CAGR %</t>
  </si>
  <si>
    <t>-51.18</t>
  </si>
  <si>
    <t>184.74</t>
  </si>
  <si>
    <t>75.51</t>
  </si>
  <si>
    <t>Capital Expenditures, 2 Yr. CAGR %</t>
  </si>
  <si>
    <t>-74.02</t>
  </si>
  <si>
    <t>45.38</t>
  </si>
  <si>
    <t>-17.41</t>
  </si>
  <si>
    <t>Levered Free Cash Flow, 2 Yr. CAGR %</t>
  </si>
  <si>
    <t>364.1</t>
  </si>
  <si>
    <t>-13.06</t>
  </si>
  <si>
    <t>Unlevered Free Cash Flow, 2 Yr. CAGR %</t>
  </si>
  <si>
    <t>366.53</t>
  </si>
  <si>
    <t>-13.97</t>
  </si>
  <si>
    <t>Compound Annual Growth Rate Over Three Years</t>
  </si>
  <si>
    <t>Total Revenues, 3 Yr. CAGR %</t>
  </si>
  <si>
    <t>11.13</t>
  </si>
  <si>
    <t>1.14</t>
  </si>
  <si>
    <t>Gross Profit, 3 Yr. CAGR %</t>
  </si>
  <si>
    <t>12.8</t>
  </si>
  <si>
    <t>2.21</t>
  </si>
  <si>
    <t>EBITDA, 3 Yr. CAGR %</t>
  </si>
  <si>
    <t>6.48</t>
  </si>
  <si>
    <t>34.93</t>
  </si>
  <si>
    <t>EBITA, 3 Yr. CAGR %</t>
  </si>
  <si>
    <t>29.69</t>
  </si>
  <si>
    <t>EBIT, 3 Yr. CAGR %</t>
  </si>
  <si>
    <t>4.73</t>
  </si>
  <si>
    <t>29.04</t>
  </si>
  <si>
    <t>Earnings From Cont. Operations, 3 Yr. CAGR %</t>
  </si>
  <si>
    <t>-8.94</t>
  </si>
  <si>
    <t>21.91</t>
  </si>
  <si>
    <t>Net Income, 3 Yr. CAGR %</t>
  </si>
  <si>
    <t>Normalized Net Income, 3 Yr. CAGR %</t>
  </si>
  <si>
    <t>2.28</t>
  </si>
  <si>
    <t>18.22</t>
  </si>
  <si>
    <t>Diluted EPS Before Extra, 3 Yr. CAGR %</t>
  </si>
  <si>
    <t>-47.5</t>
  </si>
  <si>
    <t>-38.89</t>
  </si>
  <si>
    <t>Accounts Receivable, 3 Yr. CAGR %</t>
  </si>
  <si>
    <t>22.79</t>
  </si>
  <si>
    <t>-10.17</t>
  </si>
  <si>
    <t>Net Property, Plant and Equip., 3 Yr. CAGR %</t>
  </si>
  <si>
    <t>35.41</t>
  </si>
  <si>
    <t>58.21</t>
  </si>
  <si>
    <t>Total Assets, 3 Yr. CAGR %</t>
  </si>
  <si>
    <t>30.19</t>
  </si>
  <si>
    <t>30.51</t>
  </si>
  <si>
    <t>Tangible Book Value, 3 Yr. CAGR %</t>
  </si>
  <si>
    <t>-14.81</t>
  </si>
  <si>
    <t>-20.38</t>
  </si>
  <si>
    <t>Common Equity, 3 Yr. CAGR %</t>
  </si>
  <si>
    <t>-12.27</t>
  </si>
  <si>
    <t>-18.04</t>
  </si>
  <si>
    <t>Cash From Operations, 3 Yr. CAGR %</t>
  </si>
  <si>
    <t>14.76</t>
  </si>
  <si>
    <t>57.91</t>
  </si>
  <si>
    <t>Capital Expenditures, 3 Yr. CAGR %</t>
  </si>
  <si>
    <t>-63.49</t>
  </si>
  <si>
    <t>25.99</t>
  </si>
  <si>
    <t>Levered Free Cash Flow, 3 Yr. CAGR %</t>
  </si>
  <si>
    <t>-24.28</t>
  </si>
  <si>
    <t>Unlevered Free Cash Flow, 3 Yr. CAGR %</t>
  </si>
  <si>
    <t>-24.01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</si>
  <si>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</si>
  <si>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</si>
  <si>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</si>
  <si>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</si>
  <si>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</si>
  <si>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</si>
  <si>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</si>
  <si>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473.7</t>
  </si>
  <si>
    <t>197.8</t>
  </si>
  <si>
    <t>187.1</t>
  </si>
  <si>
    <t>128.2</t>
  </si>
  <si>
    <t>-</t>
  </si>
  <si>
    <t>Change</t>
  </si>
  <si>
    <t>-58.25%</t>
  </si>
  <si>
    <t>-5.39%</t>
  </si>
  <si>
    <t>-31.51%</t>
  </si>
  <si>
    <t>0%</t>
  </si>
  <si>
    <t>Enterprise Value (EV)</t>
  </si>
  <si>
    <t>P/E ratio</t>
  </si>
  <si>
    <t>-11.6x</t>
  </si>
  <si>
    <t>-8.61x</t>
  </si>
  <si>
    <t>-8.21x</t>
  </si>
  <si>
    <t>-6.75x</t>
  </si>
  <si>
    <t>-7.8x</t>
  </si>
  <si>
    <t>PBR</t>
  </si>
  <si>
    <t>PEG</t>
  </si>
  <si>
    <t>0.2x</t>
  </si>
  <si>
    <t>2.42x</t>
  </si>
  <si>
    <t>0.77x</t>
  </si>
  <si>
    <t>∞x</t>
  </si>
  <si>
    <t>0.6x</t>
  </si>
  <si>
    <t>Capitalization / Revenue</t>
  </si>
  <si>
    <t>4.61x</t>
  </si>
  <si>
    <t>2.04x</t>
  </si>
  <si>
    <t>2.21x</t>
  </si>
  <si>
    <t>1.47x</t>
  </si>
  <si>
    <t>1.4x</t>
  </si>
  <si>
    <t>1.3x</t>
  </si>
  <si>
    <t>EV / Revenue</t>
  </si>
  <si>
    <t>0x</t>
  </si>
  <si>
    <t>EV / EBITDA</t>
  </si>
  <si>
    <t>-0x</t>
  </si>
  <si>
    <t>-13.2x</t>
  </si>
  <si>
    <t>-16.4x</t>
  </si>
  <si>
    <t>-37x</t>
  </si>
  <si>
    <t>EV / EBIT</t>
  </si>
  <si>
    <t>-4.74x</t>
  </si>
  <si>
    <t>-4.89x</t>
  </si>
  <si>
    <t>-5.46x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</si>
  <si>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</si>
  <si>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</si>
  <si>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</si>
  <si>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</si>
  <si>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</si>
  <si>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-0.52</t>
  </si>
  <si>
    <t>-0.45</t>
  </si>
  <si>
    <t>Distribution rate</t>
  </si>
  <si>
    <t>Net sales
                                    1</t>
  </si>
  <si>
    <t>102.7</t>
  </si>
  <si>
    <t>96.85</t>
  </si>
  <si>
    <t>84.68</t>
  </si>
  <si>
    <t>87.34</t>
  </si>
  <si>
    <t>91.79</t>
  </si>
  <si>
    <t>98.33</t>
  </si>
  <si>
    <t>EBITDA
                                    1</t>
  </si>
  <si>
    <t>-16.49</t>
  </si>
  <si>
    <t>-20.67</t>
  </si>
  <si>
    <t>-13.34</t>
  </si>
  <si>
    <t>-9.686</t>
  </si>
  <si>
    <t>-7.791</t>
  </si>
  <si>
    <t>-3.464</t>
  </si>
  <si>
    <t>EBIT
                                    1</t>
  </si>
  <si>
    <t>-22.44</t>
  </si>
  <si>
    <t>-25.88</t>
  </si>
  <si>
    <t>-31.03</t>
  </si>
  <si>
    <t>-27.01</t>
  </si>
  <si>
    <t>-26.21</t>
  </si>
  <si>
    <t>-23.47</t>
  </si>
  <si>
    <t>Net income
                                    1</t>
  </si>
  <si>
    <t>-20.96</t>
  </si>
  <si>
    <t>-22.54</t>
  </si>
  <si>
    <t>-22.7</t>
  </si>
  <si>
    <t>-19.59</t>
  </si>
  <si>
    <t>-19.48</t>
  </si>
  <si>
    <t>-17.18</t>
  </si>
  <si>
    <t>Reference price
                                    2</t>
  </si>
  <si>
    <t>12.510</t>
  </si>
  <si>
    <t>5.080</t>
  </si>
  <si>
    <t>4.680</t>
  </si>
  <si>
    <t>3.510</t>
  </si>
  <si>
    <t>Nbr of stocks (in thousands)</t>
  </si>
  <si>
    <t>37,865</t>
  </si>
  <si>
    <t>38,931</t>
  </si>
  <si>
    <t>39,981</t>
  </si>
  <si>
    <t>36,513</t>
  </si>
  <si>
    <t>Announcement Date</t>
  </si>
  <si>
    <t>3/1/22</t>
  </si>
  <si>
    <t>3/1/23</t>
  </si>
  <si>
    <t>2/28/24</t>
  </si>
  <si>
    <t>address1</t>
  </si>
  <si>
    <t>300 Park Avenue South</t>
  </si>
  <si>
    <t>address2</t>
  </si>
  <si>
    <t>10th Floor</t>
  </si>
  <si>
    <t>city</t>
  </si>
  <si>
    <t>New York</t>
  </si>
  <si>
    <t>state</t>
  </si>
  <si>
    <t>NY</t>
  </si>
  <si>
    <t>zip</t>
  </si>
  <si>
    <t>10010</t>
  </si>
  <si>
    <t>country</t>
  </si>
  <si>
    <t>phone</t>
  </si>
  <si>
    <t>212 627 3929</t>
  </si>
  <si>
    <t>website</t>
  </si>
  <si>
    <t>https://www.1stdibs.com</t>
  </si>
  <si>
    <t>industry</t>
  </si>
  <si>
    <t>Internet Retail</t>
  </si>
  <si>
    <t>industryKey</t>
  </si>
  <si>
    <t>internet-retail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</si>
  <si>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</si>
  <si>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</si>
  <si>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</si>
  <si>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</si>
  <si>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</si>
  <si>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</si>
  <si>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</si>
  <si>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1stdibs.Com, Inc. operates an online marketplace for luxury design products worldwide. Its marketplace connects customers with sellers and makers of vintage, antique, and contemporary furniture; and home décor, jewelry, watches, art, and fashion products. The company was incorporated in 2000 and is headquartered in New York, New York.</t>
  </si>
  <si>
    <t>fullTimeEmployees</t>
  </si>
  <si>
    <t>companyOfficers</t>
  </si>
  <si>
    <t>[{'maxAge': 1, 'name': 'Mr. David S. Rosenblatt', 'age': 56, 'title': 'Chairperson &amp; CEO', 'yearBorn': 1968, 'fiscalYear': 2023, 'totalPay': 849962, 'exercisedValue': 0, 'unexercisedValue': 563999}, {'maxAge': 1, 'name': 'Mr. Thomas J. Etergino CPA', 'age': 57, 'title': 'Chief Financial Officer', 'yearBorn': 1967, 'fiscalYear': 2023, 'totalPay': 807169, 'exercisedValue': 0, 'unexercisedValue': 0}, {'maxAge': 1, 'name': 'Mr. Ryan  Beauchamp', 'age': 35, 'title': 'Chief Product Officer', 'yearBorn': 1989, 'fiscalYear': 2023, 'totalPay': 525679, 'exercisedValue': 0, 'unexercisedValue': 0}, {'maxAge': 1, 'name': 'Mr. Michael J. Bruno', 'title': 'Founder', 'fiscalYear': 2023, 'exercisedValue': 0, 'unexercisedValue': 0}, {'maxAge': 1, 'name': 'Mr. Kevin James LaBuz', 'title': 'Head of Investor Relations &amp; Corporate Development', 'fiscalYear': 2023, 'exercisedValue': 0, 'unexercisedValue': 0}, {'maxAge': 1, 'name': 'Ms. Melanie F. Goins J.D.', 'age': 43, 'title': 'General Counsel &amp; Secretary', 'yearBorn': 1981, 'fiscalYear': 2023, 'exercisedValue': 0, 'unexercisedValue': 0}, {'maxAge': 1, 'name': 'Ms. Nancy  Hood', 'age': 59, 'title': 'Chief Marketing Officer', 'yearBorn': 1965, 'fiscalYear': 2023, 'exercisedValue': 0, 'unexercisedValue': 0}, {'maxAge': 1, 'name': 'Ms. Alison K. Lipman', 'age': 42, 'title': 'Chief People Officer', 'yearBorn': 1982, 'fiscalYear': 2023, 'exercisedValue': 0, 'unexercisedValue': 0}, {'maxAge': 1, 'name': 'Mr. Matthew  Rubinger', 'age': 36, 'title': 'Chief Commercial Officer', 'yearBorn': 1988, 'fiscalYear': 2023, 'totalPay': 239551, 'exercisedValue': 0, 'unexercisedValue': 9800}, {'maxAge': 1, 'name': 'Mr. Vadim  Leyzerovich', 'title': 'Senior Vice President of Engineering',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</si>
  <si>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</si>
  <si>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</si>
  <si>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</si>
  <si>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</si>
  <si>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</si>
  <si>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</si>
  <si>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</si>
  <si>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</si>
  <si>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</si>
  <si>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</si>
  <si>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</si>
  <si>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</si>
  <si>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</si>
  <si>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</si>
  <si>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</si>
  <si>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</si>
  <si>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</si>
  <si>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</si>
  <si>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</si>
  <si>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</si>
  <si>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</si>
  <si>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</si>
  <si>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</si>
  <si>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</si>
  <si>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</si>
  <si>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</si>
  <si>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</si>
  <si>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</si>
  <si>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</si>
  <si>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</si>
  <si>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</si>
  <si>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</si>
  <si>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</si>
  <si>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</si>
  <si>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</si>
  <si>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</si>
  <si>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</si>
  <si>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</si>
  <si>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</si>
  <si>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</si>
  <si>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</si>
  <si>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</si>
  <si>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</si>
  <si>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</si>
  <si>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</si>
  <si>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</si>
  <si>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</si>
  <si>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</si>
  <si>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</si>
  <si>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</si>
  <si>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</si>
  <si>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</si>
  <si>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</si>
  <si>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</si>
  <si>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</si>
  <si>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</si>
  <si>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</si>
  <si>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</si>
  <si>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</si>
  <si>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</si>
  <si>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</si>
  <si>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</si>
  <si>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</si>
  <si>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</si>
  <si>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</si>
  <si>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</si>
  <si>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</si>
  <si>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</si>
  <si>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</si>
  <si>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1stdibs.com, Inc.</t>
  </si>
  <si>
    <t>longName</t>
  </si>
  <si>
    <t>1stdibs.Com, Inc.</t>
  </si>
  <si>
    <t>firstTradeDateEpochUtc</t>
  </si>
  <si>
    <t>timeZoneFullName</t>
  </si>
  <si>
    <t>America/New_York</t>
  </si>
  <si>
    <t>timeZoneShortName</t>
  </si>
  <si>
    <t>EST</t>
  </si>
  <si>
    <t>uuid</t>
  </si>
  <si>
    <t>b508edd8-9d96-313d-b300-b298143998d3</t>
  </si>
  <si>
    <t>messageBoardId</t>
  </si>
  <si>
    <t>finmb_129622619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</si>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</sst>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1stdib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-35.32929272809179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1.28160632E8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2.912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-29.0</v>
      </c>
      <c r="C2" s="1">
        <v>-12.0</v>
      </c>
      <c r="D2" s="1">
        <v>-20.0</v>
      </c>
      <c r="E2" s="1">
        <v>-22.0</v>
      </c>
      <c r="F2" s="1">
        <v>-22.0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6.0</v>
      </c>
      <c r="D3" s="1">
        <v>11.0</v>
      </c>
      <c r="E3" s="1">
        <v>2.0</v>
      </c>
      <c r="F3" s="1">
        <v>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13.0</v>
      </c>
      <c r="C4" s="1">
        <v>0.0</v>
      </c>
      <c r="D4" s="1">
        <v>20.0</v>
      </c>
      <c r="E4" s="1">
        <v>10.0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6.0</v>
      </c>
      <c r="D5" s="1">
        <v>31.0</v>
      </c>
      <c r="E5" s="1">
        <v>2.0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4.0</v>
      </c>
      <c r="C6" s="1">
        <v>0.0</v>
      </c>
      <c r="D6" s="1">
        <v>3.0</v>
      </c>
      <c r="E6" s="1">
        <v>2.0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-9.0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-3.0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1.0</v>
      </c>
      <c r="C9" s="1">
        <v>84.0</v>
      </c>
      <c r="D9" s="1">
        <v>2.0</v>
      </c>
      <c r="E9" s="1">
        <v>11.0</v>
      </c>
      <c r="F9" s="1">
        <v>12.0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13.0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-2.0</v>
      </c>
      <c r="C11" s="1">
        <v>54.0</v>
      </c>
      <c r="D11" s="1">
        <v>68.0</v>
      </c>
      <c r="E11" s="1">
        <v>97.0</v>
      </c>
      <c r="F11" s="1">
        <v>55.0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-12.0</v>
      </c>
      <c r="C12" s="1">
        <v>-65.0</v>
      </c>
      <c r="D12" s="1">
        <v>5.0</v>
      </c>
      <c r="E12" s="1">
        <v>-49.0</v>
      </c>
      <c r="F12" s="1">
        <v>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3.0</v>
      </c>
      <c r="C13" s="1">
        <v>2.0</v>
      </c>
      <c r="D13" s="1">
        <v>5.0</v>
      </c>
      <c r="E13" s="1">
        <v>-5.0</v>
      </c>
      <c r="F13" s="1">
        <v>57.0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3.0</v>
      </c>
      <c r="C14" s="1">
        <v>10.0</v>
      </c>
      <c r="D14" s="1">
        <v>4.0</v>
      </c>
      <c r="E14" s="1">
        <v>-7.0</v>
      </c>
      <c r="F14" s="1">
        <v>-6.0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-18.0</v>
      </c>
      <c r="C15" s="1">
        <v>-3.0</v>
      </c>
      <c r="D15" s="1">
        <v>-4.0</v>
      </c>
      <c r="E15" s="1">
        <v>-27.0</v>
      </c>
      <c r="F15" s="1">
        <v>-13.0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-1.0</v>
      </c>
      <c r="C16" s="1">
        <v>-4.0</v>
      </c>
      <c r="D16" s="1">
        <v>-12.0</v>
      </c>
      <c r="E16" s="1">
        <v>-9.0</v>
      </c>
      <c r="F16" s="1">
        <v>-8.0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14.0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-4.0</v>
      </c>
      <c r="C19" s="1">
        <v>-1.0</v>
      </c>
      <c r="D19" s="1">
        <v>-2.0</v>
      </c>
      <c r="E19" s="1">
        <v>-1.0</v>
      </c>
      <c r="F19" s="1">
        <v>-1.0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-98.0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3.0</v>
      </c>
      <c r="D21" s="1">
        <v>-3.0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-8.0</v>
      </c>
      <c r="C22" s="1">
        <v>1.0</v>
      </c>
      <c r="D22" s="1">
        <v>-2.0</v>
      </c>
      <c r="E22" s="1">
        <v>12.0</v>
      </c>
      <c r="F22" s="1">
        <v>-100.0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-15.0</v>
      </c>
      <c r="C23" s="1">
        <v>0.0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-15.0</v>
      </c>
      <c r="C24" s="1">
        <v>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34.0</v>
      </c>
      <c r="C25" s="1">
        <v>2.0</v>
      </c>
      <c r="D25" s="1">
        <v>126.0</v>
      </c>
      <c r="E25" s="1">
        <v>2.0</v>
      </c>
      <c r="F25" s="1">
        <v>35.0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-3.0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75.0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-25.0</v>
      </c>
      <c r="C28" s="1">
        <v>-44.0</v>
      </c>
      <c r="D28" s="1">
        <v>-5.0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60.0</v>
      </c>
      <c r="C29" s="1">
        <v>1.0</v>
      </c>
      <c r="D29" s="1">
        <v>120.0</v>
      </c>
      <c r="E29" s="1">
        <v>2.0</v>
      </c>
      <c r="F29" s="1">
        <v>-3.0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11.0</v>
      </c>
      <c r="C30" s="1">
        <v>-1.0</v>
      </c>
      <c r="D30" s="1">
        <v>-1.0</v>
      </c>
      <c r="E30" s="1">
        <v>-27.0</v>
      </c>
      <c r="F30" s="1">
        <v>34.0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34.0</v>
      </c>
      <c r="C31" s="1">
        <v>-60.0</v>
      </c>
      <c r="D31" s="1">
        <v>113.0</v>
      </c>
      <c r="E31" s="1">
        <v>-13.0</v>
      </c>
      <c r="F31" s="1">
        <v>-117.0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45.0</v>
      </c>
      <c r="C33" s="1">
        <v>1.0</v>
      </c>
      <c r="D33" s="1">
        <v>1.0</v>
      </c>
      <c r="E33" s="1">
        <v>1.0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1.0</v>
      </c>
      <c r="D34" s="1">
        <v>6.0</v>
      </c>
      <c r="E34" s="1">
        <v>2.0</v>
      </c>
      <c r="F34" s="1">
        <v>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-1.0</v>
      </c>
      <c r="D35" s="1">
        <v>73.0</v>
      </c>
      <c r="E35" s="1">
        <v>-17.0</v>
      </c>
      <c r="F35" s="1">
        <v>-35.0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-1.0</v>
      </c>
      <c r="D36" s="1">
        <v>74.0</v>
      </c>
      <c r="E36" s="1">
        <v>-17.0</v>
      </c>
      <c r="F36" s="1">
        <v>-35.0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-2.0</v>
      </c>
      <c r="D37" s="1">
        <v>-10.0</v>
      </c>
      <c r="E37" s="1">
        <v>10.0</v>
      </c>
      <c r="F37" s="1">
        <v>-2.0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-15.0</v>
      </c>
      <c r="C38" s="1">
        <v>0.0</v>
      </c>
      <c r="D38" s="1">
        <v>0.0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55.0</v>
      </c>
      <c r="C3" s="1">
        <v>54.0</v>
      </c>
      <c r="D3" s="1">
        <v>168.0</v>
      </c>
      <c r="E3" s="1">
        <v>153.0</v>
      </c>
      <c r="F3" s="1">
        <v>37.0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0.0</v>
      </c>
      <c r="E4" s="1">
        <v>0.0</v>
      </c>
      <c r="F4" s="1">
        <v>102.0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55.0</v>
      </c>
      <c r="C5" s="1">
        <v>54.0</v>
      </c>
      <c r="D5" s="1">
        <v>168.0</v>
      </c>
      <c r="E5" s="1">
        <v>153.0</v>
      </c>
      <c r="F5" s="1">
        <v>139.0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52.0</v>
      </c>
      <c r="C6" s="1">
        <v>88.0</v>
      </c>
      <c r="D6" s="1">
        <v>70.0</v>
      </c>
      <c r="E6" s="1">
        <v>97.0</v>
      </c>
      <c r="F6" s="1">
        <v>64.0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4.0</v>
      </c>
      <c r="C7" s="1">
        <v>3.0</v>
      </c>
      <c r="D7" s="1">
        <v>2.0</v>
      </c>
      <c r="E7" s="1">
        <v>2.0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5.0</v>
      </c>
      <c r="C8" s="1">
        <v>3.0</v>
      </c>
      <c r="D8" s="1">
        <v>2.0</v>
      </c>
      <c r="E8" s="1">
        <v>3.0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1.0</v>
      </c>
      <c r="C9" s="1">
        <v>1.0</v>
      </c>
      <c r="D9" s="1">
        <v>3.0</v>
      </c>
      <c r="E9" s="1">
        <v>3.0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0.0</v>
      </c>
      <c r="E10" s="1">
        <v>1.0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1.0</v>
      </c>
      <c r="C11" s="1">
        <v>3.0</v>
      </c>
      <c r="D11" s="1">
        <v>86.0</v>
      </c>
      <c r="E11" s="1">
        <v>80.0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64.0</v>
      </c>
      <c r="C12" s="1">
        <v>64.0</v>
      </c>
      <c r="D12" s="1">
        <v>176.0</v>
      </c>
      <c r="E12" s="1">
        <v>162.0</v>
      </c>
      <c r="F12" s="1">
        <v>148.0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22.0</v>
      </c>
      <c r="C13" s="1">
        <v>20.0</v>
      </c>
      <c r="D13" s="1">
        <v>22.0</v>
      </c>
      <c r="E13" s="1">
        <v>30.0</v>
      </c>
      <c r="F13" s="1">
        <v>25.0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-12.0</v>
      </c>
      <c r="C14" s="1">
        <v>-15.0</v>
      </c>
      <c r="D14" s="1">
        <v>-18.0</v>
      </c>
      <c r="E14" s="1">
        <v>-7.0</v>
      </c>
      <c r="F14" s="1">
        <v>-5.0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9.0</v>
      </c>
      <c r="C15" s="1">
        <v>5.0</v>
      </c>
      <c r="D15" s="1">
        <v>4.0</v>
      </c>
      <c r="E15" s="1">
        <v>22.0</v>
      </c>
      <c r="F15" s="1">
        <v>20.0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7.0</v>
      </c>
      <c r="C16" s="1">
        <v>7.0</v>
      </c>
      <c r="D16" s="1">
        <v>7.0</v>
      </c>
      <c r="E16" s="1">
        <v>4.0</v>
      </c>
      <c r="F16" s="1">
        <v>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1.0</v>
      </c>
      <c r="C17" s="1">
        <v>1.0</v>
      </c>
      <c r="D17" s="1">
        <v>1.0</v>
      </c>
      <c r="E17" s="1">
        <v>3.0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3.0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0.0</v>
      </c>
      <c r="D19" s="1">
        <v>0.0</v>
      </c>
      <c r="E19" s="1">
        <v>20.0</v>
      </c>
      <c r="F19" s="1">
        <v>20.0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3.0</v>
      </c>
      <c r="C20" s="1">
        <v>3.0</v>
      </c>
      <c r="D20" s="1">
        <v>3.0</v>
      </c>
      <c r="E20" s="1">
        <v>3.0</v>
      </c>
      <c r="F20" s="1">
        <v>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88.0</v>
      </c>
      <c r="C21" s="1">
        <v>81.0</v>
      </c>
      <c r="D21" s="1">
        <v>192.0</v>
      </c>
      <c r="E21" s="1">
        <v>196.0</v>
      </c>
      <c r="F21" s="1">
        <v>181.0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2.0</v>
      </c>
      <c r="C23" s="1">
        <v>4.0</v>
      </c>
      <c r="D23" s="1">
        <v>4.0</v>
      </c>
      <c r="E23" s="1">
        <v>2.0</v>
      </c>
      <c r="F23" s="1">
        <v>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6.0</v>
      </c>
      <c r="C24" s="1">
        <v>8.0</v>
      </c>
      <c r="D24" s="1">
        <v>12.0</v>
      </c>
      <c r="E24" s="1">
        <v>9.0</v>
      </c>
      <c r="F24" s="1">
        <v>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0.0</v>
      </c>
      <c r="D25" s="1">
        <v>0.0</v>
      </c>
      <c r="E25" s="1">
        <v>2.0</v>
      </c>
      <c r="F25" s="1">
        <v>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50.0</v>
      </c>
      <c r="C26" s="1">
        <v>50.0</v>
      </c>
      <c r="D26" s="1">
        <v>80.0</v>
      </c>
      <c r="E26" s="1">
        <v>14.0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10.0</v>
      </c>
      <c r="C27" s="1">
        <v>10.0</v>
      </c>
      <c r="D27" s="1">
        <v>14.0</v>
      </c>
      <c r="E27" s="1">
        <v>11.0</v>
      </c>
      <c r="F27" s="1">
        <v>11.0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20.0</v>
      </c>
      <c r="C28" s="1">
        <v>23.0</v>
      </c>
      <c r="D28" s="1">
        <v>32.0</v>
      </c>
      <c r="E28" s="1">
        <v>26.0</v>
      </c>
      <c r="F28" s="1">
        <v>27.0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21.0</v>
      </c>
      <c r="F29" s="1">
        <v>18.0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6.0</v>
      </c>
      <c r="C30" s="1">
        <v>10.0</v>
      </c>
      <c r="D30" s="1">
        <v>14.0</v>
      </c>
      <c r="E30" s="1">
        <v>4.0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3.0</v>
      </c>
      <c r="C31" s="1">
        <v>3.0</v>
      </c>
      <c r="D31" s="1">
        <v>2.0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24.0</v>
      </c>
      <c r="C32" s="1">
        <v>26.0</v>
      </c>
      <c r="D32" s="1">
        <v>34.0</v>
      </c>
      <c r="E32" s="1">
        <v>47.0</v>
      </c>
      <c r="F32" s="1">
        <v>46.0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283.0</v>
      </c>
      <c r="C33" s="1">
        <v>299.0</v>
      </c>
      <c r="D33" s="1">
        <v>0.0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283.0</v>
      </c>
      <c r="C34" s="1">
        <v>299.0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26.0</v>
      </c>
      <c r="C35" s="1">
        <v>34.0</v>
      </c>
      <c r="D35" s="1">
        <v>38.0</v>
      </c>
      <c r="E35" s="1">
        <v>39.0</v>
      </c>
      <c r="F35" s="1">
        <v>40.0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0.0</v>
      </c>
      <c r="C36" s="1">
        <v>0.0</v>
      </c>
      <c r="D36" s="1">
        <v>426.0</v>
      </c>
      <c r="E36" s="1">
        <v>439.0</v>
      </c>
      <c r="F36" s="1">
        <v>451.0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-219.0</v>
      </c>
      <c r="C37" s="1">
        <v>-244.0</v>
      </c>
      <c r="D37" s="1">
        <v>-268.0</v>
      </c>
      <c r="E37" s="1">
        <v>-291.0</v>
      </c>
      <c r="F37" s="1">
        <v>-314.0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>
        <v>0.0</v>
      </c>
      <c r="D38" s="1">
        <v>0.0</v>
      </c>
      <c r="E38" s="1">
        <v>0.0</v>
      </c>
      <c r="F38" s="1">
        <v>-3.0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-24.0</v>
      </c>
      <c r="C39" s="1">
        <v>-20.0</v>
      </c>
      <c r="D39" s="1">
        <v>-22.0</v>
      </c>
      <c r="E39" s="1">
        <v>-35.0</v>
      </c>
      <c r="F39" s="1">
        <v>-18.0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-219.0</v>
      </c>
      <c r="C40" s="1">
        <v>-244.0</v>
      </c>
      <c r="D40" s="1">
        <v>157.0</v>
      </c>
      <c r="E40" s="1">
        <v>148.0</v>
      </c>
      <c r="F40" s="1">
        <v>134.0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64.0</v>
      </c>
      <c r="C41" s="1">
        <v>54.0</v>
      </c>
      <c r="D41" s="1">
        <v>157.0</v>
      </c>
      <c r="E41" s="1">
        <v>148.0</v>
      </c>
      <c r="F41" s="1">
        <v>134.0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88.0</v>
      </c>
      <c r="C42" s="1">
        <v>81.0</v>
      </c>
      <c r="D42" s="1">
        <v>192.0</v>
      </c>
      <c r="E42" s="1">
        <v>196.0</v>
      </c>
      <c r="F42" s="1">
        <v>181.0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11.0</v>
      </c>
      <c r="C44" s="1">
        <v>11.0</v>
      </c>
      <c r="D44" s="1">
        <v>38.0</v>
      </c>
      <c r="E44" s="1">
        <v>39.0</v>
      </c>
      <c r="F44" s="1">
        <v>39.0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8.0</v>
      </c>
      <c r="C45" s="1">
        <v>11.0</v>
      </c>
      <c r="D45" s="1">
        <v>37.0</v>
      </c>
      <c r="E45" s="1">
        <v>39.0</v>
      </c>
      <c r="F45" s="1">
        <v>39.0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 t="s">
        <v>99</v>
      </c>
      <c r="C46" s="1" t="s">
        <v>100</v>
      </c>
      <c r="D46" s="1" t="s">
        <v>101</v>
      </c>
      <c r="E46" s="1" t="s">
        <v>102</v>
      </c>
      <c r="F46" s="1" t="s">
        <v>103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-228.0</v>
      </c>
      <c r="C47" s="1">
        <v>-253.0</v>
      </c>
      <c r="D47" s="1">
        <v>149.0</v>
      </c>
      <c r="E47" s="1">
        <v>141.0</v>
      </c>
      <c r="F47" s="1">
        <v>127.0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 t="s">
        <v>106</v>
      </c>
      <c r="C48" s="1" t="s">
        <v>107</v>
      </c>
      <c r="D48" s="1" t="s">
        <v>108</v>
      </c>
      <c r="E48" s="1" t="s">
        <v>109</v>
      </c>
      <c r="F48" s="1" t="s">
        <v>110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 t="s">
        <v>112</v>
      </c>
      <c r="C49" s="1" t="s">
        <v>112</v>
      </c>
      <c r="D49" s="1" t="s">
        <v>112</v>
      </c>
      <c r="E49" s="1">
        <v>24.0</v>
      </c>
      <c r="F49" s="1">
        <v>21.0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-55.0</v>
      </c>
      <c r="C50" s="1">
        <v>-54.0</v>
      </c>
      <c r="D50" s="1">
        <v>-168.0</v>
      </c>
      <c r="E50" s="1">
        <v>-129.0</v>
      </c>
      <c r="F50" s="1">
        <v>-117.0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41.0</v>
      </c>
      <c r="C51" s="1">
        <v>11.0</v>
      </c>
      <c r="D51" s="1">
        <v>32.0</v>
      </c>
      <c r="E51" s="1">
        <v>41.0</v>
      </c>
      <c r="F51" s="1">
        <v>34.0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1.0</v>
      </c>
      <c r="C53" s="1">
        <v>1.0</v>
      </c>
      <c r="D53" s="1">
        <v>1.0</v>
      </c>
      <c r="E53" s="1">
        <v>1.0</v>
      </c>
      <c r="F53" s="1">
        <v>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>
        <v>293.0</v>
      </c>
      <c r="C54" s="1">
        <v>309.0</v>
      </c>
      <c r="D54" s="1">
        <v>365.0</v>
      </c>
      <c r="E54" s="1">
        <v>310.0</v>
      </c>
      <c r="F54" s="1">
        <v>237.0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118</v>
      </c>
      <c r="B55" s="1">
        <v>4.0</v>
      </c>
      <c r="C55" s="1">
        <v>5.0</v>
      </c>
      <c r="D55" s="1">
        <v>2.0</v>
      </c>
      <c r="E55" s="1">
        <v>11.0</v>
      </c>
      <c r="F55" s="1">
        <v>18.0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70.0</v>
      </c>
      <c r="C2" s="1">
        <v>81.0</v>
      </c>
      <c r="D2" s="1">
        <v>103.0</v>
      </c>
      <c r="E2" s="1">
        <v>96.0</v>
      </c>
      <c r="F2" s="1">
        <v>84.0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70.0</v>
      </c>
      <c r="C3" s="1">
        <v>81.0</v>
      </c>
      <c r="D3" s="1">
        <v>103.0</v>
      </c>
      <c r="E3" s="1">
        <v>96.0</v>
      </c>
      <c r="F3" s="1">
        <v>84.0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23.0</v>
      </c>
      <c r="C4" s="1">
        <v>25.0</v>
      </c>
      <c r="D4" s="1">
        <v>32.0</v>
      </c>
      <c r="E4" s="1">
        <v>29.0</v>
      </c>
      <c r="F4" s="1">
        <v>24.0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46.0</v>
      </c>
      <c r="C5" s="1">
        <v>55.0</v>
      </c>
      <c r="D5" s="1">
        <v>70.0</v>
      </c>
      <c r="E5" s="1">
        <v>67.0</v>
      </c>
      <c r="F5" s="1">
        <v>59.0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58.0</v>
      </c>
      <c r="C6" s="1">
        <v>48.0</v>
      </c>
      <c r="D6" s="1">
        <v>68.0</v>
      </c>
      <c r="E6" s="1">
        <v>71.0</v>
      </c>
      <c r="F6" s="1">
        <v>64.0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15.0</v>
      </c>
      <c r="C7" s="1">
        <v>16.0</v>
      </c>
      <c r="D7" s="1">
        <v>19.0</v>
      </c>
      <c r="E7" s="1">
        <v>24.0</v>
      </c>
      <c r="F7" s="1">
        <v>20.0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3.0</v>
      </c>
      <c r="C8" s="1">
        <v>3.0</v>
      </c>
      <c r="D8" s="1">
        <v>5.0</v>
      </c>
      <c r="E8" s="1">
        <v>5.0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77.0</v>
      </c>
      <c r="C9" s="1">
        <v>69.0</v>
      </c>
      <c r="D9" s="1">
        <v>92.0</v>
      </c>
      <c r="E9" s="1">
        <v>102.0</v>
      </c>
      <c r="F9" s="1">
        <v>88.0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-30.0</v>
      </c>
      <c r="C10" s="1">
        <v>-13.0</v>
      </c>
      <c r="D10" s="1">
        <v>-22.0</v>
      </c>
      <c r="E10" s="1">
        <v>-34.0</v>
      </c>
      <c r="F10" s="1">
        <v>-29.0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-53.0</v>
      </c>
      <c r="C11" s="1">
        <v>-1.0</v>
      </c>
      <c r="D11" s="1">
        <v>-1.0</v>
      </c>
      <c r="E11" s="1">
        <v>-1.0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71.0</v>
      </c>
      <c r="C12" s="1">
        <v>19.0</v>
      </c>
      <c r="D12" s="1">
        <v>14.0</v>
      </c>
      <c r="E12" s="1">
        <v>1.0</v>
      </c>
      <c r="F12" s="1">
        <v>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18.0</v>
      </c>
      <c r="C13" s="1">
        <v>18.0</v>
      </c>
      <c r="D13" s="1">
        <v>13.0</v>
      </c>
      <c r="E13" s="1">
        <v>1.0</v>
      </c>
      <c r="F13" s="1">
        <v>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80.0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-6.0</v>
      </c>
      <c r="C15" s="1">
        <v>80.0</v>
      </c>
      <c r="D15" s="1">
        <v>1.0</v>
      </c>
      <c r="E15" s="1">
        <v>1.0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-29.0</v>
      </c>
      <c r="C16" s="1">
        <v>-12.0</v>
      </c>
      <c r="D16" s="1">
        <v>-20.0</v>
      </c>
      <c r="E16" s="1">
        <v>-31.0</v>
      </c>
      <c r="F16" s="1">
        <v>-20.0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0.0</v>
      </c>
      <c r="D17" s="1">
        <v>0.0</v>
      </c>
      <c r="E17" s="1">
        <v>-66.0</v>
      </c>
      <c r="F17" s="1">
        <v>-2.0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-79.0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0.0</v>
      </c>
      <c r="D19" s="1">
        <v>0.0</v>
      </c>
      <c r="E19" s="1">
        <v>9.0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0.0</v>
      </c>
      <c r="C20" s="1">
        <v>-13.0</v>
      </c>
      <c r="D20" s="1">
        <v>-42.0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-30.0</v>
      </c>
      <c r="C21" s="1">
        <v>-12.0</v>
      </c>
      <c r="D21" s="1">
        <v>-20.0</v>
      </c>
      <c r="E21" s="1">
        <v>-22.0</v>
      </c>
      <c r="F21" s="1">
        <v>-22.0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-40.0</v>
      </c>
      <c r="C22" s="1">
        <v>1.0</v>
      </c>
      <c r="D22" s="1">
        <v>2.0</v>
      </c>
      <c r="E22" s="1">
        <v>3.0</v>
      </c>
      <c r="F22" s="1">
        <v>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-29.0</v>
      </c>
      <c r="C23" s="1">
        <v>-12.0</v>
      </c>
      <c r="D23" s="1">
        <v>-20.0</v>
      </c>
      <c r="E23" s="1">
        <v>-22.0</v>
      </c>
      <c r="F23" s="1">
        <v>-22.0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-29.0</v>
      </c>
      <c r="C24" s="1">
        <v>-12.0</v>
      </c>
      <c r="D24" s="1">
        <v>-20.0</v>
      </c>
      <c r="E24" s="1">
        <v>-22.0</v>
      </c>
      <c r="F24" s="1">
        <v>-22.0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-29.0</v>
      </c>
      <c r="C25" s="1">
        <v>-12.0</v>
      </c>
      <c r="D25" s="1">
        <v>-20.0</v>
      </c>
      <c r="E25" s="1">
        <v>-22.0</v>
      </c>
      <c r="F25" s="1">
        <v>-22.0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>
        <v>13.0</v>
      </c>
      <c r="C26" s="1">
        <v>15.0</v>
      </c>
      <c r="D26" s="1">
        <v>7.0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-43.0</v>
      </c>
      <c r="C27" s="1">
        <v>-27.0</v>
      </c>
      <c r="D27" s="1">
        <v>-28.0</v>
      </c>
      <c r="E27" s="1">
        <v>-22.0</v>
      </c>
      <c r="F27" s="1">
        <v>-22.0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-43.0</v>
      </c>
      <c r="C28" s="1">
        <v>-27.0</v>
      </c>
      <c r="D28" s="1">
        <v>-28.0</v>
      </c>
      <c r="E28" s="1">
        <v>-22.0</v>
      </c>
      <c r="F28" s="1">
        <v>-22.0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1" t="s">
        <v>148</v>
      </c>
      <c r="C30" s="1" t="s">
        <v>149</v>
      </c>
      <c r="D30" s="1" t="s">
        <v>150</v>
      </c>
      <c r="E30" s="1" t="s">
        <v>151</v>
      </c>
      <c r="F30" s="1" t="s">
        <v>152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 t="s">
        <v>148</v>
      </c>
      <c r="C31" s="1" t="s">
        <v>149</v>
      </c>
      <c r="D31" s="1" t="s">
        <v>150</v>
      </c>
      <c r="E31" s="1" t="s">
        <v>151</v>
      </c>
      <c r="F31" s="1" t="s">
        <v>152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8.0</v>
      </c>
      <c r="C32" s="1">
        <v>11.0</v>
      </c>
      <c r="D32" s="1">
        <v>26.0</v>
      </c>
      <c r="E32" s="1">
        <v>38.0</v>
      </c>
      <c r="F32" s="1">
        <v>39.0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 t="s">
        <v>148</v>
      </c>
      <c r="C33" s="1" t="s">
        <v>149</v>
      </c>
      <c r="D33" s="1" t="s">
        <v>150</v>
      </c>
      <c r="E33" s="1" t="s">
        <v>151</v>
      </c>
      <c r="F33" s="1" t="s">
        <v>152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 t="s">
        <v>148</v>
      </c>
      <c r="C34" s="1" t="s">
        <v>149</v>
      </c>
      <c r="D34" s="1" t="s">
        <v>150</v>
      </c>
      <c r="E34" s="1" t="s">
        <v>151</v>
      </c>
      <c r="F34" s="1" t="s">
        <v>152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8.0</v>
      </c>
      <c r="C35" s="1">
        <v>11.0</v>
      </c>
      <c r="D35" s="1">
        <v>26.0</v>
      </c>
      <c r="E35" s="1">
        <v>38.0</v>
      </c>
      <c r="F35" s="1">
        <v>39.0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 t="s">
        <v>159</v>
      </c>
      <c r="C36" s="1" t="s">
        <v>160</v>
      </c>
      <c r="D36" s="1" t="s">
        <v>161</v>
      </c>
      <c r="E36" s="1" t="s">
        <v>162</v>
      </c>
      <c r="F36" s="1" t="s">
        <v>163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 t="s">
        <v>159</v>
      </c>
      <c r="C37" s="1" t="s">
        <v>160</v>
      </c>
      <c r="D37" s="1" t="s">
        <v>161</v>
      </c>
      <c r="E37" s="1" t="s">
        <v>162</v>
      </c>
      <c r="F37" s="1" t="s">
        <v>163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-28.0</v>
      </c>
      <c r="C39" s="1">
        <v>-7.0</v>
      </c>
      <c r="D39" s="1">
        <v>-21.0</v>
      </c>
      <c r="E39" s="1">
        <v>-34.0</v>
      </c>
      <c r="F39" s="1">
        <v>-28.0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-30.0</v>
      </c>
      <c r="C40" s="1">
        <v>-13.0</v>
      </c>
      <c r="D40" s="1">
        <v>-21.0</v>
      </c>
      <c r="E40" s="1">
        <v>-34.0</v>
      </c>
      <c r="F40" s="1">
        <v>-29.0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-30.0</v>
      </c>
      <c r="C41" s="1">
        <v>-13.0</v>
      </c>
      <c r="D41" s="1">
        <v>-22.0</v>
      </c>
      <c r="E41" s="1">
        <v>-34.0</v>
      </c>
      <c r="F41" s="1">
        <v>-29.0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-23.0</v>
      </c>
      <c r="C42" s="1">
        <v>-5.0</v>
      </c>
      <c r="D42" s="1">
        <v>-17.0</v>
      </c>
      <c r="E42" s="1">
        <v>-29.0</v>
      </c>
      <c r="F42" s="1">
        <v>-24.0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 t="s">
        <v>170</v>
      </c>
      <c r="C43" s="1" t="s">
        <v>171</v>
      </c>
      <c r="D43" s="1" t="s">
        <v>172</v>
      </c>
      <c r="E43" s="1" t="s">
        <v>173</v>
      </c>
      <c r="F43" s="1" t="s">
        <v>174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1.0</v>
      </c>
      <c r="C44" s="1">
        <v>1.0</v>
      </c>
      <c r="D44" s="1">
        <v>2.0</v>
      </c>
      <c r="E44" s="1">
        <v>3.0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1.0</v>
      </c>
      <c r="C46" s="1">
        <v>1.0</v>
      </c>
      <c r="D46" s="1">
        <v>2.0</v>
      </c>
      <c r="E46" s="1">
        <v>3.0</v>
      </c>
      <c r="F46" s="1">
        <v>1.0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-42.0</v>
      </c>
      <c r="C47" s="1">
        <v>0.0</v>
      </c>
      <c r="D47" s="1">
        <v>0.0</v>
      </c>
      <c r="E47" s="1">
        <v>0.0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-42.0</v>
      </c>
      <c r="C48" s="1">
        <v>0.0</v>
      </c>
      <c r="D48" s="1">
        <v>0.0</v>
      </c>
      <c r="E48" s="1">
        <v>0.0</v>
      </c>
      <c r="F48" s="1">
        <v>0.0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-18.0</v>
      </c>
      <c r="C49" s="1">
        <v>-7.0</v>
      </c>
      <c r="D49" s="1">
        <v>-12.0</v>
      </c>
      <c r="E49" s="1">
        <v>-19.0</v>
      </c>
      <c r="F49" s="1">
        <v>-12.0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53.0</v>
      </c>
      <c r="C50" s="1">
        <v>0.0</v>
      </c>
      <c r="D50" s="1">
        <v>1.0</v>
      </c>
      <c r="E50" s="1">
        <v>0.0</v>
      </c>
      <c r="F50" s="1">
        <v>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18.0</v>
      </c>
      <c r="C52" s="1">
        <v>15.0</v>
      </c>
      <c r="D52" s="1">
        <v>21.0</v>
      </c>
      <c r="E52" s="1">
        <v>16.0</v>
      </c>
      <c r="F52" s="1">
        <v>11.0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44.0</v>
      </c>
      <c r="C53" s="1">
        <v>36.0</v>
      </c>
      <c r="D53" s="1">
        <v>47.0</v>
      </c>
      <c r="E53" s="1">
        <v>44.0</v>
      </c>
      <c r="F53" s="1">
        <v>35.0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9.0</v>
      </c>
      <c r="C54" s="1">
        <v>12.0</v>
      </c>
      <c r="D54" s="1">
        <v>20.0</v>
      </c>
      <c r="E54" s="1">
        <v>22.0</v>
      </c>
      <c r="F54" s="1">
        <v>24.0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15.0</v>
      </c>
      <c r="C55" s="1">
        <v>16.0</v>
      </c>
      <c r="D55" s="1">
        <v>19.0</v>
      </c>
      <c r="E55" s="1">
        <v>24.0</v>
      </c>
      <c r="F55" s="1">
        <v>21.0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5.0</v>
      </c>
      <c r="C56" s="1">
        <v>1.0</v>
      </c>
      <c r="D56" s="1">
        <v>4.0</v>
      </c>
      <c r="E56" s="1">
        <v>5.0</v>
      </c>
      <c r="F56" s="1">
        <v>4.0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188</v>
      </c>
      <c r="B57" s="1">
        <v>3.0</v>
      </c>
      <c r="C57" s="1">
        <v>2.0</v>
      </c>
      <c r="D57" s="1">
        <v>8.0</v>
      </c>
      <c r="E57" s="1">
        <v>57.0</v>
      </c>
      <c r="F57" s="1">
        <v>39.0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189</v>
      </c>
      <c r="B58" s="1">
        <v>30.0</v>
      </c>
      <c r="C58" s="1">
        <v>23.0</v>
      </c>
      <c r="D58" s="1">
        <v>70.0</v>
      </c>
      <c r="E58" s="1">
        <v>4.0</v>
      </c>
      <c r="F58" s="1">
        <v>3.0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190</v>
      </c>
      <c r="B59" s="1">
        <v>33.0</v>
      </c>
      <c r="C59" s="1">
        <v>30.0</v>
      </c>
      <c r="D59" s="1">
        <v>55.0</v>
      </c>
      <c r="E59" s="1">
        <v>2.0</v>
      </c>
      <c r="F59" s="1">
        <v>2.0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191</v>
      </c>
      <c r="B60" s="1">
        <v>40.0</v>
      </c>
      <c r="C60" s="1">
        <v>29.0</v>
      </c>
      <c r="D60" s="1">
        <v>1.0</v>
      </c>
      <c r="E60" s="1">
        <v>4.0</v>
      </c>
      <c r="F60" s="1">
        <v>5.0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192</v>
      </c>
      <c r="B61" s="1">
        <v>1.0</v>
      </c>
      <c r="C61" s="1">
        <v>84.0</v>
      </c>
      <c r="D61" s="1">
        <v>2.0</v>
      </c>
      <c r="E61" s="1">
        <v>11.0</v>
      </c>
      <c r="F61" s="1">
        <v>12.0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194</v>
      </c>
      <c r="B3" s="1">
        <v>0.0</v>
      </c>
      <c r="C3" s="1" t="s">
        <v>195</v>
      </c>
      <c r="D3" s="1" t="s">
        <v>196</v>
      </c>
      <c r="E3" s="1" t="s">
        <v>197</v>
      </c>
      <c r="F3" s="1" t="s">
        <v>198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199</v>
      </c>
      <c r="B4" s="1">
        <v>0.0</v>
      </c>
      <c r="C4" s="1" t="s">
        <v>200</v>
      </c>
      <c r="D4" s="1" t="s">
        <v>201</v>
      </c>
      <c r="E4" s="1" t="s">
        <v>202</v>
      </c>
      <c r="F4" s="1" t="s">
        <v>203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204</v>
      </c>
      <c r="B5" s="1">
        <v>0.0</v>
      </c>
      <c r="C5" s="1" t="s">
        <v>205</v>
      </c>
      <c r="D5" s="1" t="s">
        <v>206</v>
      </c>
      <c r="E5" s="1" t="s">
        <v>207</v>
      </c>
      <c r="F5" s="1" t="s">
        <v>208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209</v>
      </c>
      <c r="B6" s="1">
        <v>0.0</v>
      </c>
      <c r="C6" s="1" t="s">
        <v>210</v>
      </c>
      <c r="D6" s="1" t="s">
        <v>211</v>
      </c>
      <c r="E6" s="1" t="s">
        <v>207</v>
      </c>
      <c r="F6" s="1" t="s">
        <v>208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213</v>
      </c>
      <c r="B8" s="1" t="s">
        <v>214</v>
      </c>
      <c r="C8" s="1" t="s">
        <v>215</v>
      </c>
      <c r="D8" s="1" t="s">
        <v>216</v>
      </c>
      <c r="E8" s="1" t="s">
        <v>217</v>
      </c>
      <c r="F8" s="1" t="s">
        <v>218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219</v>
      </c>
      <c r="B9" s="1" t="s">
        <v>220</v>
      </c>
      <c r="C9" s="1" t="s">
        <v>221</v>
      </c>
      <c r="D9" s="1" t="s">
        <v>222</v>
      </c>
      <c r="E9" s="1" t="s">
        <v>223</v>
      </c>
      <c r="F9" s="1" t="s">
        <v>224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225</v>
      </c>
      <c r="B10" s="1" t="s">
        <v>226</v>
      </c>
      <c r="C10" s="1" t="s">
        <v>227</v>
      </c>
      <c r="D10" s="1" t="s">
        <v>228</v>
      </c>
      <c r="E10" s="1" t="s">
        <v>229</v>
      </c>
      <c r="F10" s="1" t="s">
        <v>230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231</v>
      </c>
      <c r="B11" s="1" t="s">
        <v>232</v>
      </c>
      <c r="C11" s="1" t="s">
        <v>233</v>
      </c>
      <c r="D11" s="1" t="s">
        <v>234</v>
      </c>
      <c r="E11" s="1" t="s">
        <v>235</v>
      </c>
      <c r="F11" s="1" t="s">
        <v>236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237</v>
      </c>
      <c r="B12" s="1" t="s">
        <v>238</v>
      </c>
      <c r="C12" s="1" t="s">
        <v>233</v>
      </c>
      <c r="D12" s="1" t="s">
        <v>239</v>
      </c>
      <c r="E12" s="1" t="s">
        <v>240</v>
      </c>
      <c r="F12" s="1" t="s">
        <v>236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241</v>
      </c>
      <c r="B13" s="1" t="s">
        <v>242</v>
      </c>
      <c r="C13" s="1" t="s">
        <v>243</v>
      </c>
      <c r="D13" s="1" t="s">
        <v>244</v>
      </c>
      <c r="E13" s="1" t="s">
        <v>245</v>
      </c>
      <c r="F13" s="1" t="s">
        <v>246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247</v>
      </c>
      <c r="B14" s="1" t="s">
        <v>242</v>
      </c>
      <c r="C14" s="1" t="s">
        <v>243</v>
      </c>
      <c r="D14" s="1" t="s">
        <v>244</v>
      </c>
      <c r="E14" s="1" t="s">
        <v>245</v>
      </c>
      <c r="F14" s="1" t="s">
        <v>246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248</v>
      </c>
      <c r="B15" s="1" t="s">
        <v>249</v>
      </c>
      <c r="C15" s="1" t="s">
        <v>250</v>
      </c>
      <c r="D15" s="1" t="s">
        <v>251</v>
      </c>
      <c r="E15" s="1" t="s">
        <v>245</v>
      </c>
      <c r="F15" s="1" t="s">
        <v>246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252</v>
      </c>
      <c r="B16" s="1" t="s">
        <v>253</v>
      </c>
      <c r="C16" s="1" t="s">
        <v>254</v>
      </c>
      <c r="D16" s="1" t="s">
        <v>255</v>
      </c>
      <c r="E16" s="1" t="s">
        <v>256</v>
      </c>
      <c r="F16" s="1" t="s">
        <v>257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258</v>
      </c>
      <c r="B17" s="1">
        <v>0.0</v>
      </c>
      <c r="C17" s="1" t="s">
        <v>259</v>
      </c>
      <c r="D17" s="1" t="s">
        <v>260</v>
      </c>
      <c r="E17" s="1" t="s">
        <v>261</v>
      </c>
      <c r="F17" s="1" t="s">
        <v>262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263</v>
      </c>
      <c r="B18" s="1">
        <v>0.0</v>
      </c>
      <c r="C18" s="1" t="s">
        <v>264</v>
      </c>
      <c r="D18" s="1" t="s">
        <v>265</v>
      </c>
      <c r="E18" s="1" t="s">
        <v>261</v>
      </c>
      <c r="F18" s="1" t="s">
        <v>262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266</v>
      </c>
      <c r="B20" s="1">
        <v>0.0</v>
      </c>
      <c r="C20" s="1" t="s">
        <v>267</v>
      </c>
      <c r="D20" s="1" t="s">
        <v>268</v>
      </c>
      <c r="E20" s="1" t="s">
        <v>269</v>
      </c>
      <c r="F20" s="1" t="s">
        <v>270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271</v>
      </c>
      <c r="B21" s="1">
        <v>0.0</v>
      </c>
      <c r="C21" s="1" t="s">
        <v>272</v>
      </c>
      <c r="D21" s="1" t="s">
        <v>273</v>
      </c>
      <c r="E21" s="1" t="s">
        <v>274</v>
      </c>
      <c r="F21" s="1" t="s">
        <v>275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276</v>
      </c>
      <c r="B22" s="1">
        <v>0.0</v>
      </c>
      <c r="C22" s="1" t="s">
        <v>277</v>
      </c>
      <c r="D22" s="1" t="s">
        <v>278</v>
      </c>
      <c r="E22" s="1" t="s">
        <v>279</v>
      </c>
      <c r="F22" s="1" t="s">
        <v>280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282</v>
      </c>
      <c r="B24" s="1" t="s">
        <v>283</v>
      </c>
      <c r="C24" s="1" t="s">
        <v>284</v>
      </c>
      <c r="D24" s="1" t="s">
        <v>285</v>
      </c>
      <c r="E24" s="1" t="s">
        <v>286</v>
      </c>
      <c r="F24" s="1" t="s">
        <v>287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288</v>
      </c>
      <c r="B25" s="1" t="s">
        <v>289</v>
      </c>
      <c r="C25" s="1" t="s">
        <v>290</v>
      </c>
      <c r="D25" s="1" t="s">
        <v>291</v>
      </c>
      <c r="E25" s="1" t="s">
        <v>292</v>
      </c>
      <c r="F25" s="1" t="s">
        <v>293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294</v>
      </c>
      <c r="B26" s="1" t="s">
        <v>295</v>
      </c>
      <c r="C26" s="1" t="s">
        <v>296</v>
      </c>
      <c r="D26" s="1" t="s">
        <v>297</v>
      </c>
      <c r="E26" s="1" t="s">
        <v>298</v>
      </c>
      <c r="F26" s="1" t="s">
        <v>161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299</v>
      </c>
      <c r="B27" s="1">
        <v>0.0</v>
      </c>
      <c r="C27" s="1" t="s">
        <v>300</v>
      </c>
      <c r="D27" s="1" t="s">
        <v>301</v>
      </c>
      <c r="E27" s="1" t="s">
        <v>302</v>
      </c>
      <c r="F27" s="1" t="s">
        <v>303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304</v>
      </c>
      <c r="B28" s="1">
        <v>0.0</v>
      </c>
      <c r="C28" s="1" t="s">
        <v>305</v>
      </c>
      <c r="D28" s="1" t="s">
        <v>306</v>
      </c>
      <c r="E28" s="1" t="s">
        <v>307</v>
      </c>
      <c r="F28" s="1" t="s">
        <v>308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310</v>
      </c>
      <c r="B30" s="1">
        <v>0.0</v>
      </c>
      <c r="C30" s="1">
        <v>0.0</v>
      </c>
      <c r="D30" s="1">
        <v>0.0</v>
      </c>
      <c r="E30" s="1" t="s">
        <v>311</v>
      </c>
      <c r="F30" s="1" t="s">
        <v>312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313</v>
      </c>
      <c r="B31" s="1">
        <v>0.0</v>
      </c>
      <c r="C31" s="1">
        <v>0.0</v>
      </c>
      <c r="D31" s="1">
        <v>0.0</v>
      </c>
      <c r="E31" s="1" t="s">
        <v>314</v>
      </c>
      <c r="F31" s="1" t="s">
        <v>315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316</v>
      </c>
      <c r="B32" s="1">
        <v>0.0</v>
      </c>
      <c r="C32" s="1">
        <v>0.0</v>
      </c>
      <c r="D32" s="1">
        <v>0.0</v>
      </c>
      <c r="E32" s="1" t="s">
        <v>317</v>
      </c>
      <c r="F32" s="1" t="s">
        <v>318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319</v>
      </c>
      <c r="B33" s="1">
        <v>0.0</v>
      </c>
      <c r="C33" s="1">
        <v>0.0</v>
      </c>
      <c r="D33" s="1">
        <v>0.0</v>
      </c>
      <c r="E33" s="1" t="s">
        <v>320</v>
      </c>
      <c r="F33" s="1" t="s">
        <v>321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322</v>
      </c>
      <c r="B34" s="1" t="s">
        <v>323</v>
      </c>
      <c r="C34" s="1" t="s">
        <v>324</v>
      </c>
      <c r="D34" s="1" t="s">
        <v>325</v>
      </c>
      <c r="E34" s="1" t="s">
        <v>326</v>
      </c>
      <c r="F34" s="1" t="s">
        <v>327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328</v>
      </c>
      <c r="B35" s="1" t="s">
        <v>329</v>
      </c>
      <c r="C35" s="1" t="s">
        <v>330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331</v>
      </c>
      <c r="B36" s="1" t="s">
        <v>332</v>
      </c>
      <c r="C36" s="1" t="s">
        <v>333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334</v>
      </c>
      <c r="B37" s="1" t="s">
        <v>335</v>
      </c>
      <c r="C37" s="1" t="s">
        <v>336</v>
      </c>
      <c r="D37" s="1">
        <v>0.0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337</v>
      </c>
      <c r="B38" s="1">
        <v>0.0</v>
      </c>
      <c r="C38" s="1">
        <v>0.0</v>
      </c>
      <c r="D38" s="1">
        <v>0.0</v>
      </c>
      <c r="E38" s="1" t="s">
        <v>338</v>
      </c>
      <c r="F38" s="1" t="s">
        <v>295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339</v>
      </c>
      <c r="B39" s="1" t="s">
        <v>340</v>
      </c>
      <c r="C39" s="1" t="s">
        <v>341</v>
      </c>
      <c r="D39" s="1" t="s">
        <v>342</v>
      </c>
      <c r="E39" s="1" t="s">
        <v>343</v>
      </c>
      <c r="F39" s="1" t="s">
        <v>344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345</v>
      </c>
      <c r="B40" s="1">
        <v>0.0</v>
      </c>
      <c r="C40" s="1">
        <v>0.0</v>
      </c>
      <c r="D40" s="1">
        <v>0.0</v>
      </c>
      <c r="E40" s="1" t="s">
        <v>338</v>
      </c>
      <c r="F40" s="1" t="s">
        <v>295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346</v>
      </c>
      <c r="B41" s="1" t="s">
        <v>347</v>
      </c>
      <c r="C41" s="1" t="s">
        <v>348</v>
      </c>
      <c r="D41" s="1" t="s">
        <v>349</v>
      </c>
      <c r="E41" s="1" t="s">
        <v>350</v>
      </c>
      <c r="F41" s="1" t="s">
        <v>351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353</v>
      </c>
      <c r="B43" s="1">
        <v>0.0</v>
      </c>
      <c r="C43" s="1" t="s">
        <v>354</v>
      </c>
      <c r="D43" s="1" t="s">
        <v>355</v>
      </c>
      <c r="E43" s="1" t="s">
        <v>356</v>
      </c>
      <c r="F43" s="1" t="s">
        <v>357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358</v>
      </c>
      <c r="B44" s="1">
        <v>0.0</v>
      </c>
      <c r="C44" s="1" t="s">
        <v>359</v>
      </c>
      <c r="D44" s="1" t="s">
        <v>360</v>
      </c>
      <c r="E44" s="1" t="s">
        <v>361</v>
      </c>
      <c r="F44" s="1" t="s">
        <v>362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363</v>
      </c>
      <c r="B45" s="1">
        <v>0.0</v>
      </c>
      <c r="C45" s="1" t="s">
        <v>364</v>
      </c>
      <c r="D45" s="1" t="s">
        <v>365</v>
      </c>
      <c r="E45" s="1" t="s">
        <v>366</v>
      </c>
      <c r="F45" s="1" t="s">
        <v>367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368</v>
      </c>
      <c r="B46" s="1">
        <v>0.0</v>
      </c>
      <c r="C46" s="1">
        <v>-56.0</v>
      </c>
      <c r="D46" s="1" t="s">
        <v>369</v>
      </c>
      <c r="E46" s="1" t="s">
        <v>370</v>
      </c>
      <c r="F46" s="1" t="s">
        <v>371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372</v>
      </c>
      <c r="B47" s="1">
        <v>0.0</v>
      </c>
      <c r="C47" s="1">
        <v>-56.0</v>
      </c>
      <c r="D47" s="1" t="s">
        <v>373</v>
      </c>
      <c r="E47" s="1" t="s">
        <v>374</v>
      </c>
      <c r="F47" s="1" t="s">
        <v>371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375</v>
      </c>
      <c r="B48" s="1">
        <v>0.0</v>
      </c>
      <c r="C48" s="1" t="s">
        <v>376</v>
      </c>
      <c r="D48" s="1" t="s">
        <v>377</v>
      </c>
      <c r="E48" s="1" t="s">
        <v>378</v>
      </c>
      <c r="F48" s="1" t="s">
        <v>260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379</v>
      </c>
      <c r="B49" s="1">
        <v>0.0</v>
      </c>
      <c r="C49" s="1" t="s">
        <v>376</v>
      </c>
      <c r="D49" s="1" t="s">
        <v>377</v>
      </c>
      <c r="E49" s="1" t="s">
        <v>378</v>
      </c>
      <c r="F49" s="1" t="s">
        <v>260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380</v>
      </c>
      <c r="B50" s="1">
        <v>0.0</v>
      </c>
      <c r="C50" s="1" t="s">
        <v>381</v>
      </c>
      <c r="D50" s="1" t="s">
        <v>382</v>
      </c>
      <c r="E50" s="1" t="s">
        <v>383</v>
      </c>
      <c r="F50" s="1" t="s">
        <v>384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385</v>
      </c>
      <c r="B51" s="1">
        <v>0.0</v>
      </c>
      <c r="C51" s="1" t="s">
        <v>386</v>
      </c>
      <c r="D51" s="1" t="s">
        <v>387</v>
      </c>
      <c r="E51" s="1" t="s">
        <v>388</v>
      </c>
      <c r="F51" s="1" t="s">
        <v>389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390</v>
      </c>
      <c r="B52" s="1">
        <v>0.0</v>
      </c>
      <c r="C52" s="1" t="s">
        <v>391</v>
      </c>
      <c r="D52" s="1" t="s">
        <v>392</v>
      </c>
      <c r="E52" s="1" t="s">
        <v>393</v>
      </c>
      <c r="F52" s="1" t="s">
        <v>394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395</v>
      </c>
      <c r="B53" s="1">
        <v>0.0</v>
      </c>
      <c r="C53" s="1" t="s">
        <v>396</v>
      </c>
      <c r="D53" s="1" t="s">
        <v>397</v>
      </c>
      <c r="E53" s="1">
        <v>0.0</v>
      </c>
      <c r="F53" s="1" t="s">
        <v>398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399</v>
      </c>
      <c r="B54" s="1">
        <v>0.0</v>
      </c>
      <c r="C54" s="1" t="s">
        <v>400</v>
      </c>
      <c r="D54" s="1" t="s">
        <v>401</v>
      </c>
      <c r="E54" s="1" t="s">
        <v>402</v>
      </c>
      <c r="F54" s="1" t="s">
        <v>403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404</v>
      </c>
      <c r="B55" s="1">
        <v>0.0</v>
      </c>
      <c r="C55" s="1" t="s">
        <v>405</v>
      </c>
      <c r="D55" s="1" t="s">
        <v>406</v>
      </c>
      <c r="E55" s="1" t="s">
        <v>407</v>
      </c>
      <c r="F55" s="1" t="s">
        <v>408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409</v>
      </c>
      <c r="B56" s="1">
        <v>0.0</v>
      </c>
      <c r="C56" s="1" t="s">
        <v>410</v>
      </c>
      <c r="D56" s="1" t="s">
        <v>411</v>
      </c>
      <c r="E56" s="1" t="s">
        <v>412</v>
      </c>
      <c r="F56" s="1" t="s">
        <v>413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414</v>
      </c>
      <c r="B57" s="1">
        <v>0.0</v>
      </c>
      <c r="C57" s="1" t="s">
        <v>415</v>
      </c>
      <c r="D57" s="1" t="s">
        <v>416</v>
      </c>
      <c r="E57" s="1" t="s">
        <v>417</v>
      </c>
      <c r="F57" s="1" t="s">
        <v>418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419</v>
      </c>
      <c r="B58" s="1">
        <v>0.0</v>
      </c>
      <c r="C58" s="1" t="s">
        <v>420</v>
      </c>
      <c r="D58" s="1" t="s">
        <v>421</v>
      </c>
      <c r="E58" s="1" t="s">
        <v>422</v>
      </c>
      <c r="F58" s="1" t="s">
        <v>423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424</v>
      </c>
      <c r="B59" s="1">
        <v>0.0</v>
      </c>
      <c r="C59" s="1">
        <v>0.0</v>
      </c>
      <c r="D59" s="1" t="s">
        <v>425</v>
      </c>
      <c r="E59" s="1">
        <v>0.0</v>
      </c>
      <c r="F59" s="1" t="s">
        <v>426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427</v>
      </c>
      <c r="B60" s="1">
        <v>0.0</v>
      </c>
      <c r="C60" s="1">
        <v>0.0</v>
      </c>
      <c r="D60" s="1" t="s">
        <v>428</v>
      </c>
      <c r="E60" s="1">
        <v>0.0</v>
      </c>
      <c r="F60" s="1" t="s">
        <v>426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429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430</v>
      </c>
      <c r="B62" s="1">
        <v>0.0</v>
      </c>
      <c r="C62" s="1">
        <v>0.0</v>
      </c>
      <c r="D62" s="1" t="s">
        <v>431</v>
      </c>
      <c r="E62" s="1" t="s">
        <v>432</v>
      </c>
      <c r="F62" s="1" t="s">
        <v>433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434</v>
      </c>
      <c r="B63" s="1">
        <v>0.0</v>
      </c>
      <c r="C63" s="1">
        <v>0.0</v>
      </c>
      <c r="D63" s="1" t="s">
        <v>435</v>
      </c>
      <c r="E63" s="1" t="s">
        <v>436</v>
      </c>
      <c r="F63" s="1" t="s">
        <v>437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438</v>
      </c>
      <c r="B64" s="1">
        <v>0.0</v>
      </c>
      <c r="C64" s="1">
        <v>0.0</v>
      </c>
      <c r="D64" s="1" t="s">
        <v>439</v>
      </c>
      <c r="E64" s="1" t="s">
        <v>440</v>
      </c>
      <c r="F64" s="1" t="s">
        <v>441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442</v>
      </c>
      <c r="B65" s="1">
        <v>0.0</v>
      </c>
      <c r="C65" s="1">
        <v>0.0</v>
      </c>
      <c r="D65" s="1" t="s">
        <v>443</v>
      </c>
      <c r="E65" s="1" t="s">
        <v>444</v>
      </c>
      <c r="F65" s="1" t="s">
        <v>445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446</v>
      </c>
      <c r="B66" s="1">
        <v>0.0</v>
      </c>
      <c r="C66" s="1">
        <v>0.0</v>
      </c>
      <c r="D66" s="1" t="s">
        <v>447</v>
      </c>
      <c r="E66" s="1" t="s">
        <v>448</v>
      </c>
      <c r="F66" s="1" t="s">
        <v>445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449</v>
      </c>
      <c r="B67" s="1">
        <v>0.0</v>
      </c>
      <c r="C67" s="1">
        <v>0.0</v>
      </c>
      <c r="D67" s="1" t="s">
        <v>450</v>
      </c>
      <c r="E67" s="1" t="s">
        <v>451</v>
      </c>
      <c r="F67" s="1" t="s">
        <v>452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453</v>
      </c>
      <c r="B68" s="1">
        <v>0.0</v>
      </c>
      <c r="C68" s="1">
        <v>0.0</v>
      </c>
      <c r="D68" s="1" t="s">
        <v>450</v>
      </c>
      <c r="E68" s="1" t="s">
        <v>451</v>
      </c>
      <c r="F68" s="1" t="s">
        <v>452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454</v>
      </c>
      <c r="B69" s="1">
        <v>0.0</v>
      </c>
      <c r="C69" s="1">
        <v>0.0</v>
      </c>
      <c r="D69" s="1" t="s">
        <v>455</v>
      </c>
      <c r="E69" s="1" t="s">
        <v>456</v>
      </c>
      <c r="F69" s="1" t="s">
        <v>457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458</v>
      </c>
      <c r="B70" s="1">
        <v>0.0</v>
      </c>
      <c r="C70" s="1">
        <v>0.0</v>
      </c>
      <c r="D70" s="1" t="s">
        <v>459</v>
      </c>
      <c r="E70" s="1" t="s">
        <v>460</v>
      </c>
      <c r="F70" s="1" t="s">
        <v>461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462</v>
      </c>
      <c r="B71" s="1">
        <v>0.0</v>
      </c>
      <c r="C71" s="1">
        <v>0.0</v>
      </c>
      <c r="D71" s="1" t="s">
        <v>463</v>
      </c>
      <c r="E71" s="1" t="s">
        <v>464</v>
      </c>
      <c r="F71" s="1" t="s">
        <v>465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466</v>
      </c>
      <c r="B72" s="1">
        <v>0.0</v>
      </c>
      <c r="C72" s="1">
        <v>0.0</v>
      </c>
      <c r="D72" s="1" t="s">
        <v>467</v>
      </c>
      <c r="E72" s="1" t="s">
        <v>468</v>
      </c>
      <c r="F72" s="1" t="s">
        <v>469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470</v>
      </c>
      <c r="B73" s="1">
        <v>0.0</v>
      </c>
      <c r="C73" s="1">
        <v>0.0</v>
      </c>
      <c r="D73" s="1" t="s">
        <v>471</v>
      </c>
      <c r="E73" s="1" t="s">
        <v>472</v>
      </c>
      <c r="F73" s="1" t="s">
        <v>473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474</v>
      </c>
      <c r="B74" s="1">
        <v>0.0</v>
      </c>
      <c r="C74" s="1">
        <v>0.0</v>
      </c>
      <c r="D74" s="1" t="s">
        <v>475</v>
      </c>
      <c r="E74" s="1" t="s">
        <v>476</v>
      </c>
      <c r="F74" s="1" t="s">
        <v>477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478</v>
      </c>
      <c r="B75" s="1">
        <v>0.0</v>
      </c>
      <c r="C75" s="1">
        <v>0.0</v>
      </c>
      <c r="D75" s="1" t="s">
        <v>257</v>
      </c>
      <c r="E75" s="1" t="s">
        <v>479</v>
      </c>
      <c r="F75" s="1" t="s">
        <v>480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481</v>
      </c>
      <c r="B76" s="1">
        <v>0.0</v>
      </c>
      <c r="C76" s="1">
        <v>0.0</v>
      </c>
      <c r="D76" s="1" t="s">
        <v>482</v>
      </c>
      <c r="E76" s="1" t="s">
        <v>483</v>
      </c>
      <c r="F76" s="1" t="s">
        <v>484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485</v>
      </c>
      <c r="B77" s="1">
        <v>0.0</v>
      </c>
      <c r="C77" s="1">
        <v>0.0</v>
      </c>
      <c r="D77" s="1" t="s">
        <v>486</v>
      </c>
      <c r="E77" s="1" t="s">
        <v>487</v>
      </c>
      <c r="F77" s="1" t="s">
        <v>488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489</v>
      </c>
      <c r="B78" s="1">
        <v>0.0</v>
      </c>
      <c r="C78" s="1">
        <v>0.0</v>
      </c>
      <c r="D78" s="1">
        <v>0.0</v>
      </c>
      <c r="E78" s="1" t="s">
        <v>490</v>
      </c>
      <c r="F78" s="1" t="s">
        <v>491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492</v>
      </c>
      <c r="B79" s="1">
        <v>0.0</v>
      </c>
      <c r="C79" s="1">
        <v>0.0</v>
      </c>
      <c r="D79" s="1">
        <v>0.0</v>
      </c>
      <c r="E79" s="1" t="s">
        <v>493</v>
      </c>
      <c r="F79" s="1" t="s">
        <v>494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496</v>
      </c>
      <c r="B81" s="1">
        <v>0.0</v>
      </c>
      <c r="C81" s="1">
        <v>0.0</v>
      </c>
      <c r="D81" s="1">
        <v>0.0</v>
      </c>
      <c r="E81" s="1" t="s">
        <v>497</v>
      </c>
      <c r="F81" s="1" t="s">
        <v>498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499</v>
      </c>
      <c r="B82" s="1">
        <v>0.0</v>
      </c>
      <c r="C82" s="1">
        <v>0.0</v>
      </c>
      <c r="D82" s="1">
        <v>0.0</v>
      </c>
      <c r="E82" s="1" t="s">
        <v>500</v>
      </c>
      <c r="F82" s="1" t="s">
        <v>501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502</v>
      </c>
      <c r="B83" s="1">
        <v>0.0</v>
      </c>
      <c r="C83" s="1">
        <v>0.0</v>
      </c>
      <c r="D83" s="1">
        <v>0.0</v>
      </c>
      <c r="E83" s="1" t="s">
        <v>503</v>
      </c>
      <c r="F83" s="1" t="s">
        <v>504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505</v>
      </c>
      <c r="B84" s="1">
        <v>0.0</v>
      </c>
      <c r="C84" s="1">
        <v>0.0</v>
      </c>
      <c r="D84" s="1">
        <v>0.0</v>
      </c>
      <c r="E84" s="1" t="s">
        <v>351</v>
      </c>
      <c r="F84" s="1" t="s">
        <v>506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507</v>
      </c>
      <c r="B85" s="1">
        <v>0.0</v>
      </c>
      <c r="C85" s="1">
        <v>0.0</v>
      </c>
      <c r="D85" s="1">
        <v>0.0</v>
      </c>
      <c r="E85" s="1" t="s">
        <v>508</v>
      </c>
      <c r="F85" s="1" t="s">
        <v>509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510</v>
      </c>
      <c r="B86" s="1">
        <v>0.0</v>
      </c>
      <c r="C86" s="1">
        <v>0.0</v>
      </c>
      <c r="D86" s="1">
        <v>0.0</v>
      </c>
      <c r="E86" s="1" t="s">
        <v>511</v>
      </c>
      <c r="F86" s="1" t="s">
        <v>512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513</v>
      </c>
      <c r="B87" s="1">
        <v>0.0</v>
      </c>
      <c r="C87" s="1">
        <v>0.0</v>
      </c>
      <c r="D87" s="1">
        <v>0.0</v>
      </c>
      <c r="E87" s="1" t="s">
        <v>511</v>
      </c>
      <c r="F87" s="1" t="s">
        <v>512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514</v>
      </c>
      <c r="B88" s="1">
        <v>0.0</v>
      </c>
      <c r="C88" s="1">
        <v>0.0</v>
      </c>
      <c r="D88" s="1">
        <v>0.0</v>
      </c>
      <c r="E88" s="1" t="s">
        <v>515</v>
      </c>
      <c r="F88" s="1" t="s">
        <v>516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517</v>
      </c>
      <c r="B89" s="1">
        <v>0.0</v>
      </c>
      <c r="C89" s="1">
        <v>0.0</v>
      </c>
      <c r="D89" s="1">
        <v>0.0</v>
      </c>
      <c r="E89" s="1" t="s">
        <v>518</v>
      </c>
      <c r="F89" s="1" t="s">
        <v>519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520</v>
      </c>
      <c r="B90" s="1">
        <v>0.0</v>
      </c>
      <c r="C90" s="1">
        <v>0.0</v>
      </c>
      <c r="D90" s="1">
        <v>0.0</v>
      </c>
      <c r="E90" s="1" t="s">
        <v>521</v>
      </c>
      <c r="F90" s="1" t="s">
        <v>522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523</v>
      </c>
      <c r="B91" s="1">
        <v>0.0</v>
      </c>
      <c r="C91" s="1">
        <v>0.0</v>
      </c>
      <c r="D91" s="1">
        <v>0.0</v>
      </c>
      <c r="E91" s="1" t="s">
        <v>524</v>
      </c>
      <c r="F91" s="1" t="s">
        <v>525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526</v>
      </c>
      <c r="B92" s="1">
        <v>0.0</v>
      </c>
      <c r="C92" s="1">
        <v>0.0</v>
      </c>
      <c r="D92" s="1">
        <v>0.0</v>
      </c>
      <c r="E92" s="1" t="s">
        <v>527</v>
      </c>
      <c r="F92" s="1" t="s">
        <v>528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529</v>
      </c>
      <c r="B93" s="1">
        <v>0.0</v>
      </c>
      <c r="C93" s="1">
        <v>0.0</v>
      </c>
      <c r="D93" s="1">
        <v>0.0</v>
      </c>
      <c r="E93" s="1" t="s">
        <v>530</v>
      </c>
      <c r="F93" s="1" t="s">
        <v>531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532</v>
      </c>
      <c r="B94" s="1">
        <v>0.0</v>
      </c>
      <c r="C94" s="1">
        <v>0.0</v>
      </c>
      <c r="D94" s="1">
        <v>0.0</v>
      </c>
      <c r="E94" s="1" t="s">
        <v>533</v>
      </c>
      <c r="F94" s="1" t="s">
        <v>534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535</v>
      </c>
      <c r="B95" s="1">
        <v>0.0</v>
      </c>
      <c r="C95" s="1">
        <v>0.0</v>
      </c>
      <c r="D95" s="1">
        <v>0.0</v>
      </c>
      <c r="E95" s="1" t="s">
        <v>536</v>
      </c>
      <c r="F95" s="1" t="s">
        <v>537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538</v>
      </c>
      <c r="B96" s="1">
        <v>0.0</v>
      </c>
      <c r="C96" s="1">
        <v>0.0</v>
      </c>
      <c r="D96" s="1">
        <v>0.0</v>
      </c>
      <c r="E96" s="1" t="s">
        <v>539</v>
      </c>
      <c r="F96" s="1" t="s">
        <v>540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541</v>
      </c>
      <c r="B97" s="1">
        <v>0.0</v>
      </c>
      <c r="C97" s="1">
        <v>0.0</v>
      </c>
      <c r="D97" s="1">
        <v>0.0</v>
      </c>
      <c r="E97" s="1">
        <v>0.0</v>
      </c>
      <c r="F97" s="1" t="s">
        <v>542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543</v>
      </c>
      <c r="B98" s="1">
        <v>0.0</v>
      </c>
      <c r="C98" s="1">
        <v>0.0</v>
      </c>
      <c r="D98" s="1">
        <v>0.0</v>
      </c>
      <c r="E98" s="1">
        <v>0.0</v>
      </c>
      <c r="F98" s="1" t="s">
        <v>544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545</v>
      </c>
      <c r="C1" s="1" t="s">
        <v>546</v>
      </c>
      <c r="D1" s="1" t="s">
        <v>547</v>
      </c>
      <c r="E1" s="1" t="s">
        <v>548</v>
      </c>
      <c r="F1" s="1" t="s">
        <v>549</v>
      </c>
      <c r="G1" s="1" t="s">
        <v>550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551</v>
      </c>
      <c r="B2" s="1" t="s">
        <v>552</v>
      </c>
      <c r="C2" s="1" t="s">
        <v>553</v>
      </c>
      <c r="D2" s="1" t="s">
        <v>554</v>
      </c>
      <c r="E2" s="1" t="s">
        <v>555</v>
      </c>
      <c r="F2" s="1" t="s">
        <v>555</v>
      </c>
      <c r="G2" s="1" t="s">
        <v>556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557</v>
      </c>
      <c r="B3" s="1" t="s">
        <v>556</v>
      </c>
      <c r="C3" s="1" t="s">
        <v>558</v>
      </c>
      <c r="D3" s="1" t="s">
        <v>559</v>
      </c>
      <c r="E3" s="1" t="s">
        <v>560</v>
      </c>
      <c r="F3" s="1" t="s">
        <v>561</v>
      </c>
      <c r="G3" s="1" t="s">
        <v>556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562</v>
      </c>
      <c r="B4" s="1" t="s">
        <v>552</v>
      </c>
      <c r="C4" s="1" t="s">
        <v>553</v>
      </c>
      <c r="D4" s="1" t="s">
        <v>554</v>
      </c>
      <c r="E4" s="1" t="s">
        <v>555</v>
      </c>
      <c r="F4" s="1" t="s">
        <v>555</v>
      </c>
      <c r="G4" s="1" t="s">
        <v>555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557</v>
      </c>
      <c r="B5" s="1" t="s">
        <v>556</v>
      </c>
      <c r="C5" s="1" t="s">
        <v>558</v>
      </c>
      <c r="D5" s="1" t="s">
        <v>559</v>
      </c>
      <c r="E5" s="1" t="s">
        <v>560</v>
      </c>
      <c r="F5" s="1" t="s">
        <v>561</v>
      </c>
      <c r="G5" s="1" t="s">
        <v>561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563</v>
      </c>
      <c r="B6" s="1" t="s">
        <v>564</v>
      </c>
      <c r="C6" s="1" t="s">
        <v>565</v>
      </c>
      <c r="D6" s="1" t="s">
        <v>566</v>
      </c>
      <c r="E6" s="1" t="s">
        <v>567</v>
      </c>
      <c r="F6" s="1" t="s">
        <v>567</v>
      </c>
      <c r="G6" s="1" t="s">
        <v>568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569</v>
      </c>
      <c r="B7" s="1" t="s">
        <v>556</v>
      </c>
      <c r="C7" s="1" t="s">
        <v>556</v>
      </c>
      <c r="D7" s="1" t="s">
        <v>556</v>
      </c>
      <c r="E7" s="1" t="s">
        <v>556</v>
      </c>
      <c r="F7" s="1" t="s">
        <v>556</v>
      </c>
      <c r="G7" s="1" t="s">
        <v>556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570</v>
      </c>
      <c r="B8" s="1" t="s">
        <v>571</v>
      </c>
      <c r="C8" s="1" t="s">
        <v>571</v>
      </c>
      <c r="D8" s="1" t="s">
        <v>572</v>
      </c>
      <c r="E8" s="1" t="s">
        <v>573</v>
      </c>
      <c r="F8" s="1" t="s">
        <v>574</v>
      </c>
      <c r="G8" s="1" t="s">
        <v>575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576</v>
      </c>
      <c r="B9" s="1" t="s">
        <v>577</v>
      </c>
      <c r="C9" s="1" t="s">
        <v>578</v>
      </c>
      <c r="D9" s="1" t="s">
        <v>579</v>
      </c>
      <c r="E9" s="1" t="s">
        <v>580</v>
      </c>
      <c r="F9" s="1" t="s">
        <v>581</v>
      </c>
      <c r="G9" s="1" t="s">
        <v>582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583</v>
      </c>
      <c r="B10" s="1" t="s">
        <v>584</v>
      </c>
      <c r="C10" s="1" t="s">
        <v>584</v>
      </c>
      <c r="D10" s="1" t="s">
        <v>584</v>
      </c>
      <c r="E10" s="1" t="s">
        <v>580</v>
      </c>
      <c r="F10" s="1" t="s">
        <v>581</v>
      </c>
      <c r="G10" s="1" t="s">
        <v>582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585</v>
      </c>
      <c r="B11" s="1" t="s">
        <v>586</v>
      </c>
      <c r="C11" s="1" t="s">
        <v>586</v>
      </c>
      <c r="D11" s="1" t="s">
        <v>586</v>
      </c>
      <c r="E11" s="1" t="s">
        <v>587</v>
      </c>
      <c r="F11" s="1" t="s">
        <v>588</v>
      </c>
      <c r="G11" s="1" t="s">
        <v>589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590</v>
      </c>
      <c r="B12" s="1" t="s">
        <v>586</v>
      </c>
      <c r="C12" s="1" t="s">
        <v>586</v>
      </c>
      <c r="D12" s="1" t="s">
        <v>586</v>
      </c>
      <c r="E12" s="1" t="s">
        <v>591</v>
      </c>
      <c r="F12" s="1" t="s">
        <v>592</v>
      </c>
      <c r="G12" s="1" t="s">
        <v>593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594</v>
      </c>
      <c r="B13" s="1" t="s">
        <v>556</v>
      </c>
      <c r="C13" s="1" t="s">
        <v>556</v>
      </c>
      <c r="D13" s="1" t="s">
        <v>556</v>
      </c>
      <c r="E13" s="1" t="s">
        <v>556</v>
      </c>
      <c r="F13" s="1" t="s">
        <v>556</v>
      </c>
      <c r="G13" s="1" t="s">
        <v>556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595</v>
      </c>
      <c r="B14" s="1" t="s">
        <v>556</v>
      </c>
      <c r="C14" s="1" t="s">
        <v>556</v>
      </c>
      <c r="D14" s="1" t="s">
        <v>556</v>
      </c>
      <c r="E14" s="1" t="s">
        <v>556</v>
      </c>
      <c r="F14" s="1" t="s">
        <v>556</v>
      </c>
      <c r="G14" s="1" t="s">
        <v>556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596</v>
      </c>
      <c r="B15" s="1" t="s">
        <v>556</v>
      </c>
      <c r="C15" s="1" t="s">
        <v>556</v>
      </c>
      <c r="D15" s="1" t="s">
        <v>556</v>
      </c>
      <c r="E15" s="1" t="s">
        <v>556</v>
      </c>
      <c r="F15" s="1" t="s">
        <v>556</v>
      </c>
      <c r="G15" s="1" t="s">
        <v>556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597</v>
      </c>
      <c r="B16" s="1" t="s">
        <v>556</v>
      </c>
      <c r="C16" s="1" t="s">
        <v>556</v>
      </c>
      <c r="D16" s="1" t="s">
        <v>556</v>
      </c>
      <c r="E16" s="1" t="s">
        <v>556</v>
      </c>
      <c r="F16" s="1" t="s">
        <v>556</v>
      </c>
      <c r="G16" s="1" t="s">
        <v>556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598</v>
      </c>
      <c r="B17" s="1" t="s">
        <v>150</v>
      </c>
      <c r="C17" s="1" t="s">
        <v>151</v>
      </c>
      <c r="D17" s="1" t="s">
        <v>152</v>
      </c>
      <c r="E17" s="1" t="s">
        <v>599</v>
      </c>
      <c r="F17" s="1" t="s">
        <v>599</v>
      </c>
      <c r="G17" s="1" t="s">
        <v>600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601</v>
      </c>
      <c r="B18" s="1" t="s">
        <v>556</v>
      </c>
      <c r="C18" s="1" t="s">
        <v>556</v>
      </c>
      <c r="D18" s="1" t="s">
        <v>556</v>
      </c>
      <c r="E18" s="1" t="s">
        <v>556</v>
      </c>
      <c r="F18" s="1" t="s">
        <v>556</v>
      </c>
      <c r="G18" s="1" t="s">
        <v>556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602</v>
      </c>
      <c r="B19" s="1" t="s">
        <v>603</v>
      </c>
      <c r="C19" s="1" t="s">
        <v>604</v>
      </c>
      <c r="D19" s="1" t="s">
        <v>605</v>
      </c>
      <c r="E19" s="1" t="s">
        <v>606</v>
      </c>
      <c r="F19" s="1" t="s">
        <v>607</v>
      </c>
      <c r="G19" s="1" t="s">
        <v>608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609</v>
      </c>
      <c r="B20" s="1" t="s">
        <v>610</v>
      </c>
      <c r="C20" s="1" t="s">
        <v>611</v>
      </c>
      <c r="D20" s="1" t="s">
        <v>612</v>
      </c>
      <c r="E20" s="1" t="s">
        <v>613</v>
      </c>
      <c r="F20" s="1" t="s">
        <v>614</v>
      </c>
      <c r="G20" s="1" t="s">
        <v>615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616</v>
      </c>
      <c r="B21" s="1" t="s">
        <v>617</v>
      </c>
      <c r="C21" s="1" t="s">
        <v>618</v>
      </c>
      <c r="D21" s="1" t="s">
        <v>619</v>
      </c>
      <c r="E21" s="1" t="s">
        <v>620</v>
      </c>
      <c r="F21" s="1" t="s">
        <v>621</v>
      </c>
      <c r="G21" s="1" t="s">
        <v>622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623</v>
      </c>
      <c r="B22" s="1" t="s">
        <v>624</v>
      </c>
      <c r="C22" s="1" t="s">
        <v>625</v>
      </c>
      <c r="D22" s="1" t="s">
        <v>626</v>
      </c>
      <c r="E22" s="1" t="s">
        <v>627</v>
      </c>
      <c r="F22" s="1" t="s">
        <v>628</v>
      </c>
      <c r="G22" s="1" t="s">
        <v>629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556</v>
      </c>
      <c r="C23" s="1" t="s">
        <v>556</v>
      </c>
      <c r="D23" s="1" t="s">
        <v>556</v>
      </c>
      <c r="E23" s="1" t="s">
        <v>556</v>
      </c>
      <c r="F23" s="1" t="s">
        <v>556</v>
      </c>
      <c r="G23" s="1" t="s">
        <v>556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630</v>
      </c>
      <c r="B24" s="1" t="s">
        <v>631</v>
      </c>
      <c r="C24" s="1" t="s">
        <v>632</v>
      </c>
      <c r="D24" s="1" t="s">
        <v>633</v>
      </c>
      <c r="E24" s="1" t="s">
        <v>634</v>
      </c>
      <c r="F24" s="1" t="s">
        <v>634</v>
      </c>
      <c r="G24" s="1" t="s">
        <v>634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635</v>
      </c>
      <c r="B25" s="1" t="s">
        <v>636</v>
      </c>
      <c r="C25" s="1" t="s">
        <v>637</v>
      </c>
      <c r="D25" s="1" t="s">
        <v>638</v>
      </c>
      <c r="E25" s="1" t="s">
        <v>639</v>
      </c>
      <c r="F25" s="1" t="s">
        <v>639</v>
      </c>
      <c r="G25" s="1" t="s">
        <v>556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640</v>
      </c>
      <c r="B26" s="1" t="s">
        <v>641</v>
      </c>
      <c r="C26" s="1" t="s">
        <v>642</v>
      </c>
      <c r="D26" s="1" t="s">
        <v>643</v>
      </c>
      <c r="E26" s="1" t="s">
        <v>556</v>
      </c>
      <c r="F26" s="1" t="s">
        <v>556</v>
      </c>
      <c r="G26" s="1" t="s">
        <v>556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644</v>
      </c>
      <c r="B2" s="1" t="s">
        <v>645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646</v>
      </c>
      <c r="B3" s="1" t="s">
        <v>647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648</v>
      </c>
      <c r="B4" s="1" t="s">
        <v>649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650</v>
      </c>
      <c r="B5" s="1" t="s">
        <v>651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652</v>
      </c>
      <c r="B6" s="1" t="s">
        <v>653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655</v>
      </c>
      <c r="B8" s="1" t="s">
        <v>656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657</v>
      </c>
      <c r="B9" s="4" t="s">
        <v>658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659</v>
      </c>
      <c r="B10" s="1" t="s">
        <v>660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661</v>
      </c>
      <c r="B11" s="1" t="s">
        <v>662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663</v>
      </c>
      <c r="B12" s="1" t="s">
        <v>660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664</v>
      </c>
      <c r="B13" s="1" t="s">
        <v>665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666</v>
      </c>
      <c r="B14" s="1" t="s">
        <v>667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668</v>
      </c>
      <c r="B15" s="1" t="s">
        <v>665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669</v>
      </c>
      <c r="B16" s="1" t="s">
        <v>670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671</v>
      </c>
      <c r="B17" s="1">
        <v>237.0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672</v>
      </c>
      <c r="B18" s="1" t="s">
        <v>673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674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675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676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677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678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679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680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683</v>
      </c>
      <c r="B28" s="1">
        <v>3.49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684</v>
      </c>
      <c r="B29" s="1">
        <v>3.45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685</v>
      </c>
      <c r="B30" s="1">
        <v>3.4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686</v>
      </c>
      <c r="B31" s="1">
        <v>3.56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687</v>
      </c>
      <c r="B32" s="1">
        <v>3.49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688</v>
      </c>
      <c r="B33" s="1">
        <v>3.45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689</v>
      </c>
      <c r="B34" s="1">
        <v>3.4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690</v>
      </c>
      <c r="B35" s="1">
        <v>3.56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691</v>
      </c>
      <c r="B36" s="1">
        <v>0.981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692</v>
      </c>
      <c r="B37" s="1">
        <v>-6.75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693</v>
      </c>
      <c r="B38" s="1">
        <v>82296.0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694</v>
      </c>
      <c r="B39" s="1">
        <v>82296.0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695</v>
      </c>
      <c r="B40" s="1">
        <v>135673.0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696</v>
      </c>
      <c r="B41" s="1">
        <v>97420.0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697</v>
      </c>
      <c r="B42" s="1">
        <v>97420.0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698</v>
      </c>
      <c r="B43" s="1">
        <v>3.49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699</v>
      </c>
      <c r="B44" s="1">
        <v>3.55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700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701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702</v>
      </c>
      <c r="B47" s="1">
        <v>1.28160632E8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703</v>
      </c>
      <c r="B48" s="1">
        <v>3.37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704</v>
      </c>
      <c r="B49" s="1">
        <v>6.3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705</v>
      </c>
      <c r="B50" s="1">
        <v>1.4831861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706</v>
      </c>
      <c r="B51" s="1">
        <v>3.8275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707</v>
      </c>
      <c r="B52" s="1">
        <v>4.65505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708</v>
      </c>
      <c r="B53" s="1" t="s">
        <v>709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710</v>
      </c>
      <c r="B54" s="1">
        <v>4.2039772E7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711</v>
      </c>
      <c r="B55" s="1">
        <v>-0.18937999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712</v>
      </c>
      <c r="B56" s="1">
        <v>2.7709381E7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713</v>
      </c>
      <c r="B57" s="1">
        <v>3.6513E7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714</v>
      </c>
      <c r="B58" s="1">
        <v>425216.0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715</v>
      </c>
      <c r="B59" s="1">
        <v>415531.0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716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717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718</v>
      </c>
      <c r="B62" s="1">
        <v>0.0116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719</v>
      </c>
      <c r="B63" s="1">
        <v>0.11712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720</v>
      </c>
      <c r="B64" s="1">
        <v>0.65316004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721</v>
      </c>
      <c r="B65" s="1">
        <v>2.24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722</v>
      </c>
      <c r="B66" s="1">
        <v>0.0233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723</v>
      </c>
      <c r="B67" s="1">
        <v>3.6513E7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724</v>
      </c>
      <c r="B68" s="1">
        <v>2.912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725</v>
      </c>
      <c r="B69" s="1">
        <v>1.2053572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726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727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728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729</v>
      </c>
      <c r="B73" s="1">
        <v>-1.6364E7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730</v>
      </c>
      <c r="B74" s="1">
        <v>-0.42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731</v>
      </c>
      <c r="B75" s="1">
        <v>-0.52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732</v>
      </c>
      <c r="B76" s="1">
        <v>0.487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733</v>
      </c>
      <c r="B77" s="1">
        <v>-1.756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734</v>
      </c>
      <c r="B78" s="1">
        <v>-0.2656904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735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736</v>
      </c>
      <c r="B80" s="1" t="s">
        <v>737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738</v>
      </c>
      <c r="B81" s="1" t="s">
        <v>739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740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741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742</v>
      </c>
      <c r="B84" s="1" t="s">
        <v>743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744</v>
      </c>
      <c r="B85" s="1" t="s">
        <v>745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746</v>
      </c>
      <c r="B86" s="1">
        <v>1.6233318E9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747</v>
      </c>
      <c r="B87" s="1" t="s">
        <v>748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749</v>
      </c>
      <c r="B88" s="1" t="s">
        <v>750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751</v>
      </c>
      <c r="B89" s="1" t="s">
        <v>752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753</v>
      </c>
      <c r="B90" s="1" t="s">
        <v>754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755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756</v>
      </c>
      <c r="B92" s="1">
        <v>3.51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757</v>
      </c>
      <c r="B93" s="1">
        <v>8.0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758</v>
      </c>
      <c r="B94" s="1">
        <v>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759</v>
      </c>
      <c r="B95" s="1">
        <v>8.0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760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761</v>
      </c>
      <c r="B97" s="1" t="s">
        <v>762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763</v>
      </c>
      <c r="B98" s="1">
        <v>1.0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764</v>
      </c>
      <c r="B99" s="1">
        <v>1.09361E8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765</v>
      </c>
      <c r="B100" s="1">
        <v>2.995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766</v>
      </c>
      <c r="B101" s="1">
        <v>-2.394E7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767</v>
      </c>
      <c r="B102" s="1">
        <v>2.324E7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768</v>
      </c>
      <c r="B103" s="1">
        <v>4.025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769</v>
      </c>
      <c r="B104" s="1">
        <v>4.23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770</v>
      </c>
      <c r="B105" s="1">
        <v>8.6409E7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771</v>
      </c>
      <c r="B106" s="1">
        <v>21.672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772</v>
      </c>
      <c r="B107" s="1">
        <v>2.231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773</v>
      </c>
      <c r="B108" s="1">
        <v>-0.08912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774</v>
      </c>
      <c r="B109" s="1">
        <v>-0.13438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775</v>
      </c>
      <c r="B110" s="1">
        <v>155750.0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776</v>
      </c>
      <c r="B111" s="1">
        <v>-7789000.0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777</v>
      </c>
      <c r="B112" s="1">
        <v>0.026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778</v>
      </c>
      <c r="B113" s="1">
        <v>0.71662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779</v>
      </c>
      <c r="B114" s="1">
        <v>-0.27705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780</v>
      </c>
      <c r="B115" s="1">
        <v>-0.34884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781</v>
      </c>
      <c r="B116" s="1" t="s">
        <v>709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782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-1.0</v>
      </c>
      <c r="D3" s="1">
        <v>74.0</v>
      </c>
      <c r="E3" s="1">
        <v>-17.0</v>
      </c>
      <c r="F3" s="1">
        <v>-35.0</v>
      </c>
      <c r="G3" s="1">
        <f>IF(F3*FORECAST(G2,B3:F3,B2:F2)&gt;0,FORECAST(G2,B3:F3,B2:F2),F3)*$X$1</f>
        <v>-21.6</v>
      </c>
      <c r="H3" s="1">
        <f>IF(G3*FORECAST(H2,B3:G3,B2:G2)&gt;0,FORECAST(H2,B3:G3,B2:G2),G3)*$X$1</f>
        <v>-30.2</v>
      </c>
      <c r="I3" s="1">
        <f>IF(H3*FORECAST(I2,B3:H3,B2:H2)&gt;0,FORECAST(I2,B3:H3,B2:H2),H3)*$X$1</f>
        <v>-38.8</v>
      </c>
      <c r="J3" s="1">
        <f>IF(I3*FORECAST(J2,B3:I3,B2:I2)&gt;0,FORECAST(J2,B3:I3,B2:I2),I3)*$X$1</f>
        <v>-47.4</v>
      </c>
      <c r="K3" s="1">
        <f>IF(J3*FORECAST(K2,B3:J3,B2:J2)&gt;0,FORECAST(K2,B3:J3,B2:J2),J3)*$X$1</f>
        <v>-56</v>
      </c>
      <c r="L3" s="1">
        <f>IF(K3*FORECAST(L2,B3:K3,B2:K2)&gt;0,FORECAST(L2,B3:K3,B2:K2),K3)*$X$1</f>
        <v>-64.6</v>
      </c>
      <c r="M3" s="1">
        <f>IF(L3*FORECAST(M2,B3:L3,B2:L2)&gt;0,FORECAST(M2,B3:L3,B2:L2),L3)*$X$1</f>
        <v>-73.2</v>
      </c>
      <c r="N3" s="5">
        <f>IF(M3*FORECAST(N2,B3:M3,B2:M2)&gt;0,FORECAST(N2,B3:M3,B2:M2),M3)*$X$1</f>
        <v>-81.8</v>
      </c>
      <c r="O3" s="5">
        <f>IF(N3*FORECAST(O2,B3:N3,B2:N2)&gt;0,FORECAST(O2,B3:N3,B2:N2),N3)*$X$1</f>
        <v>-90.4</v>
      </c>
      <c r="P3" s="5">
        <f>IF(O3*FORECAST(P2,B3:O3,B2:O2)&gt;0,FORECAST(P2,B3:O3,B2:O2),O3)*$X$1</f>
        <v>-99</v>
      </c>
      <c r="Q3" s="5">
        <f>IF(P3*FORECAST(Q2,B3:P3,B2:P2)&gt;0,FORECAST(Q2,B3:P3,B2:P2),P3)*$X$1</f>
        <v>-107.6</v>
      </c>
      <c r="R3" s="5">
        <f>IF(Q3*FORECAST(R2,B3:Q3,B2:Q2)&gt;0,FORECAST(R2,B3:Q3,B2:Q2),Q3)*$X$1</f>
        <v>-116.2</v>
      </c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-55.0</v>
      </c>
      <c r="C4" s="1">
        <v>-54.0</v>
      </c>
      <c r="D4" s="1">
        <v>-168.0</v>
      </c>
      <c r="E4" s="1">
        <v>-129.0</v>
      </c>
      <c r="F4" s="1">
        <v>-117.0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>
        <v>8.0</v>
      </c>
      <c r="C5" s="1">
        <v>11.0</v>
      </c>
      <c r="D5" s="1">
        <v>26.0</v>
      </c>
      <c r="E5" s="1">
        <v>38.0</v>
      </c>
      <c r="F5" s="1">
        <v>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784</v>
      </c>
      <c r="L7" s="1">
        <f>IF(R3*FORECAST(R2,B3:R3,B2:R2)&gt;0,FORECAST(R2,B3:R3,B2:R2),Q3)*$X$1 * (1+0.02)/(0.0765-0.02)</f>
        <v>-2097.769912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785</v>
      </c>
      <c r="L8" s="6">
        <f t="array" ref="L8">NPV(0.0765,H3:R3)</f>
        <v>-486.0276167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786</v>
      </c>
      <c r="L9" s="6">
        <f t="array" ref="L9">NPV(0.0765,H16:R16)</f>
        <v>-932.4026008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787</v>
      </c>
      <c r="L10" s="6">
        <f>L8 + L9</f>
        <v>-1418.430218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788</v>
      </c>
      <c r="L12" s="6">
        <f>L10 - L11</f>
        <v>-1301.430218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789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-33.37000558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-2097.769912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-29.0</v>
      </c>
      <c r="C3" s="1">
        <v>-12.0</v>
      </c>
      <c r="D3" s="1">
        <v>-20.0</v>
      </c>
      <c r="E3" s="1">
        <v>-22.0</v>
      </c>
      <c r="F3" s="1">
        <v>-22.0</v>
      </c>
      <c r="G3" s="1">
        <f>IF(F3*FORECAST(G2,B3:F3,B2:F2)&gt;0,FORECAST(G2,B3:F3,B2:F2),F3)*$X$1</f>
        <v>-19.8</v>
      </c>
      <c r="H3" s="1">
        <f>IF(G3*FORECAST(H2,B3:G3,B2:G2)&gt;0,FORECAST(H2,B3:G3,B2:G2),G3)*$X$1</f>
        <v>-19.4</v>
      </c>
      <c r="I3" s="1">
        <f>IF(H3*FORECAST(I2,B3:H3,B2:H2)&gt;0,FORECAST(I2,B3:H3,B2:H2),H3)*$X$1</f>
        <v>-19</v>
      </c>
      <c r="J3" s="1">
        <f>IF(I3*FORECAST(J2,B3:I3,B2:I2)&gt;0,FORECAST(J2,B3:I3,B2:I2),I3)*$X$1</f>
        <v>-18.6</v>
      </c>
      <c r="K3" s="1">
        <f>IF(J3*FORECAST(K2,B3:J3,B2:J2)&gt;0,FORECAST(K2,B3:J3,B2:J2),J3)*$X$1</f>
        <v>-18.2</v>
      </c>
      <c r="L3" s="1">
        <f>IF(K3*FORECAST(L2,B3:K3,B2:K2)&gt;0,FORECAST(L2,B3:K3,B2:K2),K3)*$X$1</f>
        <v>-17.8</v>
      </c>
      <c r="M3" s="1">
        <f>IF(L3*FORECAST(M2,B3:L3,B2:L2)&gt;0,FORECAST(M2,B3:L3,B2:L2),L3)*$X$1</f>
        <v>-17.4</v>
      </c>
      <c r="N3" s="5">
        <f>IF(M3*FORECAST(N2,B3:M3,B2:M2)&gt;0,FORECAST(N2,B3:M3,B2:M2),M3)*$X$1</f>
        <v>-17</v>
      </c>
      <c r="O3" s="5">
        <f>IF(N3*FORECAST(O2,B3:N3,B2:N2)&gt;0,FORECAST(O2,B3:N3,B2:N2),N3)*$X$1</f>
        <v>-16.6</v>
      </c>
      <c r="P3" s="5">
        <f>IF(O3*FORECAST(P2,B3:O3,B2:O2)&gt;0,FORECAST(P2,B3:O3,B2:O2),O3)*$X$1</f>
        <v>-16.2</v>
      </c>
      <c r="Q3" s="5">
        <f>IF(P3*FORECAST(Q2,B3:P3,B2:P2)&gt;0,FORECAST(Q2,B3:P3,B2:P2),P3)*$X$1</f>
        <v>-15.8</v>
      </c>
      <c r="R3" s="5">
        <f>IF(Q3*FORECAST(R2,B3:Q3,B2:Q2)&gt;0,FORECAST(R2,B3:Q3,B2:Q2),Q3)*$X$1</f>
        <v>-15.4</v>
      </c>
      <c r="S3" s="2"/>
      <c r="T3" s="2"/>
      <c r="U3" s="2"/>
      <c r="V3" s="2"/>
      <c r="W3" s="2"/>
      <c r="X3" s="2"/>
      <c r="Y3" s="2"/>
      <c r="Z3" s="2"/>
    </row>
    <row r="4">
      <c r="A4" s="3" t="s">
        <v>111</v>
      </c>
      <c r="B4" s="1">
        <v>-55.0</v>
      </c>
      <c r="C4" s="1">
        <v>-54.0</v>
      </c>
      <c r="D4" s="1">
        <v>-168.0</v>
      </c>
      <c r="E4" s="1">
        <v>-129.0</v>
      </c>
      <c r="F4" s="1">
        <v>-117.0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783</v>
      </c>
      <c r="B5" s="1">
        <v>8.0</v>
      </c>
      <c r="C5" s="1">
        <v>11.0</v>
      </c>
      <c r="D5" s="1">
        <v>26.0</v>
      </c>
      <c r="E5" s="1">
        <v>38.0</v>
      </c>
      <c r="F5" s="1">
        <v>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784</v>
      </c>
      <c r="L7" s="1">
        <f>IF(R3*FORECAST(R2,B3:R3,B2:R2)&gt;0,FORECAST(R2,B3:R3,B2:R2),Q3)*$X$1 * (1+0.02)/(0.0765-0.02)</f>
        <v>-278.0176991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785</v>
      </c>
      <c r="L8" s="6">
        <f t="array" ref="L8">NPV(0.0765,H3:R3)</f>
        <v>-128.473023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786</v>
      </c>
      <c r="L9" s="6">
        <f t="array" ref="L9">NPV(0.0765,H16:R16)</f>
        <v>-123.571429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787</v>
      </c>
      <c r="L10" s="6">
        <f>L8 + L9</f>
        <v>-252.044452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-117.0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788</v>
      </c>
      <c r="L12" s="6">
        <f>L10 - L11</f>
        <v>-135.044452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789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-3.462678258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-278.0176991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