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<sst xmlns="http://schemas.openxmlformats.org/spreadsheetml/2006/main" count="1924" uniqueCount="1628">
  <si>
    <t>ticker</t>
  </si>
  <si>
    <t>DHI</t>
  </si>
  <si>
    <t>nombre</t>
  </si>
  <si>
    <t>DR HORTON</t>
  </si>
  <si>
    <t>empresa</t>
  </si>
  <si>
    <t>Homebuilding</t>
  </si>
  <si>
    <t>Open</t>
  </si>
  <si>
    <t>Target Price</t>
  </si>
  <si>
    <t>Upside</t>
  </si>
  <si>
    <t>-46.65%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</si>
  <si>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</si>
  <si>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</si>
  <si>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</si>
  <si>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</si>
  <si>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</si>
  <si>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</si>
  <si>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</si>
  <si>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23.00%</t>
  </si>
  <si>
    <t>Total Assets Growth</t>
  </si>
  <si>
    <t>-3.55%</t>
  </si>
  <si>
    <t>Net Property, Plant and Equipment Growth</t>
  </si>
  <si>
    <t>2.86%</t>
  </si>
  <si>
    <t>EBITDA Growth</t>
  </si>
  <si>
    <t>132.75%</t>
  </si>
  <si>
    <t>Fiscal Period: September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</si>
  <si>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</si>
  <si>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</si>
  <si>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</si>
  <si>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</si>
  <si>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</si>
  <si>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</si>
  <si>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</si>
  <si>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</si>
  <si>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0</t>
  </si>
  <si>
    <t>Stock-Based Compensation (CF)</t>
  </si>
  <si>
    <t>Tax Benefit from Stock Options</t>
  </si>
  <si>
    <t>Other Operating Activities, Total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</si>
  <si>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</si>
  <si>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</si>
  <si>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</si>
  <si>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</si>
  <si>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</si>
  <si>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</si>
  <si>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</si>
  <si>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</si>
  <si>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</si>
  <si>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</si>
  <si>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</si>
  <si>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</si>
  <si>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</si>
  <si>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</si>
  <si>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</si>
  <si>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</si>
  <si>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</si>
  <si>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</si>
  <si>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</si>
  <si>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</si>
  <si>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</si>
  <si>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</si>
  <si>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</si>
  <si>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</si>
  <si>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</si>
  <si>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</si>
  <si>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</si>
  <si>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</si>
  <si>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</si>
  <si>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</si>
  <si>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</si>
  <si>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</si>
  <si>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</si>
  <si>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</si>
  <si>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</si>
  <si>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</si>
  <si>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Finance Division Loans and Leases Current</t>
  </si>
  <si>
    <t>Finance Division Other Current Assets, Total</t>
  </si>
  <si>
    <t>Restricted Cash</t>
  </si>
  <si>
    <t>Other Current Assets, Total</t>
  </si>
  <si>
    <t>Total Current Assets</t>
  </si>
  <si>
    <t>Net Property Plant And Equipment</t>
  </si>
  <si>
    <t>Long-term Investments</t>
  </si>
  <si>
    <t>Goodwill</t>
  </si>
  <si>
    <t>Other Intangibles, Total</t>
  </si>
  <si>
    <t>Finance Division Loans and Leases Long-Term</t>
  </si>
  <si>
    <t>Finance Division Other Long-Term Assets,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</si>
  <si>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</si>
  <si>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</si>
  <si>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</si>
  <si>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</si>
  <si>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</si>
  <si>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</si>
  <si>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</si>
  <si>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</si>
  <si>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</si>
  <si>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Finance Division Debt Current</t>
  </si>
  <si>
    <t>Finance Division Other Current Liabilities, Total</t>
  </si>
  <si>
    <t>Current Income Taxes Payable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</si>
  <si>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</si>
  <si>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</si>
  <si>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</si>
  <si>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</si>
  <si>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</si>
  <si>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</si>
  <si>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</si>
  <si>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</si>
  <si>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</si>
  <si>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</si>
  <si>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</si>
  <si>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</si>
  <si>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</si>
  <si>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</si>
  <si>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</si>
  <si>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</si>
  <si>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</si>
  <si>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</si>
  <si>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15.99</t>
  </si>
  <si>
    <t>18.21</t>
  </si>
  <si>
    <t>20.66</t>
  </si>
  <si>
    <t>23.88</t>
  </si>
  <si>
    <t>27.2</t>
  </si>
  <si>
    <t>32.53</t>
  </si>
  <si>
    <t>41.81</t>
  </si>
  <si>
    <t>56.39</t>
  </si>
  <si>
    <t>67.78</t>
  </si>
  <si>
    <t>78.12</t>
  </si>
  <si>
    <t>Tangible Book Value</t>
  </si>
  <si>
    <t>Tangible Book Value Per Share</t>
  </si>
  <si>
    <t>15.75</t>
  </si>
  <si>
    <t>20.45</t>
  </si>
  <si>
    <t>23.59</t>
  </si>
  <si>
    <t>26.76</t>
  </si>
  <si>
    <t>32.03</t>
  </si>
  <si>
    <t>41.34</t>
  </si>
  <si>
    <t>55.89</t>
  </si>
  <si>
    <t>67.26</t>
  </si>
  <si>
    <t>77.6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</si>
  <si>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</si>
  <si>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</si>
  <si>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</si>
  <si>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</si>
  <si>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</si>
  <si>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</si>
  <si>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</si>
  <si>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</si>
  <si>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</si>
  <si>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</si>
  <si>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Full Time Employees</t>
  </si>
  <si>
    <t>Order Backlog</t>
  </si>
  <si>
    <t>Revenues</t>
  </si>
  <si>
    <t>Finance Div. Revenues</t>
  </si>
  <si>
    <t>Total Revenues</t>
  </si>
  <si>
    <t>Cost of Goods Sold, Total</t>
  </si>
  <si>
    <t>Finance Div. Operating Exp.</t>
  </si>
  <si>
    <t>Gross Profit</t>
  </si>
  <si>
    <t>Selling General &amp; Admin Expenses, Total</t>
  </si>
  <si>
    <t>Other Operating Expenses, Total</t>
  </si>
  <si>
    <t>Operating Income</t>
  </si>
  <si>
    <t>Income (Loss) On Equity Invest.</t>
  </si>
  <si>
    <t>Other Non Operating Income (Expenses)</t>
  </si>
  <si>
    <t>EBT, Excl. Unusual Items</t>
  </si>
  <si>
    <t>Merger &amp; Related Restructuring Charges</t>
  </si>
  <si>
    <t>Impairment of Goodwill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</si>
  <si>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</si>
  <si>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</si>
  <si>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</si>
  <si>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</si>
  <si>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</si>
  <si>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</si>
  <si>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</si>
  <si>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</si>
  <si>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</si>
  <si>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</si>
  <si>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</si>
  <si>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</si>
  <si>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</si>
  <si>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2.05</t>
  </si>
  <si>
    <t>2.39</t>
  </si>
  <si>
    <t>2.77</t>
  </si>
  <si>
    <t>3.88</t>
  </si>
  <si>
    <t>4.34</t>
  </si>
  <si>
    <t>6.49</t>
  </si>
  <si>
    <t>11.56</t>
  </si>
  <si>
    <t>16.65</t>
  </si>
  <si>
    <t>13.93</t>
  </si>
  <si>
    <t>14.44</t>
  </si>
  <si>
    <t>Basic EPS - Continuing Operations</t>
  </si>
  <si>
    <t>Basic Weighted Average Shares Outstanding</t>
  </si>
  <si>
    <t>Net EPS - Diluted</t>
  </si>
  <si>
    <t>2.03</t>
  </si>
  <si>
    <t>2.36</t>
  </si>
  <si>
    <t>2.74</t>
  </si>
  <si>
    <t>3.81</t>
  </si>
  <si>
    <t>4.29</t>
  </si>
  <si>
    <t>6.41</t>
  </si>
  <si>
    <t>11.41</t>
  </si>
  <si>
    <t>16.51</t>
  </si>
  <si>
    <t>13.82</t>
  </si>
  <si>
    <t>14.34</t>
  </si>
  <si>
    <t>Diluted EPS - Continuing Operations</t>
  </si>
  <si>
    <t>Diluted Weighted Average Shares Outstanding</t>
  </si>
  <si>
    <t>Normalized Basic EPS</t>
  </si>
  <si>
    <t>2.04</t>
  </si>
  <si>
    <t>2.34</t>
  </si>
  <si>
    <t>3.48</t>
  </si>
  <si>
    <t>3.56</t>
  </si>
  <si>
    <t>5.02</t>
  </si>
  <si>
    <t>9.28</t>
  </si>
  <si>
    <t>13.58</t>
  </si>
  <si>
    <t>11.59</t>
  </si>
  <si>
    <t>11.92</t>
  </si>
  <si>
    <t>Normalized Diluted EPS</t>
  </si>
  <si>
    <t>2.02</t>
  </si>
  <si>
    <t>2.31</t>
  </si>
  <si>
    <t>2.71</t>
  </si>
  <si>
    <t>3.42</t>
  </si>
  <si>
    <t>3.52</t>
  </si>
  <si>
    <t>4.96</t>
  </si>
  <si>
    <t>9.17</t>
  </si>
  <si>
    <t>13.46</t>
  </si>
  <si>
    <t>11.5</t>
  </si>
  <si>
    <t>11.84</t>
  </si>
  <si>
    <t>Dividend Per Share</t>
  </si>
  <si>
    <t>0.25</t>
  </si>
  <si>
    <t>0.32</t>
  </si>
  <si>
    <t>0.4</t>
  </si>
  <si>
    <t>0.5</t>
  </si>
  <si>
    <t>0.6</t>
  </si>
  <si>
    <t>0.7</t>
  </si>
  <si>
    <t>0.8</t>
  </si>
  <si>
    <t>0.9</t>
  </si>
  <si>
    <t>1.2</t>
  </si>
  <si>
    <t>Payout Ratio</t>
  </si>
  <si>
    <t>12.2</t>
  </si>
  <si>
    <t>13.39</t>
  </si>
  <si>
    <t>14.41</t>
  </si>
  <si>
    <t>12.9</t>
  </si>
  <si>
    <t>13.8</t>
  </si>
  <si>
    <t>10.78</t>
  </si>
  <si>
    <t>6.93</t>
  </si>
  <si>
    <t>5.4</t>
  </si>
  <si>
    <t>7.19</t>
  </si>
  <si>
    <t>8.31</t>
  </si>
  <si>
    <t>EBITDA</t>
  </si>
  <si>
    <t>EBITA</t>
  </si>
  <si>
    <t>EBIT</t>
  </si>
  <si>
    <t>EBITDAR</t>
  </si>
  <si>
    <t>Effective Tax Rate - (Ratio)</t>
  </si>
  <si>
    <t>33.18</t>
  </si>
  <si>
    <t>34.52</t>
  </si>
  <si>
    <t>35.18</t>
  </si>
  <si>
    <t>29.01</t>
  </si>
  <si>
    <t>23.84</t>
  </si>
  <si>
    <t>20.2</t>
  </si>
  <si>
    <t>21.75</t>
  </si>
  <si>
    <t>22.73</t>
  </si>
  <si>
    <t>24.06</t>
  </si>
  <si>
    <t>23.53</t>
  </si>
  <si>
    <t>Current Domestic Taxes</t>
  </si>
  <si>
    <t>Total Current Taxes</t>
  </si>
  <si>
    <t>Deferred Domestic Taxes</t>
  </si>
  <si>
    <t>Total Deferred Taxes</t>
  </si>
  <si>
    <t>Normalized Net Income</t>
  </si>
  <si>
    <t>Interest Capitalized</t>
  </si>
  <si>
    <t>Interest on Long-Term Debt</t>
  </si>
  <si>
    <t>Non-Cash Pension Expense</t>
  </si>
  <si>
    <t>Supplemental Operating Expense Items</t>
  </si>
  <si>
    <t>Advertising Expense</t>
  </si>
  <si>
    <t>Selling and Marketing Expenses</t>
  </si>
  <si>
    <t>Net Rental Expense, Total</t>
  </si>
  <si>
    <t>Imputed Operating Lease Interest Expense</t>
  </si>
  <si>
    <t>Imputed Operating Lease Depreciation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</si>
  <si>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</si>
  <si>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</si>
  <si>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</si>
  <si>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</si>
  <si>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</si>
  <si>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6.88</t>
  </si>
  <si>
    <t>7.59</t>
  </si>
  <si>
    <t>8.59</t>
  </si>
  <si>
    <t>9.84</t>
  </si>
  <si>
    <t>8.88</t>
  </si>
  <si>
    <t>10.64</t>
  </si>
  <si>
    <t>15.66</t>
  </si>
  <si>
    <t>17.67</t>
  </si>
  <si>
    <t>12.43</t>
  </si>
  <si>
    <t>11.13</t>
  </si>
  <si>
    <t>Return on Total Capital</t>
  </si>
  <si>
    <t>7.94</t>
  </si>
  <si>
    <t>8.72</t>
  </si>
  <si>
    <t>9.86</t>
  </si>
  <si>
    <t>11.26</t>
  </si>
  <si>
    <t>10.11</t>
  </si>
  <si>
    <t>12.18</t>
  </si>
  <si>
    <t>18.1</t>
  </si>
  <si>
    <t>20.54</t>
  </si>
  <si>
    <t>14.37</t>
  </si>
  <si>
    <t>12.7</t>
  </si>
  <si>
    <t>Return On Equity %</t>
  </si>
  <si>
    <t>13.63</t>
  </si>
  <si>
    <t>13.97</t>
  </si>
  <si>
    <t>14.28</t>
  </si>
  <si>
    <t>17.3</t>
  </si>
  <si>
    <t>16.64</t>
  </si>
  <si>
    <t>21.24</t>
  </si>
  <si>
    <t>30.66</t>
  </si>
  <si>
    <t>33.69</t>
  </si>
  <si>
    <t>22.34</t>
  </si>
  <si>
    <t>19.63</t>
  </si>
  <si>
    <t>Return on Common Equity</t>
  </si>
  <si>
    <t>13.64</t>
  </si>
  <si>
    <t>17.46</t>
  </si>
  <si>
    <t>17.03</t>
  </si>
  <si>
    <t>21.72</t>
  </si>
  <si>
    <t>31.25</t>
  </si>
  <si>
    <t>34.17</t>
  </si>
  <si>
    <t>22.55</t>
  </si>
  <si>
    <t>19.81</t>
  </si>
  <si>
    <t>Margin Analysis</t>
  </si>
  <si>
    <t>Gross Profit Margin %</t>
  </si>
  <si>
    <t>20.4</t>
  </si>
  <si>
    <t>20.24</t>
  </si>
  <si>
    <t>21.55</t>
  </si>
  <si>
    <t>20.75</t>
  </si>
  <si>
    <t>22.76</t>
  </si>
  <si>
    <t>26.8</t>
  </si>
  <si>
    <t>30.08</t>
  </si>
  <si>
    <t>25.13</t>
  </si>
  <si>
    <t>24.57</t>
  </si>
  <si>
    <t>SG&amp;A Margin</t>
  </si>
  <si>
    <t>9.35</t>
  </si>
  <si>
    <t>9.05</t>
  </si>
  <si>
    <t>8.66</t>
  </si>
  <si>
    <t>8.67</t>
  </si>
  <si>
    <t>8.75</t>
  </si>
  <si>
    <t>8.29</t>
  </si>
  <si>
    <t>7.45</t>
  </si>
  <si>
    <t>7.13</t>
  </si>
  <si>
    <t>7.48</t>
  </si>
  <si>
    <t>7.95</t>
  </si>
  <si>
    <t>EBITDA Margin %</t>
  </si>
  <si>
    <t>11.34</t>
  </si>
  <si>
    <t>11.85</t>
  </si>
  <si>
    <t>11.96</t>
  </si>
  <si>
    <t>13.27</t>
  </si>
  <si>
    <t>12.41</t>
  </si>
  <si>
    <t>14.87</t>
  </si>
  <si>
    <t>19.62</t>
  </si>
  <si>
    <t>23.19</t>
  </si>
  <si>
    <t>17.91</t>
  </si>
  <si>
    <t>16.86</t>
  </si>
  <si>
    <t>EBITA Margin %</t>
  </si>
  <si>
    <t>10.84</t>
  </si>
  <si>
    <t>11.35</t>
  </si>
  <si>
    <t>11.58</t>
  </si>
  <si>
    <t>12.88</t>
  </si>
  <si>
    <t>14.47</t>
  </si>
  <si>
    <t>19.36</t>
  </si>
  <si>
    <t>22.95</t>
  </si>
  <si>
    <t>17.65</t>
  </si>
  <si>
    <t>16.62</t>
  </si>
  <si>
    <t>EBIT Margin %</t>
  </si>
  <si>
    <t>Income From Continuing Operations Margin %</t>
  </si>
  <si>
    <t>7.29</t>
  </si>
  <si>
    <t>7.37</t>
  </si>
  <si>
    <t>9.1</t>
  </si>
  <si>
    <t>9.2</t>
  </si>
  <si>
    <t>11.72</t>
  </si>
  <si>
    <t>15.09</t>
  </si>
  <si>
    <t>17.61</t>
  </si>
  <si>
    <t>13.52</t>
  </si>
  <si>
    <t>13.06</t>
  </si>
  <si>
    <t>Net Income Margin %</t>
  </si>
  <si>
    <t>9.09</t>
  </si>
  <si>
    <t>11.69</t>
  </si>
  <si>
    <t>15.03</t>
  </si>
  <si>
    <t>17.5</t>
  </si>
  <si>
    <t>13.38</t>
  </si>
  <si>
    <t>12.92</t>
  </si>
  <si>
    <t>Net Avail. For Common Margin %</t>
  </si>
  <si>
    <t>Normalized Net Income Margin</t>
  </si>
  <si>
    <t>7.28</t>
  </si>
  <si>
    <t>8.16</t>
  </si>
  <si>
    <t>7.55</t>
  </si>
  <si>
    <t>9.04</t>
  </si>
  <si>
    <t>12.07</t>
  </si>
  <si>
    <t>14.26</t>
  </si>
  <si>
    <t>10.67</t>
  </si>
  <si>
    <t>Levered Free Cash Flow Margin</t>
  </si>
  <si>
    <t>6.24</t>
  </si>
  <si>
    <t>3.15</t>
  </si>
  <si>
    <t>0.68</t>
  </si>
  <si>
    <t>-5.37</t>
  </si>
  <si>
    <t>1.35</t>
  </si>
  <si>
    <t>4.14</t>
  </si>
  <si>
    <t>-3.41</t>
  </si>
  <si>
    <t>-3.7</t>
  </si>
  <si>
    <t>Unlevered Free Cash Flow Margin</t>
  </si>
  <si>
    <t>6.18</t>
  </si>
  <si>
    <t>3.1</t>
  </si>
  <si>
    <t>0.64</t>
  </si>
  <si>
    <t>-5.43</t>
  </si>
  <si>
    <t>1.29</t>
  </si>
  <si>
    <t>4.09</t>
  </si>
  <si>
    <t>-3.44</t>
  </si>
  <si>
    <t>Asset Turnover</t>
  </si>
  <si>
    <t>1.02</t>
  </si>
  <si>
    <t>1.07</t>
  </si>
  <si>
    <t>1.19</t>
  </si>
  <si>
    <t>1.22</t>
  </si>
  <si>
    <t>1.18</t>
  </si>
  <si>
    <t>1.23</t>
  </si>
  <si>
    <t>1.13</t>
  </si>
  <si>
    <t>Fixed Assets Turnover</t>
  </si>
  <si>
    <t>64.73</t>
  </si>
  <si>
    <t>84.4</t>
  </si>
  <si>
    <t>44.66</t>
  </si>
  <si>
    <t>41.05</t>
  </si>
  <si>
    <t>33.45</t>
  </si>
  <si>
    <t>48.58</t>
  </si>
  <si>
    <t>71.32</t>
  </si>
  <si>
    <t>70.79</t>
  </si>
  <si>
    <t>69.03</t>
  </si>
  <si>
    <t>Receivables Turnover (Average Receivables)</t>
  </si>
  <si>
    <t>240.52</t>
  </si>
  <si>
    <t>278.77</t>
  </si>
  <si>
    <t>370.39</t>
  </si>
  <si>
    <t>Inventory Turnover (Average Inventory)</t>
  </si>
  <si>
    <t>1.09</t>
  </si>
  <si>
    <t>1.17</t>
  </si>
  <si>
    <t>1.25</t>
  </si>
  <si>
    <t>1.26</t>
  </si>
  <si>
    <t>1.31</t>
  </si>
  <si>
    <t>1.38</t>
  </si>
  <si>
    <t>1.15</t>
  </si>
  <si>
    <t>Short Term Liquidity</t>
  </si>
  <si>
    <t>Current Ratio</t>
  </si>
  <si>
    <t>5.31</t>
  </si>
  <si>
    <t>5.94</t>
  </si>
  <si>
    <t>6.02</t>
  </si>
  <si>
    <t>5.67</t>
  </si>
  <si>
    <t>4.52</t>
  </si>
  <si>
    <t>5.33</t>
  </si>
  <si>
    <t>5.84</t>
  </si>
  <si>
    <t>5.07</t>
  </si>
  <si>
    <t>6.06</t>
  </si>
  <si>
    <t>6.75</t>
  </si>
  <si>
    <t>Quick Ratio</t>
  </si>
  <si>
    <t>0.81</t>
  </si>
  <si>
    <t>0.53</t>
  </si>
  <si>
    <t>0.99</t>
  </si>
  <si>
    <t>0.89</t>
  </si>
  <si>
    <t>0.51</t>
  </si>
  <si>
    <t>0.82</t>
  </si>
  <si>
    <t>0.95</t>
  </si>
  <si>
    <t>Operating Cash Flow to Current Liabilities</t>
  </si>
  <si>
    <t>0.36</t>
  </si>
  <si>
    <t>0.34</t>
  </si>
  <si>
    <t>0.23</t>
  </si>
  <si>
    <t>0.27</t>
  </si>
  <si>
    <t>0.43</t>
  </si>
  <si>
    <t>0.13</t>
  </si>
  <si>
    <t>0.1</t>
  </si>
  <si>
    <t>0.42</t>
  </si>
  <si>
    <t>Days Sales Outstanding (Average Receivables)</t>
  </si>
  <si>
    <t>1.52</t>
  </si>
  <si>
    <t>Days Outstanding Inventory (Average Inventory)</t>
  </si>
  <si>
    <t>333.92</t>
  </si>
  <si>
    <t>312.01</t>
  </si>
  <si>
    <t>291.57</t>
  </si>
  <si>
    <t>290.16</t>
  </si>
  <si>
    <t>289.46</t>
  </si>
  <si>
    <t>280.41</t>
  </si>
  <si>
    <t>263.74</t>
  </si>
  <si>
    <t>303.84</t>
  </si>
  <si>
    <t>308.7</t>
  </si>
  <si>
    <t>318.22</t>
  </si>
  <si>
    <t>Average Days Payable Outstanding</t>
  </si>
  <si>
    <t>20.27</t>
  </si>
  <si>
    <t>18.47</t>
  </si>
  <si>
    <t>17.06</t>
  </si>
  <si>
    <t>16.26</t>
  </si>
  <si>
    <t>15.7</t>
  </si>
  <si>
    <t>17.14</t>
  </si>
  <si>
    <t>15.72</t>
  </si>
  <si>
    <t>16.49</t>
  </si>
  <si>
    <t>17.78</t>
  </si>
  <si>
    <t>15.96</t>
  </si>
  <si>
    <t>Cash Conversion Cycle (Average Days)</t>
  </si>
  <si>
    <t>315.17</t>
  </si>
  <si>
    <t>294.84</t>
  </si>
  <si>
    <t>275.49</t>
  </si>
  <si>
    <t>Long Term Solvency</t>
  </si>
  <si>
    <t>Total Debt/Equity</t>
  </si>
  <si>
    <t>64.65</t>
  </si>
  <si>
    <t>48.16</t>
  </si>
  <si>
    <t>37.06</t>
  </si>
  <si>
    <t>34.98</t>
  </si>
  <si>
    <t>33.43</t>
  </si>
  <si>
    <t>35.78</t>
  </si>
  <si>
    <t>35.82</t>
  </si>
  <si>
    <t>31.9</t>
  </si>
  <si>
    <t>22.44</t>
  </si>
  <si>
    <t>23.37</t>
  </si>
  <si>
    <t>Total Debt / Total Capital</t>
  </si>
  <si>
    <t>39.27</t>
  </si>
  <si>
    <t>32.5</t>
  </si>
  <si>
    <t>27.04</t>
  </si>
  <si>
    <t>25.91</t>
  </si>
  <si>
    <t>25.06</t>
  </si>
  <si>
    <t>26.35</t>
  </si>
  <si>
    <t>26.38</t>
  </si>
  <si>
    <t>24.18</t>
  </si>
  <si>
    <t>18.33</t>
  </si>
  <si>
    <t>18.94</t>
  </si>
  <si>
    <t>LT Debt/Equity</t>
  </si>
  <si>
    <t>47.34</t>
  </si>
  <si>
    <t>36.05</t>
  </si>
  <si>
    <t>26.48</t>
  </si>
  <si>
    <t>22.56</t>
  </si>
  <si>
    <t>14.73</t>
  </si>
  <si>
    <t>22.86</t>
  </si>
  <si>
    <t>25.99</t>
  </si>
  <si>
    <t>18.68</t>
  </si>
  <si>
    <t>13.28</t>
  </si>
  <si>
    <t>15.14</t>
  </si>
  <si>
    <t>Long-Term Debt / Total Capital</t>
  </si>
  <si>
    <t>28.75</t>
  </si>
  <si>
    <t>24.33</t>
  </si>
  <si>
    <t>19.32</t>
  </si>
  <si>
    <t>16.71</t>
  </si>
  <si>
    <t>11.04</t>
  </si>
  <si>
    <t>16.83</t>
  </si>
  <si>
    <t>19.14</t>
  </si>
  <si>
    <t>14.16</t>
  </si>
  <si>
    <t>10.85</t>
  </si>
  <si>
    <t>12.27</t>
  </si>
  <si>
    <t>Total Liabilities / Total Assets</t>
  </si>
  <si>
    <t>47.13</t>
  </si>
  <si>
    <t>41.23</t>
  </si>
  <si>
    <t>36.41</t>
  </si>
  <si>
    <t>35.11</t>
  </si>
  <si>
    <t>34.03</t>
  </si>
  <si>
    <t>35.91</t>
  </si>
  <si>
    <t>36.64</t>
  </si>
  <si>
    <t>34.81</t>
  </si>
  <si>
    <t>28.99</t>
  </si>
  <si>
    <t>28.47</t>
  </si>
  <si>
    <t>Total Debt / EBITDA</t>
  </si>
  <si>
    <t>2.27</t>
  </si>
  <si>
    <t>1.7</t>
  </si>
  <si>
    <t>1.5</t>
  </si>
  <si>
    <t>1.55</t>
  </si>
  <si>
    <t>1.42</t>
  </si>
  <si>
    <t>0.97</t>
  </si>
  <si>
    <t>Net Debt / EBITDA</t>
  </si>
  <si>
    <t>1.39</t>
  </si>
  <si>
    <t>0.83</t>
  </si>
  <si>
    <t>0.45</t>
  </si>
  <si>
    <t>0.24</t>
  </si>
  <si>
    <t>0.28</t>
  </si>
  <si>
    <t>Total Debt / (EBITDA - Capex)</t>
  </si>
  <si>
    <t>3.25</t>
  </si>
  <si>
    <t>2.42</t>
  </si>
  <si>
    <t>1.88</t>
  </si>
  <si>
    <t>1.61</t>
  </si>
  <si>
    <t>1.73</t>
  </si>
  <si>
    <t>1.57</t>
  </si>
  <si>
    <t>1.05</t>
  </si>
  <si>
    <t>Net Debt / (EBITDA - Capex)</t>
  </si>
  <si>
    <t>2.09</t>
  </si>
  <si>
    <t>1.48</t>
  </si>
  <si>
    <t>1.24</t>
  </si>
  <si>
    <t>0.88</t>
  </si>
  <si>
    <t>0.44</t>
  </si>
  <si>
    <t>0.29</t>
  </si>
  <si>
    <t>Growth Over Prior Year</t>
  </si>
  <si>
    <t>Total Revenues, 1 Yr. Growth %</t>
  </si>
  <si>
    <t>34.86</t>
  </si>
  <si>
    <t>12.32</t>
  </si>
  <si>
    <t>15.9</t>
  </si>
  <si>
    <t>14.03</t>
  </si>
  <si>
    <t>9.49</t>
  </si>
  <si>
    <t>15.45</t>
  </si>
  <si>
    <t>36.74</t>
  </si>
  <si>
    <t>5.92</t>
  </si>
  <si>
    <t>3.78</t>
  </si>
  <si>
    <t>Gross Profit, 1 Yr. Growth %</t>
  </si>
  <si>
    <t>27.21</t>
  </si>
  <si>
    <t>13.3</t>
  </si>
  <si>
    <t>20.93</t>
  </si>
  <si>
    <t>5.42</t>
  </si>
  <si>
    <t>26.61</t>
  </si>
  <si>
    <t>61.07</t>
  </si>
  <si>
    <t>35.27</t>
  </si>
  <si>
    <t>-11.5</t>
  </si>
  <si>
    <t>1.46</t>
  </si>
  <si>
    <t>EBITDA, 1 Yr. Growth %</t>
  </si>
  <si>
    <t>32.93</t>
  </si>
  <si>
    <t>16.18</t>
  </si>
  <si>
    <t>17.05</t>
  </si>
  <si>
    <t>26.5</t>
  </si>
  <si>
    <t>2.62</t>
  </si>
  <si>
    <t>38.3</t>
  </si>
  <si>
    <t>80.53</t>
  </si>
  <si>
    <t>42.25</t>
  </si>
  <si>
    <t>-18.22</t>
  </si>
  <si>
    <t>-2.32</t>
  </si>
  <si>
    <t>EBITA, 1 Yr. Growth %</t>
  </si>
  <si>
    <t>32.58</t>
  </si>
  <si>
    <t>16.34</t>
  </si>
  <si>
    <t>18.26</t>
  </si>
  <si>
    <t>26.92</t>
  </si>
  <si>
    <t>2.24</t>
  </si>
  <si>
    <t>39.21</t>
  </si>
  <si>
    <t>82.95</t>
  </si>
  <si>
    <t>42.91</t>
  </si>
  <si>
    <t>-18.55</t>
  </si>
  <si>
    <t>-2.28</t>
  </si>
  <si>
    <t>EBIT, 1 Yr. Growth %</t>
  </si>
  <si>
    <t>Earnings From Cont. Operations, 1 Yr. Growth %</t>
  </si>
  <si>
    <t>40.71</t>
  </si>
  <si>
    <t>18.06</t>
  </si>
  <si>
    <t>17.16</t>
  </si>
  <si>
    <t>40.82</t>
  </si>
  <si>
    <t>10.69</t>
  </si>
  <si>
    <t>47.07</t>
  </si>
  <si>
    <t>76.06</t>
  </si>
  <si>
    <t>40.67</t>
  </si>
  <si>
    <t>-18.66</t>
  </si>
  <si>
    <t>Net Income, 1 Yr. Growth %</t>
  </si>
  <si>
    <t>40.63</t>
  </si>
  <si>
    <t>10.83</t>
  </si>
  <si>
    <t>46.66</t>
  </si>
  <si>
    <t>75.92</t>
  </si>
  <si>
    <t>40.27</t>
  </si>
  <si>
    <t>-18.98</t>
  </si>
  <si>
    <t>Normalized Net Income, 1 Yr. Growth %</t>
  </si>
  <si>
    <t>32.7</t>
  </si>
  <si>
    <t>18.36</t>
  </si>
  <si>
    <t>27.72</t>
  </si>
  <si>
    <t>38.17</t>
  </si>
  <si>
    <t>82.68</t>
  </si>
  <si>
    <t>42.41</t>
  </si>
  <si>
    <t>-17.32</t>
  </si>
  <si>
    <t>-0.5</t>
  </si>
  <si>
    <t>Diluted EPS Before Extra, 1 Yr. Growth %</t>
  </si>
  <si>
    <t>35.31</t>
  </si>
  <si>
    <t>16.1</t>
  </si>
  <si>
    <t>39.05</t>
  </si>
  <si>
    <t>12.6</t>
  </si>
  <si>
    <t>49.42</t>
  </si>
  <si>
    <t>44.7</t>
  </si>
  <si>
    <t>-16.29</t>
  </si>
  <si>
    <t>3.76</t>
  </si>
  <si>
    <t>Accounts Receivable, 1 Yr. Growth %</t>
  </si>
  <si>
    <t>27.46</t>
  </si>
  <si>
    <t>-27.03</t>
  </si>
  <si>
    <t>6.69</t>
  </si>
  <si>
    <t>Inventory, 1 Yr. Growth %</t>
  </si>
  <si>
    <t>6.84</t>
  </si>
  <si>
    <t>10.74</t>
  </si>
  <si>
    <t>12.54</t>
  </si>
  <si>
    <t>8.53</t>
  </si>
  <si>
    <t>8.47</t>
  </si>
  <si>
    <t>34.66</t>
  </si>
  <si>
    <t>31.41</t>
  </si>
  <si>
    <t>3.31</t>
  </si>
  <si>
    <t>11.31</t>
  </si>
  <si>
    <t>Net Property, Plant and Equip., 1 Yr. Growth %</t>
  </si>
  <si>
    <t>-24.53</t>
  </si>
  <si>
    <t>11.78</t>
  </si>
  <si>
    <t>39.35</t>
  </si>
  <si>
    <t>23.45</t>
  </si>
  <si>
    <t>15.3</t>
  </si>
  <si>
    <t>44.84</t>
  </si>
  <si>
    <t>-40.84</t>
  </si>
  <si>
    <t>20.92</t>
  </si>
  <si>
    <t>-5.06</t>
  </si>
  <si>
    <t>18.55</t>
  </si>
  <si>
    <t>Total Assets, 1 Yr. Growth %</t>
  </si>
  <si>
    <t>9.48</t>
  </si>
  <si>
    <t>3.66</t>
  </si>
  <si>
    <t>5.41</t>
  </si>
  <si>
    <t>15.84</t>
  </si>
  <si>
    <t>10.57</t>
  </si>
  <si>
    <t>21.18</t>
  </si>
  <si>
    <t>26.99</t>
  </si>
  <si>
    <t>7.35</t>
  </si>
  <si>
    <t>10.81</t>
  </si>
  <si>
    <t>Tangible Book Value, 1 Yr. Growth %</t>
  </si>
  <si>
    <t>15.59</t>
  </si>
  <si>
    <t>14.22</t>
  </si>
  <si>
    <t>15.76</t>
  </si>
  <si>
    <t>11.07</t>
  </si>
  <si>
    <t>18.28</t>
  </si>
  <si>
    <t>26.24</t>
  </si>
  <si>
    <t>30.6</t>
  </si>
  <si>
    <t>11.64</t>
  </si>
  <si>
    <t>Common Equity, 1 Yr. Growth %</t>
  </si>
  <si>
    <t>15.22</t>
  </si>
  <si>
    <t>15.24</t>
  </si>
  <si>
    <t>14.05</t>
  </si>
  <si>
    <t>15.97</t>
  </si>
  <si>
    <t>11.54</t>
  </si>
  <si>
    <t>18.15</t>
  </si>
  <si>
    <t>25.73</t>
  </si>
  <si>
    <t>30.29</t>
  </si>
  <si>
    <t>17.01</t>
  </si>
  <si>
    <t>11.53</t>
  </si>
  <si>
    <t>Cash From Operations, 1 Yr. Growth %</t>
  </si>
  <si>
    <t>-205.9</t>
  </si>
  <si>
    <t>-11.76</t>
  </si>
  <si>
    <t>-29.6</t>
  </si>
  <si>
    <t>23.85</t>
  </si>
  <si>
    <t>63.63</t>
  </si>
  <si>
    <t>59.35</t>
  </si>
  <si>
    <t>-62.41</t>
  </si>
  <si>
    <t>5.13</t>
  </si>
  <si>
    <t>666.13</t>
  </si>
  <si>
    <t>-49.12</t>
  </si>
  <si>
    <t>Capital Expenditures, 1 Yr. Growth %</t>
  </si>
  <si>
    <t>-44.01</t>
  </si>
  <si>
    <t>53.48</t>
  </si>
  <si>
    <t>82.69</t>
  </si>
  <si>
    <t>-12.08</t>
  </si>
  <si>
    <t>62.04</t>
  </si>
  <si>
    <t>27.98</t>
  </si>
  <si>
    <t>-6.76</t>
  </si>
  <si>
    <t>-44.58</t>
  </si>
  <si>
    <t>11.24</t>
  </si>
  <si>
    <t>Levered Free Cash Flow, 1 Yr. Growth %</t>
  </si>
  <si>
    <t>-193.73</t>
  </si>
  <si>
    <t>-43.39</t>
  </si>
  <si>
    <t>-74.94</t>
  </si>
  <si>
    <t>-180.7</t>
  </si>
  <si>
    <t>-127.42</t>
  </si>
  <si>
    <t>254.37</t>
  </si>
  <si>
    <t>-208.86</t>
  </si>
  <si>
    <t>32.13</t>
  </si>
  <si>
    <t>-337.62</t>
  </si>
  <si>
    <t>-70.51</t>
  </si>
  <si>
    <t>Unlevered Free Cash Flow, 1 Yr. Growth %</t>
  </si>
  <si>
    <t>-189.55</t>
  </si>
  <si>
    <t>-43.72</t>
  </si>
  <si>
    <t>-75.91</t>
  </si>
  <si>
    <t>-182.01</t>
  </si>
  <si>
    <t>-125.86</t>
  </si>
  <si>
    <t>266.92</t>
  </si>
  <si>
    <t>-211.11</t>
  </si>
  <si>
    <t>Dividend Per Share, 1 Yr. Growth %</t>
  </si>
  <si>
    <t>42.86</t>
  </si>
  <si>
    <t>16.67</t>
  </si>
  <si>
    <t>14.29</t>
  </si>
  <si>
    <t>12.5</t>
  </si>
  <si>
    <t>11.11</t>
  </si>
  <si>
    <t>Compound Annual Growth Rate Over Two Years</t>
  </si>
  <si>
    <t>Total Revenues, 2 Yr. CAGR %</t>
  </si>
  <si>
    <t>31.49</t>
  </si>
  <si>
    <t>23.08</t>
  </si>
  <si>
    <t>14.1</t>
  </si>
  <si>
    <t>14.96</t>
  </si>
  <si>
    <t>11.74</t>
  </si>
  <si>
    <t>25.65</t>
  </si>
  <si>
    <t>28.39</t>
  </si>
  <si>
    <t>12.99</t>
  </si>
  <si>
    <t>4.84</t>
  </si>
  <si>
    <t>Gross Profit, 2 Yr. CAGR %</t>
  </si>
  <si>
    <t>28.33</t>
  </si>
  <si>
    <t>20.04</t>
  </si>
  <si>
    <t>14.15</t>
  </si>
  <si>
    <t>17.96</t>
  </si>
  <si>
    <t>13.48</t>
  </si>
  <si>
    <t>15.53</t>
  </si>
  <si>
    <t>42.8</t>
  </si>
  <si>
    <t>47.61</t>
  </si>
  <si>
    <t>9.42</t>
  </si>
  <si>
    <t>-5.24</t>
  </si>
  <si>
    <t>EBITDA, 2 Yr. CAGR %</t>
  </si>
  <si>
    <t>32.34</t>
  </si>
  <si>
    <t>24.3</t>
  </si>
  <si>
    <t>16.61</t>
  </si>
  <si>
    <t>21.67</t>
  </si>
  <si>
    <t>14.78</t>
  </si>
  <si>
    <t>19.31</t>
  </si>
  <si>
    <t>58.01</t>
  </si>
  <si>
    <t>60.1</t>
  </si>
  <si>
    <t>7.86</t>
  </si>
  <si>
    <t>-10.63</t>
  </si>
  <si>
    <t>EBITA, 2 Yr. CAGR %</t>
  </si>
  <si>
    <t>31.54</t>
  </si>
  <si>
    <t>24.22</t>
  </si>
  <si>
    <t>22.5</t>
  </si>
  <si>
    <t>19.48</t>
  </si>
  <si>
    <t>59.59</t>
  </si>
  <si>
    <t>61.7</t>
  </si>
  <si>
    <t>7.89</t>
  </si>
  <si>
    <t>-10.79</t>
  </si>
  <si>
    <t>EBIT, 2 Yr. CAGR %</t>
  </si>
  <si>
    <t>Earnings From Cont. Operations, 2 Yr. CAGR %</t>
  </si>
  <si>
    <t>27.37</t>
  </si>
  <si>
    <t>28.89</t>
  </si>
  <si>
    <t>28.45</t>
  </si>
  <si>
    <t>24.85</t>
  </si>
  <si>
    <t>27.59</t>
  </si>
  <si>
    <t>60.92</t>
  </si>
  <si>
    <t>57.37</t>
  </si>
  <si>
    <t>6.96</t>
  </si>
  <si>
    <t>-9.71</t>
  </si>
  <si>
    <t>Net Income, 2 Yr. CAGR %</t>
  </si>
  <si>
    <t>28.36</t>
  </si>
  <si>
    <t>27.49</t>
  </si>
  <si>
    <t>60.63</t>
  </si>
  <si>
    <t>57.09</t>
  </si>
  <si>
    <t>6.61</t>
  </si>
  <si>
    <t>-9.89</t>
  </si>
  <si>
    <t>Normalized Net Income, 2 Yr. CAGR %</t>
  </si>
  <si>
    <t>31.62</t>
  </si>
  <si>
    <t>24.21</t>
  </si>
  <si>
    <t>13.76</t>
  </si>
  <si>
    <t>18.58</t>
  </si>
  <si>
    <t>58.87</t>
  </si>
  <si>
    <t>61.29</t>
  </si>
  <si>
    <t>8.51</t>
  </si>
  <si>
    <t>-9.3</t>
  </si>
  <si>
    <t>Diluted EPS Before Extra, 2 Yr. CAGR %</t>
  </si>
  <si>
    <t>23.38</t>
  </si>
  <si>
    <t>25.42</t>
  </si>
  <si>
    <t>27.06</t>
  </si>
  <si>
    <t>29.71</t>
  </si>
  <si>
    <t>63.08</t>
  </si>
  <si>
    <t>60.49</t>
  </si>
  <si>
    <t>10.06</t>
  </si>
  <si>
    <t>-6.8</t>
  </si>
  <si>
    <t>Accounts Receivable, 2 Yr. CAGR %</t>
  </si>
  <si>
    <t>42.88</t>
  </si>
  <si>
    <t>-3.56</t>
  </si>
  <si>
    <t>-11.77</t>
  </si>
  <si>
    <t>Inventory, 2 Yr. CAGR %</t>
  </si>
  <si>
    <t>12.24</t>
  </si>
  <si>
    <t>4.08</t>
  </si>
  <si>
    <t>8.77</t>
  </si>
  <si>
    <t>10.52</t>
  </si>
  <si>
    <t>8.5</t>
  </si>
  <si>
    <t>20.86</t>
  </si>
  <si>
    <t>33.03</t>
  </si>
  <si>
    <t>16.52</t>
  </si>
  <si>
    <t>7.24</t>
  </si>
  <si>
    <t>Net Property, Plant and Equip., 2 Yr. CAGR %</t>
  </si>
  <si>
    <t>16.17</t>
  </si>
  <si>
    <t>-14.49</t>
  </si>
  <si>
    <t>24.81</t>
  </si>
  <si>
    <t>68.8</t>
  </si>
  <si>
    <t>19.39</t>
  </si>
  <si>
    <t>34.33</t>
  </si>
  <si>
    <t>-7.43</t>
  </si>
  <si>
    <t>-15.42</t>
  </si>
  <si>
    <t>7.14</t>
  </si>
  <si>
    <t>6.09</t>
  </si>
  <si>
    <t>Total Assets, 2 Yr. CAGR %</t>
  </si>
  <si>
    <t>12.21</t>
  </si>
  <si>
    <t>6.53</t>
  </si>
  <si>
    <t>4.53</t>
  </si>
  <si>
    <t>10.5</t>
  </si>
  <si>
    <t>13.17</t>
  </si>
  <si>
    <t>24.05</t>
  </si>
  <si>
    <t>26.68</t>
  </si>
  <si>
    <t>16.48</t>
  </si>
  <si>
    <t>9.07</t>
  </si>
  <si>
    <t>Tangible Book Value, 2 Yr. CAGR %</t>
  </si>
  <si>
    <t>15.62</t>
  </si>
  <si>
    <t>14.9</t>
  </si>
  <si>
    <t>14.99</t>
  </si>
  <si>
    <t>14.62</t>
  </si>
  <si>
    <t>22.2</t>
  </si>
  <si>
    <t>28.4</t>
  </si>
  <si>
    <t>23.7</t>
  </si>
  <si>
    <t>Common Equity, 2 Yr. CAGR %</t>
  </si>
  <si>
    <t>20.51</t>
  </si>
  <si>
    <t>15.23</t>
  </si>
  <si>
    <t>14.64</t>
  </si>
  <si>
    <t>15.01</t>
  </si>
  <si>
    <t>13.73</t>
  </si>
  <si>
    <t>14.8</t>
  </si>
  <si>
    <t>21.88</t>
  </si>
  <si>
    <t>27.99</t>
  </si>
  <si>
    <t>23.48</t>
  </si>
  <si>
    <t>14.24</t>
  </si>
  <si>
    <t>Cash From Operations, 2 Yr. CAGR %</t>
  </si>
  <si>
    <t>-24.52</t>
  </si>
  <si>
    <t>-3.34</t>
  </si>
  <si>
    <t>-21.18</t>
  </si>
  <si>
    <t>-6.52</t>
  </si>
  <si>
    <t>42.36</t>
  </si>
  <si>
    <t>61.48</t>
  </si>
  <si>
    <t>-22.6</t>
  </si>
  <si>
    <t>-37.14</t>
  </si>
  <si>
    <t>183.8</t>
  </si>
  <si>
    <t>97.43</t>
  </si>
  <si>
    <t>Capital Expenditures, 2 Yr. CAGR %</t>
  </si>
  <si>
    <t>-1.65</t>
  </si>
  <si>
    <t>-7.3</t>
  </si>
  <si>
    <t>67.45</t>
  </si>
  <si>
    <t>26.74</t>
  </si>
  <si>
    <t>44.01</t>
  </si>
  <si>
    <t>9.23</t>
  </si>
  <si>
    <t>-28.12</t>
  </si>
  <si>
    <t>-25.45</t>
  </si>
  <si>
    <t>5.61</t>
  </si>
  <si>
    <t>Levered Free Cash Flow, 2 Yr. CAGR %</t>
  </si>
  <si>
    <t>-30.81</t>
  </si>
  <si>
    <t>-27.06</t>
  </si>
  <si>
    <t>-62.34</t>
  </si>
  <si>
    <t>50.71</t>
  </si>
  <si>
    <t>-52.47</t>
  </si>
  <si>
    <t>-1.66</t>
  </si>
  <si>
    <t>99.76</t>
  </si>
  <si>
    <t>77.19</t>
  </si>
  <si>
    <t>Unlevered Free Cash Flow, 2 Yr. CAGR %</t>
  </si>
  <si>
    <t>-31.97</t>
  </si>
  <si>
    <t>-28.92</t>
  </si>
  <si>
    <t>-63.19</t>
  </si>
  <si>
    <t>52.66</t>
  </si>
  <si>
    <t>-53.47</t>
  </si>
  <si>
    <t>-2.8</t>
  </si>
  <si>
    <t>105.39</t>
  </si>
  <si>
    <t>Dividend Per Share, 2 Yr. CAGR %</t>
  </si>
  <si>
    <t>29.1</t>
  </si>
  <si>
    <t>35.22</t>
  </si>
  <si>
    <t>26.49</t>
  </si>
  <si>
    <t>22.47</t>
  </si>
  <si>
    <t>18.32</t>
  </si>
  <si>
    <t>15.47</t>
  </si>
  <si>
    <t>11.8</t>
  </si>
  <si>
    <t>Compound Annual Growth Rate Over Three Years</t>
  </si>
  <si>
    <t>Total Revenues, 3 Yr. CAGR %</t>
  </si>
  <si>
    <t>35.52</t>
  </si>
  <si>
    <t>24.71</t>
  </si>
  <si>
    <t>20.64</t>
  </si>
  <si>
    <t>14.08</t>
  </si>
  <si>
    <t>13.11</t>
  </si>
  <si>
    <t>12.96</t>
  </si>
  <si>
    <t>20.01</t>
  </si>
  <si>
    <t>23.92</t>
  </si>
  <si>
    <t>20.41</t>
  </si>
  <si>
    <t>Gross Profit, 3 Yr. CAGR %</t>
  </si>
  <si>
    <t>40.5</t>
  </si>
  <si>
    <t>23.11</t>
  </si>
  <si>
    <t>18.34</t>
  </si>
  <si>
    <t>13.62</t>
  </si>
  <si>
    <t>17.7</t>
  </si>
  <si>
    <t>29.06</t>
  </si>
  <si>
    <t>40.25</t>
  </si>
  <si>
    <t>24.47</t>
  </si>
  <si>
    <t>6.7</t>
  </si>
  <si>
    <t>EBITDA, 3 Yr. CAGR %</t>
  </si>
  <si>
    <t>63.88</t>
  </si>
  <si>
    <t>27.08</t>
  </si>
  <si>
    <t>21.83</t>
  </si>
  <si>
    <t>19.82</t>
  </si>
  <si>
    <t>14.86</t>
  </si>
  <si>
    <t>22.14</t>
  </si>
  <si>
    <t>36.97</t>
  </si>
  <si>
    <t>52.65</t>
  </si>
  <si>
    <t>4.35</t>
  </si>
  <si>
    <t>EBITA, 3 Yr. CAGR %</t>
  </si>
  <si>
    <t>65.23</t>
  </si>
  <si>
    <t>26.64</t>
  </si>
  <si>
    <t>22.4</t>
  </si>
  <si>
    <t>37.72</t>
  </si>
  <si>
    <t>53.82</t>
  </si>
  <si>
    <t>28.66</t>
  </si>
  <si>
    <t>4.39</t>
  </si>
  <si>
    <t>EBIT, 3 Yr. CAGR %</t>
  </si>
  <si>
    <t>Earnings From Cont. Operations, 3 Yr. CAGR %</t>
  </si>
  <si>
    <t>-7.75</t>
  </si>
  <si>
    <t>24.19</t>
  </si>
  <si>
    <t>24.86</t>
  </si>
  <si>
    <t>24.89</t>
  </si>
  <si>
    <t>22.23</t>
  </si>
  <si>
    <t>31.86</t>
  </si>
  <si>
    <t>42.05</t>
  </si>
  <si>
    <t>53.86</t>
  </si>
  <si>
    <t>26.29</t>
  </si>
  <si>
    <t>4.67</t>
  </si>
  <si>
    <t>Net Income, 3 Yr. CAGR %</t>
  </si>
  <si>
    <t>24.83</t>
  </si>
  <si>
    <t>31.73</t>
  </si>
  <si>
    <t>41.94</t>
  </si>
  <si>
    <t>53.53</t>
  </si>
  <si>
    <t>25.98</t>
  </si>
  <si>
    <t>4.44</t>
  </si>
  <si>
    <t>Normalized Net Income, 3 Yr. CAGR %</t>
  </si>
  <si>
    <t>68.58</t>
  </si>
  <si>
    <t>20.68</t>
  </si>
  <si>
    <t>15.27</t>
  </si>
  <si>
    <t>21.37</t>
  </si>
  <si>
    <t>36.95</t>
  </si>
  <si>
    <t>53.18</t>
  </si>
  <si>
    <t>29.08</t>
  </si>
  <si>
    <t>Diluted EPS Before Extra, 3 Yr. CAGR %</t>
  </si>
  <si>
    <t>-9.8</t>
  </si>
  <si>
    <t>20.96</t>
  </si>
  <si>
    <t>23.35</t>
  </si>
  <si>
    <t>22.04</t>
  </si>
  <si>
    <t>32.75</t>
  </si>
  <si>
    <t>44.14</t>
  </si>
  <si>
    <t>56.71</t>
  </si>
  <si>
    <t>29.19</t>
  </si>
  <si>
    <t>7.92</t>
  </si>
  <si>
    <t>Accounts Receivable, 3 Yr. CAGR %</t>
  </si>
  <si>
    <t>30.97</t>
  </si>
  <si>
    <t>14.21</t>
  </si>
  <si>
    <t>-0.26</t>
  </si>
  <si>
    <t>Inventory, 3 Yr. CAGR %</t>
  </si>
  <si>
    <t>23.3</t>
  </si>
  <si>
    <t>10.41</t>
  </si>
  <si>
    <t>6.25</t>
  </si>
  <si>
    <t>10.01</t>
  </si>
  <si>
    <t>10.59</t>
  </si>
  <si>
    <t>9.83</t>
  </si>
  <si>
    <t>16.6</t>
  </si>
  <si>
    <t>24.28</t>
  </si>
  <si>
    <t>22.28</t>
  </si>
  <si>
    <t>14.76</t>
  </si>
  <si>
    <t>Net Property, Plant and Equip., 3 Yr. CAGR %</t>
  </si>
  <si>
    <t>25.64</t>
  </si>
  <si>
    <t>0.62</t>
  </si>
  <si>
    <t>48.73</t>
  </si>
  <si>
    <t>30.67</t>
  </si>
  <si>
    <t>2.2</t>
  </si>
  <si>
    <t>-12.1</t>
  </si>
  <si>
    <t>10.82</t>
  </si>
  <si>
    <t>Total Assets, 3 Yr. CAGR %</t>
  </si>
  <si>
    <t>15.44</t>
  </si>
  <si>
    <t>6.16</t>
  </si>
  <si>
    <t>8.17</t>
  </si>
  <si>
    <t>10.53</t>
  </si>
  <si>
    <t>15.78</t>
  </si>
  <si>
    <t>19.38</t>
  </si>
  <si>
    <t>24.82</t>
  </si>
  <si>
    <t>19.88</t>
  </si>
  <si>
    <t>14.56</t>
  </si>
  <si>
    <t>Tangible Book Value, 3 Yr. CAGR %</t>
  </si>
  <si>
    <t>17.79</t>
  </si>
  <si>
    <t>18.64</t>
  </si>
  <si>
    <t>15.15</t>
  </si>
  <si>
    <t>15.19</t>
  </si>
  <si>
    <t>13.66</t>
  </si>
  <si>
    <t>18.37</t>
  </si>
  <si>
    <t>24.93</t>
  </si>
  <si>
    <t>24.54</t>
  </si>
  <si>
    <t>19.54</t>
  </si>
  <si>
    <t>Common Equity, 3 Yr. CAGR %</t>
  </si>
  <si>
    <t>17.95</t>
  </si>
  <si>
    <t>18.73</t>
  </si>
  <si>
    <t>14.84</t>
  </si>
  <si>
    <t>13.84</t>
  </si>
  <si>
    <t>24.62</t>
  </si>
  <si>
    <t>Cash From Operations, 3 Yr. CAGR %</t>
  </si>
  <si>
    <t>33.83</t>
  </si>
  <si>
    <t>-20.49</t>
  </si>
  <si>
    <t>-13.03</t>
  </si>
  <si>
    <t>-8.01</t>
  </si>
  <si>
    <t>12.66</t>
  </si>
  <si>
    <t>47.81</t>
  </si>
  <si>
    <t>-0.66</t>
  </si>
  <si>
    <t>-14.29</t>
  </si>
  <si>
    <t>44.67</t>
  </si>
  <si>
    <t>60.02</t>
  </si>
  <si>
    <t>Capital Expenditures, 3 Yr. CAGR %</t>
  </si>
  <si>
    <t>18.63</t>
  </si>
  <si>
    <t>16.22</t>
  </si>
  <si>
    <t>35.09</t>
  </si>
  <si>
    <t>37.56</t>
  </si>
  <si>
    <t>22.17</t>
  </si>
  <si>
    <t>24.58</t>
  </si>
  <si>
    <t>-12.88</t>
  </si>
  <si>
    <t>-19.68</t>
  </si>
  <si>
    <t>-14.81</t>
  </si>
  <si>
    <t>Levered Free Cash Flow, 3 Yr. CAGR %</t>
  </si>
  <si>
    <t>22.74</t>
  </si>
  <si>
    <t>-35.29</t>
  </si>
  <si>
    <t>-49.03</t>
  </si>
  <si>
    <t>-14.5</t>
  </si>
  <si>
    <t>-7.15</t>
  </si>
  <si>
    <t>2.88</t>
  </si>
  <si>
    <t>73.5</t>
  </si>
  <si>
    <t>50.16</t>
  </si>
  <si>
    <t>-2.53</t>
  </si>
  <si>
    <t>Unlevered Free Cash Flow, 3 Yr. CAGR %</t>
  </si>
  <si>
    <t>19.66</t>
  </si>
  <si>
    <t>-36.15</t>
  </si>
  <si>
    <t>-50.56</t>
  </si>
  <si>
    <t>9.47</t>
  </si>
  <si>
    <t>-7.38</t>
  </si>
  <si>
    <t>2.79</t>
  </si>
  <si>
    <t>76.24</t>
  </si>
  <si>
    <t>Dividend Per Share, 3 Yr. CAGR %</t>
  </si>
  <si>
    <t>18.56</t>
  </si>
  <si>
    <t>28.73</t>
  </si>
  <si>
    <t>23.31</t>
  </si>
  <si>
    <t>16.96</t>
  </si>
  <si>
    <t>12.62</t>
  </si>
  <si>
    <t>Compound Annual Growth Rate Over Five Years</t>
  </si>
  <si>
    <t>Total Revenues, 5 Yr. CAGR %</t>
  </si>
  <si>
    <t>19.75</t>
  </si>
  <si>
    <t>27.3</t>
  </si>
  <si>
    <t>20.72</t>
  </si>
  <si>
    <t>13.41</t>
  </si>
  <si>
    <t>17.97</t>
  </si>
  <si>
    <t>18.9</t>
  </si>
  <si>
    <t>17.15</t>
  </si>
  <si>
    <t>15.91</t>
  </si>
  <si>
    <t>Gross Profit, 5 Yr. CAGR %</t>
  </si>
  <si>
    <t>23.29</t>
  </si>
  <si>
    <t>33.23</t>
  </si>
  <si>
    <t>29.3</t>
  </si>
  <si>
    <t>21.11</t>
  </si>
  <si>
    <t>16.23</t>
  </si>
  <si>
    <t>16.13</t>
  </si>
  <si>
    <t>24.5</t>
  </si>
  <si>
    <t>28.86</t>
  </si>
  <si>
    <t>20.81</t>
  </si>
  <si>
    <t>19.89</t>
  </si>
  <si>
    <t>EBITDA, 5 Yr. CAGR %</t>
  </si>
  <si>
    <t>36.08</t>
  </si>
  <si>
    <t>61.6</t>
  </si>
  <si>
    <t>43.27</t>
  </si>
  <si>
    <t>30.49</t>
  </si>
  <si>
    <t>36.19</t>
  </si>
  <si>
    <t>24.52</t>
  </si>
  <si>
    <t>23.23</t>
  </si>
  <si>
    <t>EBITA, 5 Yr. CAGR %</t>
  </si>
  <si>
    <t>36.83</t>
  </si>
  <si>
    <t>65.59</t>
  </si>
  <si>
    <t>44.33</t>
  </si>
  <si>
    <t>24.97</t>
  </si>
  <si>
    <t>18.75</t>
  </si>
  <si>
    <t>19.91</t>
  </si>
  <si>
    <t>31.27</t>
  </si>
  <si>
    <t>36.82</t>
  </si>
  <si>
    <t>24.91</t>
  </si>
  <si>
    <t>23.71</t>
  </si>
  <si>
    <t>EBIT, 5 Yr. CAGR %</t>
  </si>
  <si>
    <t>Earnings From Cont. Operations, 5 Yr. CAGR %</t>
  </si>
  <si>
    <t>25.09</t>
  </si>
  <si>
    <t>65.31</t>
  </si>
  <si>
    <t>1.66</t>
  </si>
  <si>
    <t>25.88</t>
  </si>
  <si>
    <t>25.96</t>
  </si>
  <si>
    <t>36.44</t>
  </si>
  <si>
    <t>41.52</t>
  </si>
  <si>
    <t>26.81</t>
  </si>
  <si>
    <t>24.32</t>
  </si>
  <si>
    <t>Net Income, 5 Yr. CAGR %</t>
  </si>
  <si>
    <t>25.84</t>
  </si>
  <si>
    <t>25.89</t>
  </si>
  <si>
    <t>36.34</t>
  </si>
  <si>
    <t>26.58</t>
  </si>
  <si>
    <t>Normalized Net Income, 5 Yr. CAGR %</t>
  </si>
  <si>
    <t>47.82</t>
  </si>
  <si>
    <t>45.82</t>
  </si>
  <si>
    <t>24.94</t>
  </si>
  <si>
    <t>18.77</t>
  </si>
  <si>
    <t>19.73</t>
  </si>
  <si>
    <t>31.05</t>
  </si>
  <si>
    <t>35.99</t>
  </si>
  <si>
    <t>24.77</t>
  </si>
  <si>
    <t>Diluted EPS Before Extra, 5 Yr. CAGR %</t>
  </si>
  <si>
    <t>21.4</t>
  </si>
  <si>
    <t>59.93</t>
  </si>
  <si>
    <t>-0.19</t>
  </si>
  <si>
    <t>23.36</t>
  </si>
  <si>
    <t>25.86</t>
  </si>
  <si>
    <t>37.05</t>
  </si>
  <si>
    <t>43.22</t>
  </si>
  <si>
    <t>29.39</t>
  </si>
  <si>
    <t>Accounts Receivable, 5 Yr. CAGR %</t>
  </si>
  <si>
    <t>21.61</t>
  </si>
  <si>
    <t>13.45</t>
  </si>
  <si>
    <t>11.83</t>
  </si>
  <si>
    <t>Inventory, 5 Yr. CAGR %</t>
  </si>
  <si>
    <t>17.75</t>
  </si>
  <si>
    <t>17.27</t>
  </si>
  <si>
    <t>10.9</t>
  </si>
  <si>
    <t>9.41</t>
  </si>
  <si>
    <t>14.59</t>
  </si>
  <si>
    <t>16.57</t>
  </si>
  <si>
    <t>Net Property, Plant and Equip., 5 Yr. CAGR %</t>
  </si>
  <si>
    <t>19.35</t>
  </si>
  <si>
    <t>21.77</t>
  </si>
  <si>
    <t>30.09</t>
  </si>
  <si>
    <t>19.19</t>
  </si>
  <si>
    <t>41.92</t>
  </si>
  <si>
    <t>24.96</t>
  </si>
  <si>
    <t>9.8</t>
  </si>
  <si>
    <t>4.15</t>
  </si>
  <si>
    <t>3.12</t>
  </si>
  <si>
    <t>Total Assets, 5 Yr. CAGR %</t>
  </si>
  <si>
    <t>13.43</t>
  </si>
  <si>
    <t>10.95</t>
  </si>
  <si>
    <t>9.77</t>
  </si>
  <si>
    <t>8.91</t>
  </si>
  <si>
    <t>11.14</t>
  </si>
  <si>
    <t>20.03</t>
  </si>
  <si>
    <t>Tangible Book Value, 5 Yr. CAGR %</t>
  </si>
  <si>
    <t>20.84</t>
  </si>
  <si>
    <t>16.63</t>
  </si>
  <si>
    <t>17.17</t>
  </si>
  <si>
    <t>20.18</t>
  </si>
  <si>
    <t>20.47</t>
  </si>
  <si>
    <t>20.6</t>
  </si>
  <si>
    <t>Common Equity, 5 Yr. CAGR %</t>
  </si>
  <si>
    <t>20.98</t>
  </si>
  <si>
    <t>17.23</t>
  </si>
  <si>
    <t>14.39</t>
  </si>
  <si>
    <t>14.97</t>
  </si>
  <si>
    <t>16.99</t>
  </si>
  <si>
    <t>20.15</t>
  </si>
  <si>
    <t>20.36</t>
  </si>
  <si>
    <t>Cash From Operations, 5 Yr. CAGR %</t>
  </si>
  <si>
    <t>100.87</t>
  </si>
  <si>
    <t>-15.01</t>
  </si>
  <si>
    <t>6.17</t>
  </si>
  <si>
    <t>15.21</t>
  </si>
  <si>
    <t>-3.05</t>
  </si>
  <si>
    <t>51.17</t>
  </si>
  <si>
    <t>19.67</t>
  </si>
  <si>
    <t>Capital Expenditures, 5 Yr. CAGR %</t>
  </si>
  <si>
    <t>39.5</t>
  </si>
  <si>
    <t>36.17</t>
  </si>
  <si>
    <t>18.98</t>
  </si>
  <si>
    <t>17.47</t>
  </si>
  <si>
    <t>38.59</t>
  </si>
  <si>
    <t>25.44</t>
  </si>
  <si>
    <t>-1.18</t>
  </si>
  <si>
    <t>1.45</t>
  </si>
  <si>
    <t>-5.91</t>
  </si>
  <si>
    <t>Levered Free Cash Flow, 5 Yr. CAGR %</t>
  </si>
  <si>
    <t>2.32</t>
  </si>
  <si>
    <t>85.34</t>
  </si>
  <si>
    <t>-23.6</t>
  </si>
  <si>
    <t>-9.38</t>
  </si>
  <si>
    <t>-19.87</t>
  </si>
  <si>
    <t>4.63</t>
  </si>
  <si>
    <t>20.06</t>
  </si>
  <si>
    <t>3.36</t>
  </si>
  <si>
    <t>27.63</t>
  </si>
  <si>
    <t>29.63</t>
  </si>
  <si>
    <t>Unlevered Free Cash Flow, 5 Yr. CAGR %</t>
  </si>
  <si>
    <t>99.77</t>
  </si>
  <si>
    <t>-25.44</t>
  </si>
  <si>
    <t>-9.63</t>
  </si>
  <si>
    <t>-21.21</t>
  </si>
  <si>
    <t>4.55</t>
  </si>
  <si>
    <t>20.61</t>
  </si>
  <si>
    <t>3.46</t>
  </si>
  <si>
    <t>27.34</t>
  </si>
  <si>
    <t>30.85</t>
  </si>
  <si>
    <t>Dividend Per Share, 5 Yr. CAGR %</t>
  </si>
  <si>
    <t>10.76</t>
  </si>
  <si>
    <t>16.36</t>
  </si>
  <si>
    <t>27.23</t>
  </si>
  <si>
    <t>27.94</t>
  </si>
  <si>
    <t>22.87</t>
  </si>
  <si>
    <t>20.11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</si>
  <si>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</si>
  <si>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</si>
  <si>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</si>
  <si>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</si>
  <si>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</si>
  <si>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</si>
  <si>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</si>
  <si>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</si>
  <si>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</si>
  <si>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27,507</t>
  </si>
  <si>
    <t>30,078</t>
  </si>
  <si>
    <t>23,403</t>
  </si>
  <si>
    <t>36,357</t>
  </si>
  <si>
    <t>62,160</t>
  </si>
  <si>
    <t>43,800</t>
  </si>
  <si>
    <t>-</t>
  </si>
  <si>
    <t>Change</t>
  </si>
  <si>
    <t>9.35%</t>
  </si>
  <si>
    <t>-22.19%</t>
  </si>
  <si>
    <t>55.35%</t>
  </si>
  <si>
    <t>70.97%</t>
  </si>
  <si>
    <t>-29.54%</t>
  </si>
  <si>
    <t>Enterprise Value (EV)
                                    1</t>
  </si>
  <si>
    <t>28,772</t>
  </si>
  <si>
    <t>32,280</t>
  </si>
  <si>
    <t>26,929</t>
  </si>
  <si>
    <t>37,578</t>
  </si>
  <si>
    <t>63,562</t>
  </si>
  <si>
    <t>45,037</t>
  </si>
  <si>
    <t>45,328</t>
  </si>
  <si>
    <t>44,152</t>
  </si>
  <si>
    <t>12.19%</t>
  </si>
  <si>
    <t>-16.57%</t>
  </si>
  <si>
    <t>39.54%</t>
  </si>
  <si>
    <t>69.15%</t>
  </si>
  <si>
    <t>-29.15%</t>
  </si>
  <si>
    <t>0.65%</t>
  </si>
  <si>
    <t>-2.59%</t>
  </si>
  <si>
    <t>P/E ratio</t>
  </si>
  <si>
    <t>11.8x</t>
  </si>
  <si>
    <t>7.36x</t>
  </si>
  <si>
    <t>4.08x</t>
  </si>
  <si>
    <t>7.78x</t>
  </si>
  <si>
    <t>13.3x</t>
  </si>
  <si>
    <t>9.76x</t>
  </si>
  <si>
    <t>8.67x</t>
  </si>
  <si>
    <t>7.4x</t>
  </si>
  <si>
    <t>PBR</t>
  </si>
  <si>
    <t>2.32x</t>
  </si>
  <si>
    <t>2.01x</t>
  </si>
  <si>
    <t>1.19x</t>
  </si>
  <si>
    <t>1.59x</t>
  </si>
  <si>
    <t>2.44x</t>
  </si>
  <si>
    <t>1.56x</t>
  </si>
  <si>
    <t>1.38x</t>
  </si>
  <si>
    <t>1.26x</t>
  </si>
  <si>
    <t>PEG</t>
  </si>
  <si>
    <t>0.1x</t>
  </si>
  <si>
    <t>-0.5x</t>
  </si>
  <si>
    <t>3.53x</t>
  </si>
  <si>
    <t>-4.03x</t>
  </si>
  <si>
    <t>0.7x</t>
  </si>
  <si>
    <t>0.4x</t>
  </si>
  <si>
    <t>Capitalization / Revenue</t>
  </si>
  <si>
    <t>1.35x</t>
  </si>
  <si>
    <t>1.08x</t>
  </si>
  <si>
    <t>1.03x</t>
  </si>
  <si>
    <t>1.69x</t>
  </si>
  <si>
    <t>1.18x</t>
  </si>
  <si>
    <t>1.1x</t>
  </si>
  <si>
    <t>1.05x</t>
  </si>
  <si>
    <t>EV / Revenue</t>
  </si>
  <si>
    <t>1.42x</t>
  </si>
  <si>
    <t>1.16x</t>
  </si>
  <si>
    <t>0.8x</t>
  </si>
  <si>
    <t>1.06x</t>
  </si>
  <si>
    <t>1.73x</t>
  </si>
  <si>
    <t>1.21x</t>
  </si>
  <si>
    <t>1.14x</t>
  </si>
  <si>
    <t>EV / EBITDA</t>
  </si>
  <si>
    <t>9.39x</t>
  </si>
  <si>
    <t>6.19x</t>
  </si>
  <si>
    <t>3.71x</t>
  </si>
  <si>
    <t>6.85x</t>
  </si>
  <si>
    <t>11.3x</t>
  </si>
  <si>
    <t>7.21x</t>
  </si>
  <si>
    <t>6.69x</t>
  </si>
  <si>
    <t>EV / EBIT</t>
  </si>
  <si>
    <t>10.8x</t>
  </si>
  <si>
    <t>6.72x</t>
  </si>
  <si>
    <t>3.89x</t>
  </si>
  <si>
    <t>7.24x</t>
  </si>
  <si>
    <t>11.9x</t>
  </si>
  <si>
    <t>8.25x</t>
  </si>
  <si>
    <t>7.71x</t>
  </si>
  <si>
    <t>EV / FCF</t>
  </si>
  <si>
    <t>25.4x</t>
  </si>
  <si>
    <t>121x</t>
  </si>
  <si>
    <t>65.1x</t>
  </si>
  <si>
    <t>9.04x</t>
  </si>
  <si>
    <t>31.4x</t>
  </si>
  <si>
    <t>12x</t>
  </si>
  <si>
    <t>13.9x</t>
  </si>
  <si>
    <t>9.88x</t>
  </si>
  <si>
    <t>FCF Yield</t>
  </si>
  <si>
    <t>3.94%</t>
  </si>
  <si>
    <t>0.83%</t>
  </si>
  <si>
    <t>1.54%</t>
  </si>
  <si>
    <t>11.1%</t>
  </si>
  <si>
    <t>3.19%</t>
  </si>
  <si>
    <t>8.31%</t>
  </si>
  <si>
    <t>7.19%</t>
  </si>
  <si>
    <t>10.1%</t>
  </si>
  <si>
    <t>Dividend per Share
                                    2</t>
  </si>
  <si>
    <t>0.925</t>
  </si>
  <si>
    <t>1.025</t>
  </si>
  <si>
    <t>1.542</t>
  </si>
  <si>
    <t>1.638</t>
  </si>
  <si>
    <t>1.84</t>
  </si>
  <si>
    <t>Rate of return</t>
  </si>
  <si>
    <t>0.93%</t>
  </si>
  <si>
    <t>0.95%</t>
  </si>
  <si>
    <t>1.37%</t>
  </si>
  <si>
    <t>0.63%</t>
  </si>
  <si>
    <t>1.13%</t>
  </si>
  <si>
    <t>1.2%</t>
  </si>
  <si>
    <t>1.35%</t>
  </si>
  <si>
    <t>EPS
                                    2</t>
  </si>
  <si>
    <t>13.99</t>
  </si>
  <si>
    <t>18.45</t>
  </si>
  <si>
    <t>Distribution rate</t>
  </si>
  <si>
    <t>10.9%</t>
  </si>
  <si>
    <t>7.01%</t>
  </si>
  <si>
    <t>5.6%</t>
  </si>
  <si>
    <t>7.42%</t>
  </si>
  <si>
    <t>8.37%</t>
  </si>
  <si>
    <t>11%</t>
  </si>
  <si>
    <t>10.4%</t>
  </si>
  <si>
    <t>9.97%</t>
  </si>
  <si>
    <t>Net sales
                                    1</t>
  </si>
  <si>
    <t>20,311</t>
  </si>
  <si>
    <t>27,774</t>
  </si>
  <si>
    <t>33,480</t>
  </si>
  <si>
    <t>35,460</t>
  </si>
  <si>
    <t>36,801</t>
  </si>
  <si>
    <t>37,108</t>
  </si>
  <si>
    <t>39,738</t>
  </si>
  <si>
    <t>41,826</t>
  </si>
  <si>
    <t>EBITDA
                                    1</t>
  </si>
  <si>
    <t>3,063</t>
  </si>
  <si>
    <t>5,212</t>
  </si>
  <si>
    <t>7,253</t>
  </si>
  <si>
    <t>5,486</t>
  </si>
  <si>
    <t>5,645</t>
  </si>
  <si>
    <t>6,248</t>
  </si>
  <si>
    <t>6,771</t>
  </si>
  <si>
    <t>7,129</t>
  </si>
  <si>
    <t>EBIT
                                    1</t>
  </si>
  <si>
    <t>2,653</t>
  </si>
  <si>
    <t>4,802</t>
  </si>
  <si>
    <t>6,924</t>
  </si>
  <si>
    <t>5,188</t>
  </si>
  <si>
    <t>5,348</t>
  </si>
  <si>
    <t>5,457</t>
  </si>
  <si>
    <t>5,877</t>
  </si>
  <si>
    <t>Net income
                                    1</t>
  </si>
  <si>
    <t>2,374</t>
  </si>
  <si>
    <t>4,176</t>
  </si>
  <si>
    <t>5,858</t>
  </si>
  <si>
    <t>4,746</t>
  </si>
  <si>
    <t>4,756</t>
  </si>
  <si>
    <t>4,481</t>
  </si>
  <si>
    <t>4,883</t>
  </si>
  <si>
    <t>5,266</t>
  </si>
  <si>
    <t>Net Debt
                                    1</t>
  </si>
  <si>
    <t>1,265</t>
  </si>
  <si>
    <t>2,202</t>
  </si>
  <si>
    <t>3,526</t>
  </si>
  <si>
    <t>1,221</t>
  </si>
  <si>
    <t>1,401</t>
  </si>
  <si>
    <t>1,237</t>
  </si>
  <si>
    <t>1,528</t>
  </si>
  <si>
    <t>352.1</t>
  </si>
  <si>
    <t>Reference price
                                    2</t>
  </si>
  <si>
    <t>75.63</t>
  </si>
  <si>
    <t>83.97</t>
  </si>
  <si>
    <t>67.35</t>
  </si>
  <si>
    <t>107.47</t>
  </si>
  <si>
    <t>190.77</t>
  </si>
  <si>
    <t>136.52</t>
  </si>
  <si>
    <t>Nbr of stocks (in thousands)</t>
  </si>
  <si>
    <t>363,703</t>
  </si>
  <si>
    <t>358,194</t>
  </si>
  <si>
    <t>347,481</t>
  </si>
  <si>
    <t>338,297</t>
  </si>
  <si>
    <t>325,839</t>
  </si>
  <si>
    <t>320,829</t>
  </si>
  <si>
    <t>Announcement Date</t>
  </si>
  <si>
    <t>11/10/20</t>
  </si>
  <si>
    <t>11/9/21</t>
  </si>
  <si>
    <t>11/9/22</t>
  </si>
  <si>
    <t>11/7/23</t>
  </si>
  <si>
    <t>10/29/24</t>
  </si>
  <si>
    <t>address1</t>
  </si>
  <si>
    <t>1341 Horton Circle</t>
  </si>
  <si>
    <t>city</t>
  </si>
  <si>
    <t>Arlington</t>
  </si>
  <si>
    <t>state</t>
  </si>
  <si>
    <t>TX</t>
  </si>
  <si>
    <t>zip</t>
  </si>
  <si>
    <t>76011</t>
  </si>
  <si>
    <t>country</t>
  </si>
  <si>
    <t>phone</t>
  </si>
  <si>
    <t>817 390 8200</t>
  </si>
  <si>
    <t>website</t>
  </si>
  <si>
    <t>https://www.drhorton.com</t>
  </si>
  <si>
    <t>industry</t>
  </si>
  <si>
    <t>Residential Construction</t>
  </si>
  <si>
    <t>industryKey</t>
  </si>
  <si>
    <t>residential-construction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</si>
  <si>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</si>
  <si>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</si>
  <si>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</si>
  <si>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</si>
  <si>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</si>
  <si>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</si>
  <si>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</si>
  <si>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D.R. Horton, Inc. operates as a homebuilding company in East, North, Southeast, South Central, Southwest, and Northwest regions in the United States. It engages in the acquisition and development of land; and construction and sale of residential homes in 125 markets across 36 states under the names of D.R. Horton. The company constructs and sells single-family detached homes; and attached homes, such as townhomes, duplexes, and triplexes. It provides mortgage financing services; and title insurance policies, and examination and closing services, as well as engages in the residential lot development business. In addition, the company develops, constructs, owns, leases, and sells multi-family and single-family rental properties; and owns non-residential real estate, including ranch land and improvements. It primarily serves homebuyers. D.R. Horton, Inc. was founded in 1978 and is headquartered in Arlington, Texas.</t>
  </si>
  <si>
    <t>companyOfficers</t>
  </si>
  <si>
    <t>[{'maxAge': 1, 'name': 'Mr. David V. Auld', 'age': 68, 'title': 'Executive Chairman', 'yearBorn': 1956, 'fiscalYear': 2024, 'totalPay': 3922730, 'exercisedValue': 0, 'unexercisedValue': 0}, {'maxAge': 1, 'name': 'Mr. Paul J. Romanowski', 'age': 53, 'title': 'President, CEO &amp; Director', 'yearBorn': 1971, 'fiscalYear': 2024, 'totalPay': 5493765, 'exercisedValue': 0, 'unexercisedValue': 0}, {'maxAge': 1, 'name': 'Mr. Bill W. Wheat', 'age': 58, 'title': 'Executive VP &amp; CFO', 'yearBorn': 1966, 'fiscalYear': 2024, 'totalPay': 3702730, 'exercisedValue': 0, 'unexercisedValue': 0}, {'maxAge': 1, 'name': 'Mr. Michael J. Murray', 'age': 58, 'title': 'Executive VP &amp; COO', 'yearBorn': 1966, 'fiscalYear': 2024, 'totalPay': 4488331, 'exercisedValue': 0, 'unexercisedValue': 0}, {'maxAge': 1, 'name': 'Mr. Aron M. Odom', 'age': 50, 'title': 'Senior VP &amp; Corporate Controller', 'yearBorn': 1974, 'fiscalYear': 2024, 'exercisedValue': 0, 'unexercisedValue': 0}, {'maxAge': 1, 'name': 'Collin  Dawson', 'title': 'Vice President of Corporate Finance &amp; Treasurer', 'fiscalYear': 2024, 'exercisedValue': 0, 'unexercisedValue': 0}, {'maxAge': 1, 'name': 'Ms. Jessica L. Hansen', 'title': 'Vice President of Investor Relations', 'fiscalYear': 2024, 'exercisedValue': 0, 'unexercisedValue': 0}, {'maxAge': 1, 'name': 'Mr. Thomas B. Montano', 'title': 'Senior VP, Corporate Compliance Officer &amp; Corporate Secretary', 'fiscalYear': 2024, 'exercisedValue': 0, 'unexercisedValue': 0}, {'maxAge': 1, 'name': 'Matt  Farris', 'title': 'President of West Region', 'fiscalYear': 2024, 'exercisedValue': 0, 'unexercisedValue': 0}, {'maxAge': 1, 'name': 'Tom  Hill', 'title': 'President of East Region', 'fiscalYear': 2024,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</si>
  <si>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</si>
  <si>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</si>
  <si>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</si>
  <si>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</si>
  <si>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</si>
  <si>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</si>
  <si>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</si>
  <si>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</si>
  <si>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http://www.drhorton.com/Company-Information/Investors.aspx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</si>
  <si>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</si>
  <si>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</si>
  <si>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</si>
  <si>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</si>
  <si>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</si>
  <si>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</si>
  <si>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</si>
  <si>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</si>
  <si>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</si>
  <si>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</si>
  <si>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</si>
  <si>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</si>
  <si>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</si>
  <si>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</si>
  <si>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</si>
  <si>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</si>
  <si>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</si>
  <si>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</si>
  <si>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</si>
  <si>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</si>
  <si>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</si>
  <si>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</si>
  <si>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</si>
  <si>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</si>
  <si>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</si>
  <si>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</si>
  <si>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</si>
  <si>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</si>
  <si>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</si>
  <si>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</si>
  <si>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</si>
  <si>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</si>
  <si>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</si>
  <si>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</si>
  <si>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</si>
  <si>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</si>
  <si>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</si>
  <si>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</si>
  <si>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</si>
  <si>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</si>
  <si>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</si>
  <si>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</si>
  <si>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</si>
  <si>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</si>
  <si>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</si>
  <si>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</si>
  <si>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</si>
  <si>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</si>
  <si>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</si>
  <si>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</si>
  <si>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</si>
  <si>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</si>
  <si>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</si>
  <si>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</si>
  <si>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</si>
  <si>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</si>
  <si>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</si>
  <si>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</si>
  <si>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</si>
  <si>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</si>
  <si>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</si>
  <si>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4:3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</si>
  <si>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</si>
  <si>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</si>
  <si>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</si>
  <si>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</si>
  <si>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</si>
  <si>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</si>
  <si>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</si>
  <si>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</si>
  <si>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</si>
  <si>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</si>
  <si>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</si>
  <si>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</si>
  <si>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</si>
  <si>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</si>
  <si>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D.R. Horton,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</si>
  <si>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</si>
  <si>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</si>
  <si>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</si>
  <si>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</si>
  <si>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</si>
  <si>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</si>
  <si>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</si>
  <si>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d254dc65-0e21-369d-a470-c3be95306320</t>
  </si>
  <si>
    <t>messageBoardId</t>
  </si>
  <si>
    <t>finmb_107405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</si>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</sst>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drhorton.com/" TargetMode="External"/><Relationship Id="rId2" Type="http://schemas.openxmlformats.org/officeDocument/2006/relationships/hyperlink" Target="http://www.drhorton.com/Company-Information/Investors.aspx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139.0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74.161535175671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4.3799576576E10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78.119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8.673852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751.0</v>
      </c>
      <c r="C2" s="1">
        <v>886.0</v>
      </c>
      <c r="D2" s="1">
        <v>1040.0</v>
      </c>
      <c r="E2" s="1">
        <v>1460.0</v>
      </c>
      <c r="F2" s="1">
        <v>1620.0</v>
      </c>
      <c r="G2" s="1">
        <v>2370.0</v>
      </c>
      <c r="H2" s="1">
        <v>4180.0</v>
      </c>
      <c r="I2" s="1">
        <v>5860.0</v>
      </c>
      <c r="J2" s="1">
        <v>4750.0</v>
      </c>
      <c r="K2" s="1">
        <v>4760.0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54.0</v>
      </c>
      <c r="C3" s="1">
        <v>61.0</v>
      </c>
      <c r="D3" s="1">
        <v>54.0</v>
      </c>
      <c r="E3" s="1">
        <v>62.0</v>
      </c>
      <c r="F3" s="1">
        <v>72.0</v>
      </c>
      <c r="G3" s="1">
        <v>80.0</v>
      </c>
      <c r="H3" s="1">
        <v>73.0</v>
      </c>
      <c r="I3" s="1">
        <v>81.0</v>
      </c>
      <c r="J3" s="1">
        <v>91.0</v>
      </c>
      <c r="K3" s="1">
        <v>87.0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54.0</v>
      </c>
      <c r="C4" s="1">
        <v>61.0</v>
      </c>
      <c r="D4" s="1">
        <v>54.0</v>
      </c>
      <c r="E4" s="1">
        <v>62.0</v>
      </c>
      <c r="F4" s="1">
        <v>72.0</v>
      </c>
      <c r="G4" s="1">
        <v>80.0</v>
      </c>
      <c r="H4" s="1">
        <v>73.0</v>
      </c>
      <c r="I4" s="1">
        <v>81.0</v>
      </c>
      <c r="J4" s="1">
        <v>91.0</v>
      </c>
      <c r="K4" s="1">
        <v>87.0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5.0</v>
      </c>
      <c r="C5" s="1">
        <v>5.0</v>
      </c>
      <c r="D5" s="1">
        <v>5.0</v>
      </c>
      <c r="E5" s="1">
        <v>9.0</v>
      </c>
      <c r="F5" s="1">
        <v>10.0</v>
      </c>
      <c r="G5" s="1">
        <v>10.0</v>
      </c>
      <c r="H5" s="1">
        <v>8.0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0.0</v>
      </c>
      <c r="D6" s="1">
        <v>0.0</v>
      </c>
      <c r="E6" s="1">
        <v>-18.0</v>
      </c>
      <c r="F6" s="1">
        <v>-53.0</v>
      </c>
      <c r="G6" s="1">
        <v>-59.0</v>
      </c>
      <c r="H6" s="1">
        <v>-14.0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-4.0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54.0</v>
      </c>
      <c r="C8" s="1">
        <v>27.0</v>
      </c>
      <c r="D8" s="1">
        <v>23.0</v>
      </c>
      <c r="E8" s="1">
        <v>11.0</v>
      </c>
      <c r="F8" s="1">
        <v>25.0</v>
      </c>
      <c r="G8" s="1">
        <v>1.0</v>
      </c>
      <c r="H8" s="1">
        <v>28.0</v>
      </c>
      <c r="I8" s="1">
        <v>70.0</v>
      </c>
      <c r="J8" s="1">
        <v>19.0</v>
      </c>
      <c r="K8" s="1">
        <v>14.0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0.0</v>
      </c>
      <c r="C9" s="1">
        <v>0.0</v>
      </c>
      <c r="D9" s="1">
        <v>0.0</v>
      </c>
      <c r="E9" s="1">
        <v>-80.0</v>
      </c>
      <c r="F9" s="1" t="s">
        <v>33</v>
      </c>
      <c r="G9" s="1">
        <v>-70.0</v>
      </c>
      <c r="H9" s="1">
        <v>-1.0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42.0</v>
      </c>
      <c r="C10" s="1">
        <v>49.0</v>
      </c>
      <c r="D10" s="1">
        <v>59.0</v>
      </c>
      <c r="E10" s="1">
        <v>55.0</v>
      </c>
      <c r="F10" s="1">
        <v>73.0</v>
      </c>
      <c r="G10" s="1">
        <v>77.0</v>
      </c>
      <c r="H10" s="1">
        <v>91.0</v>
      </c>
      <c r="I10" s="1">
        <v>105.0</v>
      </c>
      <c r="J10" s="1">
        <v>111.0</v>
      </c>
      <c r="K10" s="1">
        <v>118.0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-12.0</v>
      </c>
      <c r="C11" s="1">
        <v>-10.0</v>
      </c>
      <c r="D11" s="1">
        <v>-14.0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18.0</v>
      </c>
      <c r="C12" s="1">
        <v>86.0</v>
      </c>
      <c r="D12" s="1">
        <v>128.0</v>
      </c>
      <c r="E12" s="1">
        <v>212.0</v>
      </c>
      <c r="F12" s="1">
        <v>48.0</v>
      </c>
      <c r="G12" s="1">
        <v>43.0</v>
      </c>
      <c r="H12" s="1">
        <v>23.0</v>
      </c>
      <c r="I12" s="1">
        <v>67.0</v>
      </c>
      <c r="J12" s="1">
        <v>64.0</v>
      </c>
      <c r="K12" s="1">
        <v>133.0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-89.0</v>
      </c>
      <c r="C13" s="1">
        <v>-506.0</v>
      </c>
      <c r="D13" s="1">
        <v>-947.0</v>
      </c>
      <c r="E13" s="1">
        <v>-1060.0</v>
      </c>
      <c r="F13" s="1">
        <v>-592.0</v>
      </c>
      <c r="G13" s="1">
        <v>-1060.0</v>
      </c>
      <c r="H13" s="1">
        <v>-3760.0</v>
      </c>
      <c r="I13" s="1">
        <v>-5180.0</v>
      </c>
      <c r="J13" s="1">
        <v>-516.0</v>
      </c>
      <c r="K13" s="1">
        <v>-2650.0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60.0</v>
      </c>
      <c r="C14" s="1">
        <v>52.0</v>
      </c>
      <c r="D14" s="1">
        <v>83.0</v>
      </c>
      <c r="E14" s="1">
        <v>129.0</v>
      </c>
      <c r="F14" s="1">
        <v>126.0</v>
      </c>
      <c r="G14" s="1">
        <v>566.0</v>
      </c>
      <c r="H14" s="1">
        <v>845.0</v>
      </c>
      <c r="I14" s="1">
        <v>1040.0</v>
      </c>
      <c r="J14" s="1">
        <v>-102.0</v>
      </c>
      <c r="K14" s="1">
        <v>19.0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-184.0</v>
      </c>
      <c r="C15" s="1">
        <v>-28.0</v>
      </c>
      <c r="D15" s="1">
        <v>3.0</v>
      </c>
      <c r="E15" s="1">
        <v>-319.0</v>
      </c>
      <c r="F15" s="1">
        <v>-437.0</v>
      </c>
      <c r="G15" s="1">
        <v>-608.0</v>
      </c>
      <c r="H15" s="1">
        <v>-938.0</v>
      </c>
      <c r="I15" s="1">
        <v>-1470.0</v>
      </c>
      <c r="J15" s="1">
        <v>-110.0</v>
      </c>
      <c r="K15" s="1">
        <v>-289.0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700.0</v>
      </c>
      <c r="C16" s="1">
        <v>618.0</v>
      </c>
      <c r="D16" s="1">
        <v>435.0</v>
      </c>
      <c r="E16" s="1">
        <v>545.0</v>
      </c>
      <c r="F16" s="1">
        <v>892.0</v>
      </c>
      <c r="G16" s="1">
        <v>1420.0</v>
      </c>
      <c r="H16" s="1">
        <v>534.0</v>
      </c>
      <c r="I16" s="1">
        <v>562.0</v>
      </c>
      <c r="J16" s="1">
        <v>4300.0</v>
      </c>
      <c r="K16" s="1">
        <v>2190.0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-56.0</v>
      </c>
      <c r="C17" s="1">
        <v>-86.0</v>
      </c>
      <c r="D17" s="1">
        <v>-157.0</v>
      </c>
      <c r="E17" s="1">
        <v>-138.0</v>
      </c>
      <c r="F17" s="1">
        <v>-224.0</v>
      </c>
      <c r="G17" s="1">
        <v>-287.0</v>
      </c>
      <c r="H17" s="1">
        <v>-267.0</v>
      </c>
      <c r="I17" s="1">
        <v>-148.0</v>
      </c>
      <c r="J17" s="1">
        <v>-149.0</v>
      </c>
      <c r="K17" s="1">
        <v>-165.0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56.0</v>
      </c>
      <c r="C18" s="1">
        <v>0.0</v>
      </c>
      <c r="D18" s="1">
        <v>0.0</v>
      </c>
      <c r="E18" s="1">
        <v>293.0</v>
      </c>
      <c r="F18" s="1">
        <v>144.0</v>
      </c>
      <c r="G18" s="1">
        <v>130.0</v>
      </c>
      <c r="H18" s="1">
        <v>37.0</v>
      </c>
      <c r="I18" s="1">
        <v>0.0</v>
      </c>
      <c r="J18" s="1">
        <v>52.0</v>
      </c>
      <c r="K18" s="1">
        <v>19.0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-70.0</v>
      </c>
      <c r="C19" s="1">
        <v>-82.0</v>
      </c>
      <c r="D19" s="1">
        <v>-4.0</v>
      </c>
      <c r="E19" s="1">
        <v>-159.0</v>
      </c>
      <c r="F19" s="1">
        <v>-316.0</v>
      </c>
      <c r="G19" s="1">
        <v>-9.0</v>
      </c>
      <c r="H19" s="1">
        <v>-24.0</v>
      </c>
      <c r="I19" s="1">
        <v>-272.0</v>
      </c>
      <c r="J19" s="1">
        <v>-213.0</v>
      </c>
      <c r="K19" s="1">
        <v>-40.0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-14.0</v>
      </c>
      <c r="C20" s="1">
        <v>35.0</v>
      </c>
      <c r="D20" s="1">
        <v>-8.0</v>
      </c>
      <c r="E20" s="1">
        <v>24.0</v>
      </c>
      <c r="F20" s="1">
        <v>4.0</v>
      </c>
      <c r="G20" s="1">
        <v>4.0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-8.0</v>
      </c>
      <c r="C21" s="1">
        <v>19.0</v>
      </c>
      <c r="D21" s="1">
        <v>6.0</v>
      </c>
      <c r="E21" s="1">
        <v>-1.0</v>
      </c>
      <c r="F21" s="1">
        <v>-2.0</v>
      </c>
      <c r="G21" s="1">
        <v>-3.0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-70.0</v>
      </c>
      <c r="C22" s="1">
        <v>20.0</v>
      </c>
      <c r="D22" s="1">
        <v>-7.0</v>
      </c>
      <c r="E22" s="1">
        <v>-16.0</v>
      </c>
      <c r="F22" s="1">
        <v>0.0</v>
      </c>
      <c r="G22" s="1">
        <v>0.0</v>
      </c>
      <c r="H22" s="1">
        <v>2.0</v>
      </c>
      <c r="I22" s="1">
        <v>4.0</v>
      </c>
      <c r="J22" s="1">
        <v>-70.0</v>
      </c>
      <c r="K22" s="1">
        <v>-4.0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-95.0</v>
      </c>
      <c r="C23" s="1">
        <v>-113.0</v>
      </c>
      <c r="D23" s="1">
        <v>-171.0</v>
      </c>
      <c r="E23" s="1">
        <v>2.0</v>
      </c>
      <c r="F23" s="1">
        <v>-394.0</v>
      </c>
      <c r="G23" s="1">
        <v>-166.0</v>
      </c>
      <c r="H23" s="1">
        <v>-252.0</v>
      </c>
      <c r="I23" s="1">
        <v>-415.0</v>
      </c>
      <c r="J23" s="1">
        <v>-310.0</v>
      </c>
      <c r="K23" s="1">
        <v>-191.0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1590.0</v>
      </c>
      <c r="C24" s="1">
        <v>0.0</v>
      </c>
      <c r="D24" s="1">
        <v>835.0</v>
      </c>
      <c r="E24" s="1">
        <v>2380.0</v>
      </c>
      <c r="F24" s="1">
        <v>2780.0</v>
      </c>
      <c r="G24" s="1">
        <v>2590.0</v>
      </c>
      <c r="H24" s="1">
        <v>1900.0</v>
      </c>
      <c r="I24" s="1">
        <v>4370.0</v>
      </c>
      <c r="J24" s="1">
        <v>762.0</v>
      </c>
      <c r="K24" s="1">
        <v>2090.0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1590.0</v>
      </c>
      <c r="C25" s="1">
        <v>0.0</v>
      </c>
      <c r="D25" s="1">
        <v>835.0</v>
      </c>
      <c r="E25" s="1">
        <v>2380.0</v>
      </c>
      <c r="F25" s="1">
        <v>2780.0</v>
      </c>
      <c r="G25" s="1">
        <v>2590.0</v>
      </c>
      <c r="H25" s="1">
        <v>1900.0</v>
      </c>
      <c r="I25" s="1">
        <v>4370.0</v>
      </c>
      <c r="J25" s="1">
        <v>762.0</v>
      </c>
      <c r="K25" s="1">
        <v>2090.0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-1460.0</v>
      </c>
      <c r="C26" s="1">
        <v>-550.0</v>
      </c>
      <c r="D26" s="1">
        <v>-1250.0</v>
      </c>
      <c r="E26" s="1">
        <v>-2180.0</v>
      </c>
      <c r="F26" s="1">
        <v>-2690.0</v>
      </c>
      <c r="G26" s="1">
        <v>-1680.0</v>
      </c>
      <c r="H26" s="1">
        <v>-826.0</v>
      </c>
      <c r="I26" s="1">
        <v>-3800.0</v>
      </c>
      <c r="J26" s="1">
        <v>-1820.0</v>
      </c>
      <c r="K26" s="1">
        <v>-1190.0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-1460.0</v>
      </c>
      <c r="C27" s="1">
        <v>-550.0</v>
      </c>
      <c r="D27" s="1">
        <v>-1250.0</v>
      </c>
      <c r="E27" s="1">
        <v>-2180.0</v>
      </c>
      <c r="F27" s="1">
        <v>-2690.0</v>
      </c>
      <c r="G27" s="1">
        <v>-1680.0</v>
      </c>
      <c r="H27" s="1">
        <v>-826.0</v>
      </c>
      <c r="I27" s="1">
        <v>-3800.0</v>
      </c>
      <c r="J27" s="1">
        <v>-1820.0</v>
      </c>
      <c r="K27" s="1">
        <v>-1190.0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61.0</v>
      </c>
      <c r="C28" s="1">
        <v>72.0</v>
      </c>
      <c r="D28" s="1">
        <v>46.0</v>
      </c>
      <c r="E28" s="1">
        <v>47.0</v>
      </c>
      <c r="F28" s="1">
        <v>143.0</v>
      </c>
      <c r="G28" s="1">
        <v>23.0</v>
      </c>
      <c r="H28" s="1">
        <v>56.0</v>
      </c>
      <c r="I28" s="1">
        <v>33.0</v>
      </c>
      <c r="J28" s="1">
        <v>25.0</v>
      </c>
      <c r="K28" s="1">
        <v>20.0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-60.0</v>
      </c>
      <c r="E29" s="1">
        <v>-138.0</v>
      </c>
      <c r="F29" s="1">
        <v>-500.0</v>
      </c>
      <c r="G29" s="1">
        <v>-399.0</v>
      </c>
      <c r="H29" s="1">
        <v>-927.0</v>
      </c>
      <c r="I29" s="1">
        <v>-1190.0</v>
      </c>
      <c r="J29" s="1">
        <v>-1230.0</v>
      </c>
      <c r="K29" s="1">
        <v>-1870.0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-91.0</v>
      </c>
      <c r="C30" s="1">
        <v>-119.0</v>
      </c>
      <c r="D30" s="1">
        <v>-150.0</v>
      </c>
      <c r="E30" s="1">
        <v>-188.0</v>
      </c>
      <c r="F30" s="1">
        <v>-223.0</v>
      </c>
      <c r="G30" s="1">
        <v>-256.0</v>
      </c>
      <c r="H30" s="1">
        <v>-289.0</v>
      </c>
      <c r="I30" s="1">
        <v>-316.0</v>
      </c>
      <c r="J30" s="1">
        <v>-341.0</v>
      </c>
      <c r="K30" s="1">
        <v>-395.0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-91.0</v>
      </c>
      <c r="C31" s="1">
        <v>-119.0</v>
      </c>
      <c r="D31" s="1">
        <v>-150.0</v>
      </c>
      <c r="E31" s="1">
        <v>-188.0</v>
      </c>
      <c r="F31" s="1">
        <v>-223.0</v>
      </c>
      <c r="G31" s="1">
        <v>-256.0</v>
      </c>
      <c r="H31" s="1">
        <v>-289.0</v>
      </c>
      <c r="I31" s="1">
        <v>-316.0</v>
      </c>
      <c r="J31" s="1">
        <v>-341.0</v>
      </c>
      <c r="K31" s="1">
        <v>-395.0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12.0</v>
      </c>
      <c r="C32" s="1">
        <v>10.0</v>
      </c>
      <c r="D32" s="1">
        <v>14.0</v>
      </c>
      <c r="E32" s="1">
        <v>-3.0</v>
      </c>
      <c r="F32" s="1">
        <v>-3.0</v>
      </c>
      <c r="G32" s="1">
        <v>-5.0</v>
      </c>
      <c r="H32" s="1">
        <v>-2.0</v>
      </c>
      <c r="I32" s="1">
        <v>93.0</v>
      </c>
      <c r="J32" s="1">
        <v>-54.0</v>
      </c>
      <c r="K32" s="1">
        <v>-4.0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117.0</v>
      </c>
      <c r="C33" s="1">
        <v>-586.0</v>
      </c>
      <c r="D33" s="1">
        <v>-560.0</v>
      </c>
      <c r="E33" s="1">
        <v>-82.0</v>
      </c>
      <c r="F33" s="1">
        <v>-490.0</v>
      </c>
      <c r="G33" s="1">
        <v>271.0</v>
      </c>
      <c r="H33" s="1">
        <v>-85.0</v>
      </c>
      <c r="I33" s="1">
        <v>-811.0</v>
      </c>
      <c r="J33" s="1">
        <v>-2670.0</v>
      </c>
      <c r="K33" s="1">
        <v>-1360.0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722.0</v>
      </c>
      <c r="C34" s="1">
        <v>-80.0</v>
      </c>
      <c r="D34" s="1">
        <v>-295.0</v>
      </c>
      <c r="E34" s="1">
        <v>465.0</v>
      </c>
      <c r="F34" s="1">
        <v>8.0</v>
      </c>
      <c r="G34" s="1">
        <v>1530.0</v>
      </c>
      <c r="H34" s="1">
        <v>197.0</v>
      </c>
      <c r="I34" s="1">
        <v>-664.0</v>
      </c>
      <c r="J34" s="1">
        <v>1330.0</v>
      </c>
      <c r="K34" s="1">
        <v>644.0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334.0</v>
      </c>
      <c r="C36" s="1">
        <v>390.0</v>
      </c>
      <c r="D36" s="1">
        <v>446.0</v>
      </c>
      <c r="E36" s="1">
        <v>387.0</v>
      </c>
      <c r="F36" s="1">
        <v>488.0</v>
      </c>
      <c r="G36" s="1">
        <v>581.0</v>
      </c>
      <c r="H36" s="1">
        <v>1140.0</v>
      </c>
      <c r="I36" s="1">
        <v>1700.0</v>
      </c>
      <c r="J36" s="1">
        <v>1440.0</v>
      </c>
      <c r="K36" s="1">
        <v>1670.0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676.0</v>
      </c>
      <c r="C37" s="1">
        <v>382.0</v>
      </c>
      <c r="D37" s="1">
        <v>95.0</v>
      </c>
      <c r="E37" s="1">
        <v>-863.0</v>
      </c>
      <c r="F37" s="1">
        <v>237.0</v>
      </c>
      <c r="G37" s="1">
        <v>841.0</v>
      </c>
      <c r="H37" s="1">
        <v>-947.0</v>
      </c>
      <c r="I37" s="1">
        <v>-1240.0</v>
      </c>
      <c r="J37" s="1">
        <v>2950.0</v>
      </c>
      <c r="K37" s="1">
        <v>869.0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670.0</v>
      </c>
      <c r="C38" s="1">
        <v>377.0</v>
      </c>
      <c r="D38" s="1">
        <v>90.0</v>
      </c>
      <c r="E38" s="1">
        <v>-873.0</v>
      </c>
      <c r="F38" s="1">
        <v>227.0</v>
      </c>
      <c r="G38" s="1">
        <v>831.0</v>
      </c>
      <c r="H38" s="1">
        <v>-956.0</v>
      </c>
      <c r="I38" s="1">
        <v>-1240.0</v>
      </c>
      <c r="J38" s="1">
        <v>2950.0</v>
      </c>
      <c r="K38" s="1">
        <v>869.0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117.0</v>
      </c>
      <c r="C39" s="1">
        <v>512.0</v>
      </c>
      <c r="D39" s="1">
        <v>886.0</v>
      </c>
      <c r="E39" s="1">
        <v>2150.0</v>
      </c>
      <c r="F39" s="1">
        <v>1010.0</v>
      </c>
      <c r="G39" s="1">
        <v>877.0</v>
      </c>
      <c r="H39" s="1">
        <v>4210.0</v>
      </c>
      <c r="I39" s="1">
        <v>6080.0</v>
      </c>
      <c r="J39" s="1">
        <v>1020.0</v>
      </c>
      <c r="K39" s="1">
        <v>2990.0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134.0</v>
      </c>
      <c r="C40" s="1">
        <v>-550.0</v>
      </c>
      <c r="D40" s="1">
        <v>-410.0</v>
      </c>
      <c r="E40" s="1">
        <v>200.0</v>
      </c>
      <c r="F40" s="1">
        <v>93.0</v>
      </c>
      <c r="G40" s="1">
        <v>907.0</v>
      </c>
      <c r="H40" s="1">
        <v>1080.0</v>
      </c>
      <c r="I40" s="1">
        <v>572.0</v>
      </c>
      <c r="J40" s="1">
        <v>-1060.0</v>
      </c>
      <c r="K40" s="1">
        <v>895.0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66</v>
      </c>
      <c r="B3" s="1">
        <v>1360.0</v>
      </c>
      <c r="C3" s="1">
        <v>1270.0</v>
      </c>
      <c r="D3" s="1">
        <v>973.0</v>
      </c>
      <c r="E3" s="1">
        <v>1440.0</v>
      </c>
      <c r="F3" s="1">
        <v>1450.0</v>
      </c>
      <c r="G3" s="1">
        <v>2960.0</v>
      </c>
      <c r="H3" s="1">
        <v>3130.0</v>
      </c>
      <c r="I3" s="1">
        <v>2440.0</v>
      </c>
      <c r="J3" s="1">
        <v>3680.0</v>
      </c>
      <c r="K3" s="1">
        <v>4270.0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67</v>
      </c>
      <c r="B4" s="1">
        <v>1360.0</v>
      </c>
      <c r="C4" s="1">
        <v>1270.0</v>
      </c>
      <c r="D4" s="1">
        <v>973.0</v>
      </c>
      <c r="E4" s="1">
        <v>1440.0</v>
      </c>
      <c r="F4" s="1">
        <v>1450.0</v>
      </c>
      <c r="G4" s="1">
        <v>2960.0</v>
      </c>
      <c r="H4" s="1">
        <v>3130.0</v>
      </c>
      <c r="I4" s="1">
        <v>2440.0</v>
      </c>
      <c r="J4" s="1">
        <v>3680.0</v>
      </c>
      <c r="K4" s="1">
        <v>4270.0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68</v>
      </c>
      <c r="B5" s="1">
        <v>49.0</v>
      </c>
      <c r="C5" s="1">
        <v>35.0</v>
      </c>
      <c r="D5" s="1">
        <v>38.0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69</v>
      </c>
      <c r="B6" s="1">
        <v>126.0</v>
      </c>
      <c r="C6" s="1">
        <v>88.0</v>
      </c>
      <c r="D6" s="1">
        <v>74.0</v>
      </c>
      <c r="E6" s="1">
        <v>136.0</v>
      </c>
      <c r="F6" s="1">
        <v>179.0</v>
      </c>
      <c r="G6" s="1">
        <v>224.0</v>
      </c>
      <c r="H6" s="1">
        <v>263.0</v>
      </c>
      <c r="I6" s="1">
        <v>349.0</v>
      </c>
      <c r="J6" s="1">
        <v>333.0</v>
      </c>
      <c r="K6" s="1">
        <v>304.0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70</v>
      </c>
      <c r="B7" s="1">
        <v>176.0</v>
      </c>
      <c r="C7" s="1">
        <v>125.0</v>
      </c>
      <c r="D7" s="1">
        <v>113.0</v>
      </c>
      <c r="E7" s="1">
        <v>136.0</v>
      </c>
      <c r="F7" s="1">
        <v>179.0</v>
      </c>
      <c r="G7" s="1">
        <v>224.0</v>
      </c>
      <c r="H7" s="1">
        <v>263.0</v>
      </c>
      <c r="I7" s="1">
        <v>349.0</v>
      </c>
      <c r="J7" s="1">
        <v>333.0</v>
      </c>
      <c r="K7" s="1">
        <v>304.0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71</v>
      </c>
      <c r="B8" s="1">
        <v>7810.0</v>
      </c>
      <c r="C8" s="1">
        <v>8340.0</v>
      </c>
      <c r="D8" s="1">
        <v>9240.0</v>
      </c>
      <c r="E8" s="1">
        <v>10400.0</v>
      </c>
      <c r="F8" s="1">
        <v>11280.0</v>
      </c>
      <c r="G8" s="1">
        <v>12240.0</v>
      </c>
      <c r="H8" s="1">
        <v>16480.0</v>
      </c>
      <c r="I8" s="1">
        <v>21660.0</v>
      </c>
      <c r="J8" s="1">
        <v>22370.0</v>
      </c>
      <c r="K8" s="1">
        <v>24900.0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72</v>
      </c>
      <c r="B9" s="1">
        <v>40.0</v>
      </c>
      <c r="C9" s="1">
        <v>29.0</v>
      </c>
      <c r="D9" s="1">
        <v>30.0</v>
      </c>
      <c r="E9" s="1">
        <v>36.0</v>
      </c>
      <c r="F9" s="1">
        <v>49.0</v>
      </c>
      <c r="G9" s="1">
        <v>46.0</v>
      </c>
      <c r="H9" s="1">
        <v>51.0</v>
      </c>
      <c r="I9" s="1">
        <v>77.0</v>
      </c>
      <c r="J9" s="1">
        <v>93.0</v>
      </c>
      <c r="K9" s="1">
        <v>118.0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73</v>
      </c>
      <c r="B10" s="1">
        <v>631.0</v>
      </c>
      <c r="C10" s="1">
        <v>654.0</v>
      </c>
      <c r="D10" s="1">
        <v>587.0</v>
      </c>
      <c r="E10" s="1">
        <v>796.0</v>
      </c>
      <c r="F10" s="1">
        <v>1110.0</v>
      </c>
      <c r="G10" s="1">
        <v>1580.0</v>
      </c>
      <c r="H10" s="1">
        <v>2090.0</v>
      </c>
      <c r="I10" s="1">
        <v>2460.0</v>
      </c>
      <c r="J10" s="1">
        <v>2610.0</v>
      </c>
      <c r="K10" s="1">
        <v>2600.0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74</v>
      </c>
      <c r="B11" s="1">
        <v>31.0</v>
      </c>
      <c r="C11" s="1">
        <v>40.0</v>
      </c>
      <c r="D11" s="1">
        <v>53.0</v>
      </c>
      <c r="E11" s="1">
        <v>41.0</v>
      </c>
      <c r="F11" s="1">
        <v>55.0</v>
      </c>
      <c r="G11" s="1">
        <v>67.0</v>
      </c>
      <c r="H11" s="1">
        <v>97.0</v>
      </c>
      <c r="I11" s="1">
        <v>123.0</v>
      </c>
      <c r="J11" s="1">
        <v>206.0</v>
      </c>
      <c r="K11" s="1">
        <v>263.0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75</v>
      </c>
      <c r="B12" s="1">
        <v>9.0</v>
      </c>
      <c r="C12" s="1">
        <v>9.0</v>
      </c>
      <c r="D12" s="1">
        <v>9.0</v>
      </c>
      <c r="E12" s="1">
        <v>24.0</v>
      </c>
      <c r="F12" s="1">
        <v>8.0</v>
      </c>
      <c r="G12" s="1">
        <v>9.0</v>
      </c>
      <c r="H12" s="1">
        <v>8.0</v>
      </c>
      <c r="I12" s="1">
        <v>12.0</v>
      </c>
      <c r="J12" s="1">
        <v>9.0</v>
      </c>
      <c r="K12" s="1">
        <v>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76</v>
      </c>
      <c r="B13" s="1">
        <v>137.0</v>
      </c>
      <c r="C13" s="1">
        <v>220.0</v>
      </c>
      <c r="D13" s="1">
        <v>303.0</v>
      </c>
      <c r="E13" s="1">
        <v>445.0</v>
      </c>
      <c r="F13" s="1">
        <v>569.0</v>
      </c>
      <c r="G13" s="1">
        <v>657.0</v>
      </c>
      <c r="H13" s="1">
        <v>1090.0</v>
      </c>
      <c r="I13" s="1">
        <v>2300.0</v>
      </c>
      <c r="J13" s="1">
        <v>2330.0</v>
      </c>
      <c r="K13" s="1">
        <v>2600.0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77</v>
      </c>
      <c r="B14" s="1">
        <v>10190.0</v>
      </c>
      <c r="C14" s="1">
        <v>10690.0</v>
      </c>
      <c r="D14" s="1">
        <v>11310.0</v>
      </c>
      <c r="E14" s="1">
        <v>13320.0</v>
      </c>
      <c r="F14" s="1">
        <v>14700.0</v>
      </c>
      <c r="G14" s="1">
        <v>17780.0</v>
      </c>
      <c r="H14" s="1">
        <v>23210.0</v>
      </c>
      <c r="I14" s="1">
        <v>29420.0</v>
      </c>
      <c r="J14" s="1">
        <v>31650.0</v>
      </c>
      <c r="K14" s="1">
        <v>35070.0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78</v>
      </c>
      <c r="B15" s="1">
        <v>144.0</v>
      </c>
      <c r="C15" s="1">
        <v>140.0</v>
      </c>
      <c r="D15" s="1">
        <v>194.0</v>
      </c>
      <c r="E15" s="1">
        <v>398.0</v>
      </c>
      <c r="F15" s="1">
        <v>459.0</v>
      </c>
      <c r="G15" s="1">
        <v>718.0</v>
      </c>
      <c r="H15" s="1">
        <v>425.0</v>
      </c>
      <c r="I15" s="1">
        <v>514.0</v>
      </c>
      <c r="J15" s="1">
        <v>488.0</v>
      </c>
      <c r="K15" s="1">
        <v>578.0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79</v>
      </c>
      <c r="B16" s="1">
        <v>33.0</v>
      </c>
      <c r="C16" s="1">
        <v>0.0</v>
      </c>
      <c r="D16" s="1">
        <v>0.0</v>
      </c>
      <c r="E16" s="1">
        <v>11.0</v>
      </c>
      <c r="F16" s="1">
        <v>6.0</v>
      </c>
      <c r="G16" s="1">
        <v>31.0</v>
      </c>
      <c r="H16" s="1">
        <v>17.0</v>
      </c>
      <c r="I16" s="1">
        <v>47.0</v>
      </c>
      <c r="J16" s="1">
        <v>2.0</v>
      </c>
      <c r="K16" s="1">
        <v>44.0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80</v>
      </c>
      <c r="B17" s="1">
        <v>87.0</v>
      </c>
      <c r="C17" s="1">
        <v>80.0</v>
      </c>
      <c r="D17" s="1">
        <v>80.0</v>
      </c>
      <c r="E17" s="1">
        <v>109.0</v>
      </c>
      <c r="F17" s="1">
        <v>164.0</v>
      </c>
      <c r="G17" s="1">
        <v>164.0</v>
      </c>
      <c r="H17" s="1">
        <v>164.0</v>
      </c>
      <c r="I17" s="1">
        <v>164.0</v>
      </c>
      <c r="J17" s="1">
        <v>164.0</v>
      </c>
      <c r="K17" s="1">
        <v>164.0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81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17.0</v>
      </c>
      <c r="H18" s="1">
        <v>4.0</v>
      </c>
      <c r="I18" s="1">
        <v>10.0</v>
      </c>
      <c r="J18" s="1">
        <v>11.0</v>
      </c>
      <c r="K18" s="1">
        <v>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82</v>
      </c>
      <c r="B19" s="1">
        <v>47.0</v>
      </c>
      <c r="C19" s="1">
        <v>13.0</v>
      </c>
      <c r="D19" s="1">
        <v>7.0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83</v>
      </c>
      <c r="B20" s="1">
        <v>22.0</v>
      </c>
      <c r="C20" s="1">
        <v>76.0</v>
      </c>
      <c r="D20" s="1">
        <v>159.0</v>
      </c>
      <c r="E20" s="1">
        <v>3.0</v>
      </c>
      <c r="F20" s="1">
        <v>3.0</v>
      </c>
      <c r="G20" s="1">
        <v>0.0</v>
      </c>
      <c r="H20" s="1">
        <v>3.0</v>
      </c>
      <c r="I20" s="1">
        <v>4.0</v>
      </c>
      <c r="J20" s="1">
        <v>4.0</v>
      </c>
      <c r="K20" s="1">
        <v>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84</v>
      </c>
      <c r="B21" s="1">
        <v>558.0</v>
      </c>
      <c r="C21" s="1">
        <v>476.0</v>
      </c>
      <c r="D21" s="1">
        <v>365.0</v>
      </c>
      <c r="E21" s="1">
        <v>194.0</v>
      </c>
      <c r="F21" s="1">
        <v>163.0</v>
      </c>
      <c r="G21" s="1">
        <v>145.0</v>
      </c>
      <c r="H21" s="1">
        <v>155.0</v>
      </c>
      <c r="I21" s="1">
        <v>141.0</v>
      </c>
      <c r="J21" s="1">
        <v>187.0</v>
      </c>
      <c r="K21" s="1">
        <v>168.0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85</v>
      </c>
      <c r="B22" s="1">
        <v>68.0</v>
      </c>
      <c r="C22" s="1">
        <v>82.0</v>
      </c>
      <c r="D22" s="1">
        <v>72.0</v>
      </c>
      <c r="E22" s="1">
        <v>83.0</v>
      </c>
      <c r="F22" s="1">
        <v>107.0</v>
      </c>
      <c r="G22" s="1">
        <v>56.0</v>
      </c>
      <c r="H22" s="1">
        <v>41.0</v>
      </c>
      <c r="I22" s="1">
        <v>52.0</v>
      </c>
      <c r="J22" s="1">
        <v>80.0</v>
      </c>
      <c r="K22" s="1">
        <v>72.0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86</v>
      </c>
      <c r="B23" s="1">
        <v>11150.0</v>
      </c>
      <c r="C23" s="1">
        <v>11560.0</v>
      </c>
      <c r="D23" s="1">
        <v>12180.0</v>
      </c>
      <c r="E23" s="1">
        <v>14110.0</v>
      </c>
      <c r="F23" s="1">
        <v>15610.0</v>
      </c>
      <c r="G23" s="1">
        <v>18910.0</v>
      </c>
      <c r="H23" s="1">
        <v>24020.0</v>
      </c>
      <c r="I23" s="1">
        <v>30350.0</v>
      </c>
      <c r="J23" s="1">
        <v>32580.0</v>
      </c>
      <c r="K23" s="1">
        <v>36100.0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88</v>
      </c>
      <c r="B25" s="1">
        <v>473.0</v>
      </c>
      <c r="C25" s="1">
        <v>537.0</v>
      </c>
      <c r="D25" s="1">
        <v>576.0</v>
      </c>
      <c r="E25" s="1">
        <v>625.0</v>
      </c>
      <c r="F25" s="1">
        <v>627.0</v>
      </c>
      <c r="G25" s="1">
        <v>900.0</v>
      </c>
      <c r="H25" s="1">
        <v>1180.0</v>
      </c>
      <c r="I25" s="1">
        <v>1360.0</v>
      </c>
      <c r="J25" s="1">
        <v>1250.0</v>
      </c>
      <c r="K25" s="1">
        <v>1350.0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89</v>
      </c>
      <c r="B26" s="1">
        <v>265.0</v>
      </c>
      <c r="C26" s="1">
        <v>268.0</v>
      </c>
      <c r="D26" s="1">
        <v>263.0</v>
      </c>
      <c r="E26" s="1">
        <v>351.0</v>
      </c>
      <c r="F26" s="1">
        <v>410.0</v>
      </c>
      <c r="G26" s="1">
        <v>515.0</v>
      </c>
      <c r="H26" s="1">
        <v>836.0</v>
      </c>
      <c r="I26" s="1">
        <v>1020.0</v>
      </c>
      <c r="J26" s="1">
        <v>987.0</v>
      </c>
      <c r="K26" s="1">
        <v>1130.0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90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800.0</v>
      </c>
      <c r="J27" s="1">
        <v>400.0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91</v>
      </c>
      <c r="B28" s="1">
        <v>543.0</v>
      </c>
      <c r="C28" s="1">
        <v>350.0</v>
      </c>
      <c r="D28" s="1">
        <v>400.0</v>
      </c>
      <c r="E28" s="1">
        <v>500.0</v>
      </c>
      <c r="F28" s="1">
        <v>1020.0</v>
      </c>
      <c r="G28" s="1">
        <v>416.0</v>
      </c>
      <c r="H28" s="1">
        <v>1.0</v>
      </c>
      <c r="I28" s="1">
        <v>196.0</v>
      </c>
      <c r="J28" s="1">
        <v>49.0</v>
      </c>
      <c r="K28" s="1">
        <v>563.0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92</v>
      </c>
      <c r="B29" s="1">
        <v>0.0</v>
      </c>
      <c r="C29" s="1">
        <v>0.0</v>
      </c>
      <c r="D29" s="1">
        <v>0.0</v>
      </c>
      <c r="E29" s="1">
        <v>0.0</v>
      </c>
      <c r="F29" s="1">
        <v>18.0</v>
      </c>
      <c r="G29" s="1">
        <v>17.0</v>
      </c>
      <c r="H29" s="1">
        <v>0.0</v>
      </c>
      <c r="I29" s="1">
        <v>0.0</v>
      </c>
      <c r="J29" s="1">
        <v>0.0</v>
      </c>
      <c r="K29" s="1">
        <v>27.0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93</v>
      </c>
      <c r="B30" s="1">
        <v>478.0</v>
      </c>
      <c r="C30" s="1">
        <v>473.0</v>
      </c>
      <c r="D30" s="1">
        <v>420.0</v>
      </c>
      <c r="E30" s="1">
        <v>638.0</v>
      </c>
      <c r="F30" s="1">
        <v>889.0</v>
      </c>
      <c r="G30" s="1">
        <v>1130.0</v>
      </c>
      <c r="H30" s="1">
        <v>1490.0</v>
      </c>
      <c r="I30" s="1">
        <v>1620.0</v>
      </c>
      <c r="J30" s="1">
        <v>1670.0</v>
      </c>
      <c r="K30" s="1">
        <v>1530.0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94</v>
      </c>
      <c r="B31" s="1">
        <v>41.0</v>
      </c>
      <c r="C31" s="1">
        <v>40.0</v>
      </c>
      <c r="D31" s="1">
        <v>56.0</v>
      </c>
      <c r="E31" s="1">
        <v>0.0</v>
      </c>
      <c r="F31" s="1">
        <v>7.0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95</v>
      </c>
      <c r="B32" s="1">
        <v>36.0</v>
      </c>
      <c r="C32" s="1">
        <v>28.0</v>
      </c>
      <c r="D32" s="1">
        <v>20.0</v>
      </c>
      <c r="E32" s="1">
        <v>35.0</v>
      </c>
      <c r="F32" s="1">
        <v>33.0</v>
      </c>
      <c r="G32" s="1">
        <v>42.0</v>
      </c>
      <c r="H32" s="1">
        <v>88.0</v>
      </c>
      <c r="I32" s="1">
        <v>111.0</v>
      </c>
      <c r="J32" s="1">
        <v>234.0</v>
      </c>
      <c r="K32" s="1">
        <v>27.0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96</v>
      </c>
      <c r="B33" s="1">
        <v>82.0</v>
      </c>
      <c r="C33" s="1">
        <v>104.0</v>
      </c>
      <c r="D33" s="1">
        <v>144.0</v>
      </c>
      <c r="E33" s="1">
        <v>202.0</v>
      </c>
      <c r="F33" s="1">
        <v>247.0</v>
      </c>
      <c r="G33" s="1">
        <v>310.0</v>
      </c>
      <c r="H33" s="1">
        <v>376.0</v>
      </c>
      <c r="I33" s="1">
        <v>695.0</v>
      </c>
      <c r="J33" s="1">
        <v>631.0</v>
      </c>
      <c r="K33" s="1">
        <v>567.0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97</v>
      </c>
      <c r="B34" s="1">
        <v>1920.0</v>
      </c>
      <c r="C34" s="1">
        <v>1800.0</v>
      </c>
      <c r="D34" s="1">
        <v>1880.0</v>
      </c>
      <c r="E34" s="1">
        <v>2350.0</v>
      </c>
      <c r="F34" s="1">
        <v>3250.0</v>
      </c>
      <c r="G34" s="1">
        <v>3330.0</v>
      </c>
      <c r="H34" s="1">
        <v>3970.0</v>
      </c>
      <c r="I34" s="1">
        <v>5800.0</v>
      </c>
      <c r="J34" s="1">
        <v>5220.0</v>
      </c>
      <c r="K34" s="1">
        <v>5200.0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98</v>
      </c>
      <c r="B35" s="1">
        <v>2790.0</v>
      </c>
      <c r="C35" s="1">
        <v>2450.0</v>
      </c>
      <c r="D35" s="1">
        <v>2050.0</v>
      </c>
      <c r="E35" s="1">
        <v>2070.0</v>
      </c>
      <c r="F35" s="1">
        <v>1490.0</v>
      </c>
      <c r="G35" s="1">
        <v>2750.0</v>
      </c>
      <c r="H35" s="1">
        <v>3920.0</v>
      </c>
      <c r="I35" s="1">
        <v>3650.0</v>
      </c>
      <c r="J35" s="1">
        <v>3020.0</v>
      </c>
      <c r="K35" s="1">
        <v>3880.0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99</v>
      </c>
      <c r="B36" s="1">
        <v>0.0</v>
      </c>
      <c r="C36" s="1">
        <v>0.0</v>
      </c>
      <c r="D36" s="1">
        <v>0.0</v>
      </c>
      <c r="E36" s="1">
        <v>0.0</v>
      </c>
      <c r="F36" s="1">
        <v>23.0</v>
      </c>
      <c r="G36" s="1">
        <v>19.0</v>
      </c>
      <c r="H36" s="1">
        <v>37.0</v>
      </c>
      <c r="I36" s="1">
        <v>47.0</v>
      </c>
      <c r="J36" s="1">
        <v>48.0</v>
      </c>
      <c r="K36" s="1">
        <v>25.0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100</v>
      </c>
      <c r="B37" s="1">
        <v>546.0</v>
      </c>
      <c r="C37" s="1">
        <v>516.0</v>
      </c>
      <c r="D37" s="1">
        <v>506.0</v>
      </c>
      <c r="E37" s="1">
        <v>540.0</v>
      </c>
      <c r="F37" s="1">
        <v>545.0</v>
      </c>
      <c r="G37" s="1">
        <v>686.0</v>
      </c>
      <c r="H37" s="1">
        <v>871.0</v>
      </c>
      <c r="I37" s="1">
        <v>1070.0</v>
      </c>
      <c r="J37" s="1">
        <v>1150.0</v>
      </c>
      <c r="K37" s="1">
        <v>1170.0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101</v>
      </c>
      <c r="B38" s="1">
        <v>5260.0</v>
      </c>
      <c r="C38" s="1">
        <v>4770.0</v>
      </c>
      <c r="D38" s="1">
        <v>4440.0</v>
      </c>
      <c r="E38" s="1">
        <v>4960.0</v>
      </c>
      <c r="F38" s="1">
        <v>5310.0</v>
      </c>
      <c r="G38" s="1">
        <v>6790.0</v>
      </c>
      <c r="H38" s="1">
        <v>8800.0</v>
      </c>
      <c r="I38" s="1">
        <v>10570.0</v>
      </c>
      <c r="J38" s="1">
        <v>9440.0</v>
      </c>
      <c r="K38" s="1">
        <v>10280.0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102</v>
      </c>
      <c r="B39" s="1">
        <v>3.0</v>
      </c>
      <c r="C39" s="1">
        <v>3.0</v>
      </c>
      <c r="D39" s="1">
        <v>3.0</v>
      </c>
      <c r="E39" s="1">
        <v>3.0</v>
      </c>
      <c r="F39" s="1">
        <v>3.0</v>
      </c>
      <c r="G39" s="1">
        <v>3.0</v>
      </c>
      <c r="H39" s="1">
        <v>4.0</v>
      </c>
      <c r="I39" s="1">
        <v>4.0</v>
      </c>
      <c r="J39" s="1">
        <v>4.0</v>
      </c>
      <c r="K39" s="1">
        <v>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103</v>
      </c>
      <c r="B40" s="1">
        <v>2730.0</v>
      </c>
      <c r="C40" s="1">
        <v>2870.0</v>
      </c>
      <c r="D40" s="1">
        <v>2990.0</v>
      </c>
      <c r="E40" s="1">
        <v>3080.0</v>
      </c>
      <c r="F40" s="1">
        <v>3180.0</v>
      </c>
      <c r="G40" s="1">
        <v>3240.0</v>
      </c>
      <c r="H40" s="1">
        <v>3270.0</v>
      </c>
      <c r="I40" s="1">
        <v>3350.0</v>
      </c>
      <c r="J40" s="1">
        <v>3430.0</v>
      </c>
      <c r="K40" s="1">
        <v>3490.0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104</v>
      </c>
      <c r="B41" s="1">
        <v>3290.0</v>
      </c>
      <c r="C41" s="1">
        <v>4059.0</v>
      </c>
      <c r="D41" s="1">
        <v>4950.0</v>
      </c>
      <c r="E41" s="1">
        <v>6220.0</v>
      </c>
      <c r="F41" s="1">
        <v>7640.0</v>
      </c>
      <c r="G41" s="1">
        <v>9760.0</v>
      </c>
      <c r="H41" s="1">
        <v>13640.0</v>
      </c>
      <c r="I41" s="1">
        <v>19190.0</v>
      </c>
      <c r="J41" s="1">
        <v>23590.0</v>
      </c>
      <c r="K41" s="1">
        <v>27950.0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105</v>
      </c>
      <c r="B42" s="1">
        <v>-134.0</v>
      </c>
      <c r="C42" s="1">
        <v>-134.0</v>
      </c>
      <c r="D42" s="1">
        <v>-195.0</v>
      </c>
      <c r="E42" s="1">
        <v>-322.0</v>
      </c>
      <c r="F42" s="1">
        <v>-802.0</v>
      </c>
      <c r="G42" s="1">
        <v>-1160.0</v>
      </c>
      <c r="H42" s="1">
        <v>-2040.0</v>
      </c>
      <c r="I42" s="1">
        <v>-3140.0</v>
      </c>
      <c r="J42" s="1">
        <v>-4330.0</v>
      </c>
      <c r="K42" s="1">
        <v>-6130.0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106</v>
      </c>
      <c r="B43" s="1">
        <v>1.0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0.0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107</v>
      </c>
      <c r="B44" s="1">
        <v>5890.0</v>
      </c>
      <c r="C44" s="1">
        <v>6790.0</v>
      </c>
      <c r="D44" s="1">
        <v>7750.0</v>
      </c>
      <c r="E44" s="1">
        <v>8980.0</v>
      </c>
      <c r="F44" s="1">
        <v>10020.0</v>
      </c>
      <c r="G44" s="1">
        <v>11840.0</v>
      </c>
      <c r="H44" s="1">
        <v>14890.0</v>
      </c>
      <c r="I44" s="1">
        <v>19400.0</v>
      </c>
      <c r="J44" s="1">
        <v>22700.0</v>
      </c>
      <c r="K44" s="1">
        <v>25310.0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108</v>
      </c>
      <c r="B45" s="1">
        <v>1.0</v>
      </c>
      <c r="C45" s="1">
        <v>50.0</v>
      </c>
      <c r="D45" s="1">
        <v>50.0</v>
      </c>
      <c r="E45" s="1">
        <v>174.0</v>
      </c>
      <c r="F45" s="1">
        <v>274.0</v>
      </c>
      <c r="G45" s="1">
        <v>282.0</v>
      </c>
      <c r="H45" s="1">
        <v>330.0</v>
      </c>
      <c r="I45" s="1">
        <v>389.0</v>
      </c>
      <c r="J45" s="1">
        <v>442.0</v>
      </c>
      <c r="K45" s="1">
        <v>512.0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109</v>
      </c>
      <c r="B46" s="1">
        <v>5900.0</v>
      </c>
      <c r="C46" s="1">
        <v>6790.0</v>
      </c>
      <c r="D46" s="1">
        <v>7750.0</v>
      </c>
      <c r="E46" s="1">
        <v>9160.0</v>
      </c>
      <c r="F46" s="1">
        <v>10300.0</v>
      </c>
      <c r="G46" s="1">
        <v>12120.0</v>
      </c>
      <c r="H46" s="1">
        <v>15220.0</v>
      </c>
      <c r="I46" s="1">
        <v>19790.0</v>
      </c>
      <c r="J46" s="1">
        <v>23140.0</v>
      </c>
      <c r="K46" s="1">
        <v>25820.0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110</v>
      </c>
      <c r="B47" s="1">
        <v>11150.0</v>
      </c>
      <c r="C47" s="1">
        <v>11560.0</v>
      </c>
      <c r="D47" s="1">
        <v>12180.0</v>
      </c>
      <c r="E47" s="1">
        <v>14110.0</v>
      </c>
      <c r="F47" s="1">
        <v>15610.0</v>
      </c>
      <c r="G47" s="1">
        <v>18910.0</v>
      </c>
      <c r="H47" s="1">
        <v>24020.0</v>
      </c>
      <c r="I47" s="1">
        <v>30350.0</v>
      </c>
      <c r="J47" s="1">
        <v>32580.0</v>
      </c>
      <c r="K47" s="1">
        <v>36100.0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59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111</v>
      </c>
      <c r="B49" s="1">
        <v>369.0</v>
      </c>
      <c r="C49" s="1">
        <v>373.0</v>
      </c>
      <c r="D49" s="1">
        <v>375.0</v>
      </c>
      <c r="E49" s="1">
        <v>376.0</v>
      </c>
      <c r="F49" s="1">
        <v>368.0</v>
      </c>
      <c r="G49" s="1">
        <v>364.0</v>
      </c>
      <c r="H49" s="1">
        <v>357.0</v>
      </c>
      <c r="I49" s="1">
        <v>344.0</v>
      </c>
      <c r="J49" s="1">
        <v>333.0</v>
      </c>
      <c r="K49" s="1">
        <v>321.0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112</v>
      </c>
      <c r="B50" s="1">
        <v>369.0</v>
      </c>
      <c r="C50" s="1">
        <v>373.0</v>
      </c>
      <c r="D50" s="1">
        <v>375.0</v>
      </c>
      <c r="E50" s="1">
        <v>376.0</v>
      </c>
      <c r="F50" s="1">
        <v>368.0</v>
      </c>
      <c r="G50" s="1">
        <v>364.0</v>
      </c>
      <c r="H50" s="1">
        <v>356.0</v>
      </c>
      <c r="I50" s="1">
        <v>344.0</v>
      </c>
      <c r="J50" s="1">
        <v>335.0</v>
      </c>
      <c r="K50" s="1">
        <v>324.0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113</v>
      </c>
      <c r="B51" s="1" t="s">
        <v>114</v>
      </c>
      <c r="C51" s="1" t="s">
        <v>115</v>
      </c>
      <c r="D51" s="1" t="s">
        <v>116</v>
      </c>
      <c r="E51" s="1" t="s">
        <v>117</v>
      </c>
      <c r="F51" s="1" t="s">
        <v>118</v>
      </c>
      <c r="G51" s="1" t="s">
        <v>119</v>
      </c>
      <c r="H51" s="1" t="s">
        <v>120</v>
      </c>
      <c r="I51" s="1" t="s">
        <v>121</v>
      </c>
      <c r="J51" s="1" t="s">
        <v>122</v>
      </c>
      <c r="K51" s="1" t="s">
        <v>123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124</v>
      </c>
      <c r="B52" s="1">
        <v>5810.0</v>
      </c>
      <c r="C52" s="1">
        <v>6710.0</v>
      </c>
      <c r="D52" s="1">
        <v>7670.0</v>
      </c>
      <c r="E52" s="1">
        <v>8880.0</v>
      </c>
      <c r="F52" s="1">
        <v>9860.0</v>
      </c>
      <c r="G52" s="1">
        <v>11660.0</v>
      </c>
      <c r="H52" s="1">
        <v>14720.0</v>
      </c>
      <c r="I52" s="1">
        <v>19220.0</v>
      </c>
      <c r="J52" s="1">
        <v>22520.0</v>
      </c>
      <c r="K52" s="1">
        <v>25140.0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125</v>
      </c>
      <c r="B53" s="1" t="s">
        <v>126</v>
      </c>
      <c r="C53" s="1">
        <v>18.0</v>
      </c>
      <c r="D53" s="1" t="s">
        <v>127</v>
      </c>
      <c r="E53" s="1" t="s">
        <v>128</v>
      </c>
      <c r="F53" s="1" t="s">
        <v>129</v>
      </c>
      <c r="G53" s="1" t="s">
        <v>130</v>
      </c>
      <c r="H53" s="1" t="s">
        <v>131</v>
      </c>
      <c r="I53" s="1" t="s">
        <v>132</v>
      </c>
      <c r="J53" s="1" t="s">
        <v>133</v>
      </c>
      <c r="K53" s="1" t="s">
        <v>134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135</v>
      </c>
      <c r="B54" s="1">
        <v>3810.0</v>
      </c>
      <c r="C54" s="1">
        <v>3270.0</v>
      </c>
      <c r="D54" s="1">
        <v>2870.0</v>
      </c>
      <c r="E54" s="1">
        <v>3200.0</v>
      </c>
      <c r="F54" s="1">
        <v>3440.0</v>
      </c>
      <c r="G54" s="1">
        <v>4340.0</v>
      </c>
      <c r="H54" s="1">
        <v>5450.0</v>
      </c>
      <c r="I54" s="1">
        <v>6310.0</v>
      </c>
      <c r="J54" s="1">
        <v>5190.0</v>
      </c>
      <c r="K54" s="1">
        <v>6030.0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136</v>
      </c>
      <c r="B55" s="1">
        <v>2460.0</v>
      </c>
      <c r="C55" s="1">
        <v>2000.0</v>
      </c>
      <c r="D55" s="1">
        <v>1900.0</v>
      </c>
      <c r="E55" s="1">
        <v>1760.0</v>
      </c>
      <c r="F55" s="1">
        <v>1990.0</v>
      </c>
      <c r="G55" s="1">
        <v>1370.0</v>
      </c>
      <c r="H55" s="1">
        <v>2320.0</v>
      </c>
      <c r="I55" s="1">
        <v>3870.0</v>
      </c>
      <c r="J55" s="1">
        <v>1510.0</v>
      </c>
      <c r="K55" s="1">
        <v>1760.0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137</v>
      </c>
      <c r="B56" s="1">
        <v>27.0</v>
      </c>
      <c r="C56" s="1">
        <v>28.0</v>
      </c>
      <c r="D56" s="1">
        <v>31.0</v>
      </c>
      <c r="E56" s="1">
        <v>35.0</v>
      </c>
      <c r="F56" s="1">
        <v>40.0</v>
      </c>
      <c r="G56" s="1">
        <v>44.0</v>
      </c>
      <c r="H56" s="1">
        <v>50.0</v>
      </c>
      <c r="I56" s="1">
        <v>52.0</v>
      </c>
      <c r="J56" s="1">
        <v>58.0</v>
      </c>
      <c r="K56" s="1">
        <v>56.0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138</v>
      </c>
      <c r="B57" s="1">
        <v>179.0</v>
      </c>
      <c r="C57" s="1">
        <v>198.0</v>
      </c>
      <c r="D57" s="1">
        <v>210.0</v>
      </c>
      <c r="E57" s="1">
        <v>222.0</v>
      </c>
      <c r="F57" s="1">
        <v>244.0</v>
      </c>
      <c r="G57" s="1">
        <v>252.0</v>
      </c>
      <c r="H57" s="1">
        <v>254.0</v>
      </c>
      <c r="I57" s="1">
        <v>305.0</v>
      </c>
      <c r="J57" s="1">
        <v>358.0</v>
      </c>
      <c r="K57" s="1">
        <v>354.0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139</v>
      </c>
      <c r="B58" s="1">
        <v>1.0</v>
      </c>
      <c r="C58" s="1">
        <v>50.0</v>
      </c>
      <c r="D58" s="1">
        <v>50.0</v>
      </c>
      <c r="E58" s="1">
        <v>174.0</v>
      </c>
      <c r="F58" s="1">
        <v>274.0</v>
      </c>
      <c r="G58" s="1">
        <v>282.0</v>
      </c>
      <c r="H58" s="1">
        <v>330.0</v>
      </c>
      <c r="I58" s="1">
        <v>389.0</v>
      </c>
      <c r="J58" s="1">
        <v>442.0</v>
      </c>
      <c r="K58" s="1">
        <v>512.0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140</v>
      </c>
      <c r="B59" s="1">
        <v>0.0</v>
      </c>
      <c r="C59" s="1">
        <v>0.0</v>
      </c>
      <c r="D59" s="1">
        <v>0.0</v>
      </c>
      <c r="E59" s="1">
        <v>11.0</v>
      </c>
      <c r="F59" s="1">
        <v>0.0</v>
      </c>
      <c r="G59" s="1">
        <v>0.0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141</v>
      </c>
      <c r="B60" s="1">
        <v>3.0</v>
      </c>
      <c r="C60" s="1">
        <v>3.0</v>
      </c>
      <c r="D60" s="1">
        <v>3.0</v>
      </c>
      <c r="E60" s="1">
        <v>3.0</v>
      </c>
      <c r="F60" s="1">
        <v>3.0</v>
      </c>
      <c r="G60" s="1">
        <v>3.0</v>
      </c>
      <c r="H60" s="1">
        <v>3.0</v>
      </c>
      <c r="I60" s="1">
        <v>0.0</v>
      </c>
      <c r="J60" s="1">
        <v>3.0</v>
      </c>
      <c r="K60" s="1">
        <v>3.0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142</v>
      </c>
      <c r="B61" s="1">
        <v>202.0</v>
      </c>
      <c r="C61" s="1">
        <v>138.0</v>
      </c>
      <c r="D61" s="1">
        <v>101.0</v>
      </c>
      <c r="E61" s="1">
        <v>96.0</v>
      </c>
      <c r="F61" s="1">
        <v>77.0</v>
      </c>
      <c r="G61" s="1">
        <v>53.0</v>
      </c>
      <c r="H61" s="1">
        <v>111.0</v>
      </c>
      <c r="I61" s="1">
        <v>111.0</v>
      </c>
      <c r="J61" s="1">
        <v>50.0</v>
      </c>
      <c r="K61" s="1">
        <v>161.0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143</v>
      </c>
      <c r="B62" s="1">
        <v>3500.0</v>
      </c>
      <c r="C62" s="1">
        <v>4030.0</v>
      </c>
      <c r="D62" s="1">
        <v>4610.0</v>
      </c>
      <c r="E62" s="1">
        <v>5090.0</v>
      </c>
      <c r="F62" s="1">
        <v>5240.0</v>
      </c>
      <c r="G62" s="1">
        <v>5980.0</v>
      </c>
      <c r="H62" s="1">
        <v>7740.0</v>
      </c>
      <c r="I62" s="1">
        <v>9800.0</v>
      </c>
      <c r="J62" s="1">
        <v>9000.0</v>
      </c>
      <c r="K62" s="1">
        <v>8880.0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144</v>
      </c>
      <c r="B63" s="1">
        <v>4100.0</v>
      </c>
      <c r="C63" s="1">
        <v>4170.0</v>
      </c>
      <c r="D63" s="1">
        <v>4530.0</v>
      </c>
      <c r="E63" s="1">
        <v>5210.0</v>
      </c>
      <c r="F63" s="1">
        <v>5960.0</v>
      </c>
      <c r="G63" s="1">
        <v>6200.0</v>
      </c>
      <c r="H63" s="1">
        <v>8630.0</v>
      </c>
      <c r="I63" s="1">
        <v>11750.0</v>
      </c>
      <c r="J63" s="1">
        <v>13320.0</v>
      </c>
      <c r="K63" s="1">
        <v>15870.0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145</v>
      </c>
      <c r="B64" s="1">
        <v>0.0</v>
      </c>
      <c r="C64" s="1">
        <v>0.0</v>
      </c>
      <c r="D64" s="1">
        <v>0.0</v>
      </c>
      <c r="E64" s="1">
        <v>0.0</v>
      </c>
      <c r="F64" s="1">
        <v>0.0</v>
      </c>
      <c r="G64" s="1">
        <v>0.0</v>
      </c>
      <c r="H64" s="1">
        <v>1.0</v>
      </c>
      <c r="I64" s="1">
        <v>1.0</v>
      </c>
      <c r="J64" s="1">
        <v>1.0</v>
      </c>
      <c r="K64" s="1">
        <v>1.0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146</v>
      </c>
      <c r="B65" s="1">
        <v>3150.0</v>
      </c>
      <c r="C65" s="1">
        <v>3440.0</v>
      </c>
      <c r="D65" s="1">
        <v>3730.0</v>
      </c>
      <c r="E65" s="1">
        <v>4030.0</v>
      </c>
      <c r="F65" s="1">
        <v>4140.0</v>
      </c>
      <c r="G65" s="1">
        <v>8189.0</v>
      </c>
      <c r="H65" s="1">
        <v>9460.0</v>
      </c>
      <c r="I65" s="1">
        <v>7980.0</v>
      </c>
      <c r="J65" s="1">
        <v>5920.0</v>
      </c>
      <c r="K65" s="1">
        <v>4770.0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147</v>
      </c>
      <c r="B2" s="1">
        <v>10560.0</v>
      </c>
      <c r="C2" s="1">
        <v>11860.0</v>
      </c>
      <c r="D2" s="1">
        <v>13740.0</v>
      </c>
      <c r="E2" s="1">
        <v>15690.0</v>
      </c>
      <c r="F2" s="1">
        <v>17150.0</v>
      </c>
      <c r="G2" s="1">
        <v>19730.0</v>
      </c>
      <c r="H2" s="1">
        <v>26950.0</v>
      </c>
      <c r="I2" s="1">
        <v>32680.0</v>
      </c>
      <c r="J2" s="1">
        <v>34660.0</v>
      </c>
      <c r="K2" s="1">
        <v>35920.0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148</v>
      </c>
      <c r="B3" s="1">
        <v>278.0</v>
      </c>
      <c r="C3" s="1">
        <v>296.0</v>
      </c>
      <c r="D3" s="1">
        <v>350.0</v>
      </c>
      <c r="E3" s="1">
        <v>375.0</v>
      </c>
      <c r="F3" s="1">
        <v>442.0</v>
      </c>
      <c r="G3" s="1">
        <v>585.0</v>
      </c>
      <c r="H3" s="1">
        <v>824.0</v>
      </c>
      <c r="I3" s="1">
        <v>795.0</v>
      </c>
      <c r="J3" s="1">
        <v>802.0</v>
      </c>
      <c r="K3" s="1">
        <v>882.0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149</v>
      </c>
      <c r="B4" s="1">
        <v>10840.0</v>
      </c>
      <c r="C4" s="1">
        <v>12160.0</v>
      </c>
      <c r="D4" s="1">
        <v>14090.0</v>
      </c>
      <c r="E4" s="1">
        <v>16070.0</v>
      </c>
      <c r="F4" s="1">
        <v>17590.0</v>
      </c>
      <c r="G4" s="1">
        <v>20310.0</v>
      </c>
      <c r="H4" s="1">
        <v>27770.0</v>
      </c>
      <c r="I4" s="1">
        <v>33480.0</v>
      </c>
      <c r="J4" s="1">
        <v>35460.0</v>
      </c>
      <c r="K4" s="1">
        <v>36800.0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150</v>
      </c>
      <c r="B5" s="1">
        <v>8480.0</v>
      </c>
      <c r="C5" s="1">
        <v>9470.0</v>
      </c>
      <c r="D5" s="1">
        <v>11000.0</v>
      </c>
      <c r="E5" s="1">
        <v>12350.0</v>
      </c>
      <c r="F5" s="1">
        <v>13670.0</v>
      </c>
      <c r="G5" s="1">
        <v>15350.0</v>
      </c>
      <c r="H5" s="1">
        <v>19870.0</v>
      </c>
      <c r="I5" s="1">
        <v>22910.0</v>
      </c>
      <c r="J5" s="1">
        <v>26030.0</v>
      </c>
      <c r="K5" s="1">
        <v>27190.0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151</v>
      </c>
      <c r="B6" s="1">
        <v>172.0</v>
      </c>
      <c r="C6" s="1">
        <v>206.0</v>
      </c>
      <c r="D6" s="1">
        <v>237.0</v>
      </c>
      <c r="E6" s="1">
        <v>258.0</v>
      </c>
      <c r="F6" s="1">
        <v>275.0</v>
      </c>
      <c r="G6" s="1">
        <v>340.0</v>
      </c>
      <c r="H6" s="1">
        <v>459.0</v>
      </c>
      <c r="I6" s="1">
        <v>504.0</v>
      </c>
      <c r="J6" s="1">
        <v>518.0</v>
      </c>
      <c r="K6" s="1">
        <v>571.0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152</v>
      </c>
      <c r="B7" s="1">
        <v>2190.0</v>
      </c>
      <c r="C7" s="1">
        <v>2480.0</v>
      </c>
      <c r="D7" s="1">
        <v>2850.0</v>
      </c>
      <c r="E7" s="1">
        <v>3460.0</v>
      </c>
      <c r="F7" s="1">
        <v>3650.0</v>
      </c>
      <c r="G7" s="1">
        <v>4620.0</v>
      </c>
      <c r="H7" s="1">
        <v>7440.0</v>
      </c>
      <c r="I7" s="1">
        <v>10070.0</v>
      </c>
      <c r="J7" s="1">
        <v>8910.0</v>
      </c>
      <c r="K7" s="1">
        <v>9040.0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153</v>
      </c>
      <c r="B8" s="1">
        <v>1010.0</v>
      </c>
      <c r="C8" s="1">
        <v>1100.0</v>
      </c>
      <c r="D8" s="1">
        <v>1220.0</v>
      </c>
      <c r="E8" s="1">
        <v>1390.0</v>
      </c>
      <c r="F8" s="1">
        <v>1540.0</v>
      </c>
      <c r="G8" s="1">
        <v>1680.0</v>
      </c>
      <c r="H8" s="1">
        <v>2070.0</v>
      </c>
      <c r="I8" s="1">
        <v>2390.0</v>
      </c>
      <c r="J8" s="1">
        <v>2650.0</v>
      </c>
      <c r="K8" s="1">
        <v>2930.0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154</v>
      </c>
      <c r="B9" s="1">
        <v>1010.0</v>
      </c>
      <c r="C9" s="1">
        <v>1100.0</v>
      </c>
      <c r="D9" s="1">
        <v>1220.0</v>
      </c>
      <c r="E9" s="1">
        <v>1390.0</v>
      </c>
      <c r="F9" s="1">
        <v>1540.0</v>
      </c>
      <c r="G9" s="1">
        <v>1680.0</v>
      </c>
      <c r="H9" s="1">
        <v>2070.0</v>
      </c>
      <c r="I9" s="1">
        <v>2390.0</v>
      </c>
      <c r="J9" s="1">
        <v>2650.0</v>
      </c>
      <c r="K9" s="1">
        <v>2930.0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155</v>
      </c>
      <c r="B10" s="1">
        <v>1180.0</v>
      </c>
      <c r="C10" s="1">
        <v>1380.0</v>
      </c>
      <c r="D10" s="1">
        <v>1630.0</v>
      </c>
      <c r="E10" s="1">
        <v>2070.0</v>
      </c>
      <c r="F10" s="1">
        <v>2110.0</v>
      </c>
      <c r="G10" s="1">
        <v>2940.0</v>
      </c>
      <c r="H10" s="1">
        <v>5380.0</v>
      </c>
      <c r="I10" s="1">
        <v>7680.0</v>
      </c>
      <c r="J10" s="1">
        <v>6260.0</v>
      </c>
      <c r="K10" s="1">
        <v>6120.0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156</v>
      </c>
      <c r="B11" s="1">
        <v>0.0</v>
      </c>
      <c r="C11" s="1">
        <v>0.0</v>
      </c>
      <c r="D11" s="1">
        <v>0.0</v>
      </c>
      <c r="E11" s="1">
        <v>2.0</v>
      </c>
      <c r="F11" s="1">
        <v>50.0</v>
      </c>
      <c r="G11" s="1">
        <v>70.0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157</v>
      </c>
      <c r="B12" s="1">
        <v>18.0</v>
      </c>
      <c r="C12" s="1">
        <v>8.0</v>
      </c>
      <c r="D12" s="1">
        <v>11.0</v>
      </c>
      <c r="E12" s="1">
        <v>27.0</v>
      </c>
      <c r="F12" s="1">
        <v>13.0</v>
      </c>
      <c r="G12" s="1">
        <v>7.0</v>
      </c>
      <c r="H12" s="1">
        <v>12.0</v>
      </c>
      <c r="I12" s="1">
        <v>16.0</v>
      </c>
      <c r="J12" s="1">
        <v>136.0</v>
      </c>
      <c r="K12" s="1">
        <v>248.0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158</v>
      </c>
      <c r="B13" s="1">
        <v>1190.0</v>
      </c>
      <c r="C13" s="1">
        <v>1390.0</v>
      </c>
      <c r="D13" s="1">
        <v>1640.0</v>
      </c>
      <c r="E13" s="1">
        <v>2100.0</v>
      </c>
      <c r="F13" s="1">
        <v>2130.0</v>
      </c>
      <c r="G13" s="1">
        <v>2950.0</v>
      </c>
      <c r="H13" s="1">
        <v>5390.0</v>
      </c>
      <c r="I13" s="1">
        <v>7700.0</v>
      </c>
      <c r="J13" s="1">
        <v>6400.0</v>
      </c>
      <c r="K13" s="1">
        <v>6360.0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159</v>
      </c>
      <c r="B14" s="1">
        <v>0.0</v>
      </c>
      <c r="C14" s="1">
        <v>0.0</v>
      </c>
      <c r="D14" s="1">
        <v>0.0</v>
      </c>
      <c r="E14" s="1">
        <v>-5.0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160</v>
      </c>
      <c r="B15" s="1">
        <v>-9.0</v>
      </c>
      <c r="C15" s="1">
        <v>-7.0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161</v>
      </c>
      <c r="B16" s="1">
        <v>0.0</v>
      </c>
      <c r="C16" s="1">
        <v>4.0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162</v>
      </c>
      <c r="B17" s="1">
        <v>0.0</v>
      </c>
      <c r="C17" s="1">
        <v>0.0</v>
      </c>
      <c r="D17" s="1">
        <v>0.0</v>
      </c>
      <c r="E17" s="1">
        <v>18.0</v>
      </c>
      <c r="F17" s="1">
        <v>53.0</v>
      </c>
      <c r="G17" s="1">
        <v>59.0</v>
      </c>
      <c r="H17" s="1">
        <v>14.0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163</v>
      </c>
      <c r="B18" s="1">
        <v>-60.0</v>
      </c>
      <c r="C18" s="1">
        <v>-31.0</v>
      </c>
      <c r="D18" s="1">
        <v>-40.0</v>
      </c>
      <c r="E18" s="1">
        <v>-50.0</v>
      </c>
      <c r="F18" s="1">
        <v>-54.0</v>
      </c>
      <c r="G18" s="1">
        <v>-23.0</v>
      </c>
      <c r="H18" s="1">
        <v>-28.0</v>
      </c>
      <c r="I18" s="1">
        <v>-70.0</v>
      </c>
      <c r="J18" s="1">
        <v>-80.0</v>
      </c>
      <c r="K18" s="1">
        <v>-78.0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164</v>
      </c>
      <c r="B19" s="1">
        <v>0.0</v>
      </c>
      <c r="C19" s="1">
        <v>0.0</v>
      </c>
      <c r="D19" s="1">
        <v>0.0</v>
      </c>
      <c r="E19" s="1">
        <v>-3.0</v>
      </c>
      <c r="F19" s="1">
        <v>0.0</v>
      </c>
      <c r="G19" s="1">
        <v>0.0</v>
      </c>
      <c r="H19" s="1">
        <v>-18.0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165</v>
      </c>
      <c r="B20" s="1">
        <v>1120.0</v>
      </c>
      <c r="C20" s="1">
        <v>1350.0</v>
      </c>
      <c r="D20" s="1">
        <v>1600.0</v>
      </c>
      <c r="E20" s="1">
        <v>2060.0</v>
      </c>
      <c r="F20" s="1">
        <v>2130.0</v>
      </c>
      <c r="G20" s="1">
        <v>2980.0</v>
      </c>
      <c r="H20" s="1">
        <v>5360.0</v>
      </c>
      <c r="I20" s="1">
        <v>7630.0</v>
      </c>
      <c r="J20" s="1">
        <v>6310.0</v>
      </c>
      <c r="K20" s="1">
        <v>6280.0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166</v>
      </c>
      <c r="B21" s="1">
        <v>373.0</v>
      </c>
      <c r="C21" s="1">
        <v>467.0</v>
      </c>
      <c r="D21" s="1">
        <v>564.0</v>
      </c>
      <c r="E21" s="1">
        <v>598.0</v>
      </c>
      <c r="F21" s="1">
        <v>507.0</v>
      </c>
      <c r="G21" s="1">
        <v>602.0</v>
      </c>
      <c r="H21" s="1">
        <v>1170.0</v>
      </c>
      <c r="I21" s="1">
        <v>1730.0</v>
      </c>
      <c r="J21" s="1">
        <v>1520.0</v>
      </c>
      <c r="K21" s="1">
        <v>1480.0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167</v>
      </c>
      <c r="B22" s="1">
        <v>751.0</v>
      </c>
      <c r="C22" s="1">
        <v>886.0</v>
      </c>
      <c r="D22" s="1">
        <v>1040.0</v>
      </c>
      <c r="E22" s="1">
        <v>1460.0</v>
      </c>
      <c r="F22" s="1">
        <v>1620.0</v>
      </c>
      <c r="G22" s="1">
        <v>2380.0</v>
      </c>
      <c r="H22" s="1">
        <v>4190.0</v>
      </c>
      <c r="I22" s="1">
        <v>5900.0</v>
      </c>
      <c r="J22" s="1">
        <v>4800.0</v>
      </c>
      <c r="K22" s="1">
        <v>4810.0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168</v>
      </c>
      <c r="B23" s="1">
        <v>751.0</v>
      </c>
      <c r="C23" s="1">
        <v>886.0</v>
      </c>
      <c r="D23" s="1">
        <v>1040.0</v>
      </c>
      <c r="E23" s="1">
        <v>1460.0</v>
      </c>
      <c r="F23" s="1">
        <v>1620.0</v>
      </c>
      <c r="G23" s="1">
        <v>2380.0</v>
      </c>
      <c r="H23" s="1">
        <v>4190.0</v>
      </c>
      <c r="I23" s="1">
        <v>5900.0</v>
      </c>
      <c r="J23" s="1">
        <v>4800.0</v>
      </c>
      <c r="K23" s="1">
        <v>4810.0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108</v>
      </c>
      <c r="B24" s="1">
        <v>0.0</v>
      </c>
      <c r="C24" s="1">
        <v>0.0</v>
      </c>
      <c r="D24" s="1">
        <v>0.0</v>
      </c>
      <c r="E24" s="1">
        <v>-2.0</v>
      </c>
      <c r="F24" s="1">
        <v>-10.0</v>
      </c>
      <c r="G24" s="1">
        <v>-6.0</v>
      </c>
      <c r="H24" s="1">
        <v>-15.0</v>
      </c>
      <c r="I24" s="1">
        <v>-38.0</v>
      </c>
      <c r="J24" s="1">
        <v>-49.0</v>
      </c>
      <c r="K24" s="1">
        <v>-49.0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169</v>
      </c>
      <c r="B25" s="1">
        <v>751.0</v>
      </c>
      <c r="C25" s="1">
        <v>886.0</v>
      </c>
      <c r="D25" s="1">
        <v>1040.0</v>
      </c>
      <c r="E25" s="1">
        <v>1460.0</v>
      </c>
      <c r="F25" s="1">
        <v>1620.0</v>
      </c>
      <c r="G25" s="1">
        <v>2370.0</v>
      </c>
      <c r="H25" s="1">
        <v>4180.0</v>
      </c>
      <c r="I25" s="1">
        <v>5860.0</v>
      </c>
      <c r="J25" s="1">
        <v>4750.0</v>
      </c>
      <c r="K25" s="1">
        <v>4760.0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170</v>
      </c>
      <c r="B26" s="1">
        <v>751.0</v>
      </c>
      <c r="C26" s="1">
        <v>886.0</v>
      </c>
      <c r="D26" s="1">
        <v>1040.0</v>
      </c>
      <c r="E26" s="1">
        <v>1460.0</v>
      </c>
      <c r="F26" s="1">
        <v>1620.0</v>
      </c>
      <c r="G26" s="1">
        <v>2370.0</v>
      </c>
      <c r="H26" s="1">
        <v>4180.0</v>
      </c>
      <c r="I26" s="1">
        <v>5860.0</v>
      </c>
      <c r="J26" s="1">
        <v>4750.0</v>
      </c>
      <c r="K26" s="1">
        <v>4760.0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171</v>
      </c>
      <c r="B27" s="1">
        <v>751.0</v>
      </c>
      <c r="C27" s="1">
        <v>886.0</v>
      </c>
      <c r="D27" s="1">
        <v>1040.0</v>
      </c>
      <c r="E27" s="1">
        <v>1460.0</v>
      </c>
      <c r="F27" s="1">
        <v>1620.0</v>
      </c>
      <c r="G27" s="1">
        <v>2370.0</v>
      </c>
      <c r="H27" s="1">
        <v>4180.0</v>
      </c>
      <c r="I27" s="1">
        <v>5860.0</v>
      </c>
      <c r="J27" s="1">
        <v>4750.0</v>
      </c>
      <c r="K27" s="1">
        <v>4760.0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172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173</v>
      </c>
      <c r="B29" s="1" t="s">
        <v>174</v>
      </c>
      <c r="C29" s="1" t="s">
        <v>175</v>
      </c>
      <c r="D29" s="1" t="s">
        <v>176</v>
      </c>
      <c r="E29" s="1" t="s">
        <v>177</v>
      </c>
      <c r="F29" s="1" t="s">
        <v>178</v>
      </c>
      <c r="G29" s="1" t="s">
        <v>179</v>
      </c>
      <c r="H29" s="1" t="s">
        <v>180</v>
      </c>
      <c r="I29" s="1" t="s">
        <v>181</v>
      </c>
      <c r="J29" s="1" t="s">
        <v>182</v>
      </c>
      <c r="K29" s="1" t="s">
        <v>183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184</v>
      </c>
      <c r="B30" s="1" t="s">
        <v>174</v>
      </c>
      <c r="C30" s="1" t="s">
        <v>175</v>
      </c>
      <c r="D30" s="1" t="s">
        <v>176</v>
      </c>
      <c r="E30" s="1" t="s">
        <v>177</v>
      </c>
      <c r="F30" s="1" t="s">
        <v>178</v>
      </c>
      <c r="G30" s="1" t="s">
        <v>179</v>
      </c>
      <c r="H30" s="1" t="s">
        <v>180</v>
      </c>
      <c r="I30" s="1" t="s">
        <v>181</v>
      </c>
      <c r="J30" s="1" t="s">
        <v>182</v>
      </c>
      <c r="K30" s="1" t="s">
        <v>183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185</v>
      </c>
      <c r="B31" s="1">
        <v>366.0</v>
      </c>
      <c r="C31" s="1">
        <v>371.0</v>
      </c>
      <c r="D31" s="1">
        <v>374.0</v>
      </c>
      <c r="E31" s="1">
        <v>377.0</v>
      </c>
      <c r="F31" s="1">
        <v>373.0</v>
      </c>
      <c r="G31" s="1">
        <v>366.0</v>
      </c>
      <c r="H31" s="1">
        <v>361.0</v>
      </c>
      <c r="I31" s="1">
        <v>352.0</v>
      </c>
      <c r="J31" s="1">
        <v>341.0</v>
      </c>
      <c r="K31" s="1">
        <v>330.0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186</v>
      </c>
      <c r="B32" s="1" t="s">
        <v>187</v>
      </c>
      <c r="C32" s="1" t="s">
        <v>188</v>
      </c>
      <c r="D32" s="1" t="s">
        <v>189</v>
      </c>
      <c r="E32" s="1" t="s">
        <v>190</v>
      </c>
      <c r="F32" s="1" t="s">
        <v>191</v>
      </c>
      <c r="G32" s="1" t="s">
        <v>192</v>
      </c>
      <c r="H32" s="1" t="s">
        <v>193</v>
      </c>
      <c r="I32" s="1" t="s">
        <v>194</v>
      </c>
      <c r="J32" s="1" t="s">
        <v>195</v>
      </c>
      <c r="K32" s="1" t="s">
        <v>196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197</v>
      </c>
      <c r="B33" s="1" t="s">
        <v>187</v>
      </c>
      <c r="C33" s="1" t="s">
        <v>188</v>
      </c>
      <c r="D33" s="1" t="s">
        <v>189</v>
      </c>
      <c r="E33" s="1" t="s">
        <v>190</v>
      </c>
      <c r="F33" s="1" t="s">
        <v>191</v>
      </c>
      <c r="G33" s="1" t="s">
        <v>192</v>
      </c>
      <c r="H33" s="1" t="s">
        <v>193</v>
      </c>
      <c r="I33" s="1" t="s">
        <v>194</v>
      </c>
      <c r="J33" s="1" t="s">
        <v>195</v>
      </c>
      <c r="K33" s="1" t="s">
        <v>196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198</v>
      </c>
      <c r="B34" s="1">
        <v>370.0</v>
      </c>
      <c r="C34" s="1">
        <v>375.0</v>
      </c>
      <c r="D34" s="1">
        <v>379.0</v>
      </c>
      <c r="E34" s="1">
        <v>383.0</v>
      </c>
      <c r="F34" s="1">
        <v>377.0</v>
      </c>
      <c r="G34" s="1">
        <v>370.0</v>
      </c>
      <c r="H34" s="1">
        <v>366.0</v>
      </c>
      <c r="I34" s="1">
        <v>355.0</v>
      </c>
      <c r="J34" s="1">
        <v>343.0</v>
      </c>
      <c r="K34" s="1">
        <v>332.0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199</v>
      </c>
      <c r="B35" s="1" t="s">
        <v>200</v>
      </c>
      <c r="C35" s="1" t="s">
        <v>201</v>
      </c>
      <c r="D35" s="1" t="s">
        <v>189</v>
      </c>
      <c r="E35" s="1" t="s">
        <v>202</v>
      </c>
      <c r="F35" s="1" t="s">
        <v>203</v>
      </c>
      <c r="G35" s="1" t="s">
        <v>204</v>
      </c>
      <c r="H35" s="1" t="s">
        <v>205</v>
      </c>
      <c r="I35" s="1" t="s">
        <v>206</v>
      </c>
      <c r="J35" s="1" t="s">
        <v>207</v>
      </c>
      <c r="K35" s="1" t="s">
        <v>208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209</v>
      </c>
      <c r="B36" s="1" t="s">
        <v>210</v>
      </c>
      <c r="C36" s="1" t="s">
        <v>211</v>
      </c>
      <c r="D36" s="1" t="s">
        <v>212</v>
      </c>
      <c r="E36" s="1" t="s">
        <v>213</v>
      </c>
      <c r="F36" s="1" t="s">
        <v>214</v>
      </c>
      <c r="G36" s="1" t="s">
        <v>215</v>
      </c>
      <c r="H36" s="1" t="s">
        <v>216</v>
      </c>
      <c r="I36" s="1" t="s">
        <v>217</v>
      </c>
      <c r="J36" s="1" t="s">
        <v>218</v>
      </c>
      <c r="K36" s="1" t="s">
        <v>219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220</v>
      </c>
      <c r="B37" s="1" t="s">
        <v>221</v>
      </c>
      <c r="C37" s="1" t="s">
        <v>222</v>
      </c>
      <c r="D37" s="1" t="s">
        <v>223</v>
      </c>
      <c r="E37" s="1" t="s">
        <v>224</v>
      </c>
      <c r="F37" s="1" t="s">
        <v>225</v>
      </c>
      <c r="G37" s="1" t="s">
        <v>226</v>
      </c>
      <c r="H37" s="1" t="s">
        <v>227</v>
      </c>
      <c r="I37" s="1" t="s">
        <v>228</v>
      </c>
      <c r="J37" s="1">
        <v>1.0</v>
      </c>
      <c r="K37" s="1" t="s">
        <v>229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230</v>
      </c>
      <c r="B38" s="1" t="s">
        <v>231</v>
      </c>
      <c r="C38" s="1" t="s">
        <v>232</v>
      </c>
      <c r="D38" s="1" t="s">
        <v>233</v>
      </c>
      <c r="E38" s="1" t="s">
        <v>234</v>
      </c>
      <c r="F38" s="1" t="s">
        <v>235</v>
      </c>
      <c r="G38" s="1" t="s">
        <v>236</v>
      </c>
      <c r="H38" s="1" t="s">
        <v>237</v>
      </c>
      <c r="I38" s="1" t="s">
        <v>238</v>
      </c>
      <c r="J38" s="1" t="s">
        <v>239</v>
      </c>
      <c r="K38" s="1" t="s">
        <v>240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241</v>
      </c>
      <c r="B40" s="1">
        <v>1230.0</v>
      </c>
      <c r="C40" s="1">
        <v>1440.0</v>
      </c>
      <c r="D40" s="1">
        <v>1690.0</v>
      </c>
      <c r="E40" s="1">
        <v>2130.0</v>
      </c>
      <c r="F40" s="1">
        <v>2180.0</v>
      </c>
      <c r="G40" s="1">
        <v>3020.0</v>
      </c>
      <c r="H40" s="1">
        <v>5450.0</v>
      </c>
      <c r="I40" s="1">
        <v>7770.0</v>
      </c>
      <c r="J40" s="1">
        <v>6350.0</v>
      </c>
      <c r="K40" s="1">
        <v>6200.0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242</v>
      </c>
      <c r="B41" s="1">
        <v>1180.0</v>
      </c>
      <c r="C41" s="1">
        <v>1380.0</v>
      </c>
      <c r="D41" s="1">
        <v>1630.0</v>
      </c>
      <c r="E41" s="1">
        <v>2070.0</v>
      </c>
      <c r="F41" s="1">
        <v>2110.0</v>
      </c>
      <c r="G41" s="1">
        <v>2940.0</v>
      </c>
      <c r="H41" s="1">
        <v>5380.0</v>
      </c>
      <c r="I41" s="1">
        <v>7680.0</v>
      </c>
      <c r="J41" s="1">
        <v>6260.0</v>
      </c>
      <c r="K41" s="1">
        <v>6120.0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243</v>
      </c>
      <c r="B42" s="1">
        <v>1180.0</v>
      </c>
      <c r="C42" s="1">
        <v>1380.0</v>
      </c>
      <c r="D42" s="1">
        <v>1630.0</v>
      </c>
      <c r="E42" s="1">
        <v>2070.0</v>
      </c>
      <c r="F42" s="1">
        <v>2110.0</v>
      </c>
      <c r="G42" s="1">
        <v>2940.0</v>
      </c>
      <c r="H42" s="1">
        <v>5380.0</v>
      </c>
      <c r="I42" s="1">
        <v>7680.0</v>
      </c>
      <c r="J42" s="1">
        <v>6260.0</v>
      </c>
      <c r="K42" s="1">
        <v>6120.0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244</v>
      </c>
      <c r="B43" s="1">
        <v>1250.0</v>
      </c>
      <c r="C43" s="1">
        <v>1470.0</v>
      </c>
      <c r="D43" s="1">
        <v>1710.0</v>
      </c>
      <c r="E43" s="1">
        <v>2160.0</v>
      </c>
      <c r="F43" s="1">
        <v>2210.0</v>
      </c>
      <c r="G43" s="1">
        <v>3050.0</v>
      </c>
      <c r="H43" s="1">
        <v>5480.0</v>
      </c>
      <c r="I43" s="1">
        <v>7800.0</v>
      </c>
      <c r="J43" s="1">
        <v>6390.0</v>
      </c>
      <c r="K43" s="1">
        <v>6250.0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245</v>
      </c>
      <c r="B44" s="1" t="s">
        <v>246</v>
      </c>
      <c r="C44" s="1" t="s">
        <v>247</v>
      </c>
      <c r="D44" s="1" t="s">
        <v>248</v>
      </c>
      <c r="E44" s="1" t="s">
        <v>249</v>
      </c>
      <c r="F44" s="1" t="s">
        <v>250</v>
      </c>
      <c r="G44" s="1" t="s">
        <v>251</v>
      </c>
      <c r="H44" s="1" t="s">
        <v>252</v>
      </c>
      <c r="I44" s="1" t="s">
        <v>253</v>
      </c>
      <c r="J44" s="1" t="s">
        <v>254</v>
      </c>
      <c r="K44" s="1" t="s">
        <v>255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256</v>
      </c>
      <c r="B45" s="1">
        <v>370.0</v>
      </c>
      <c r="C45" s="1">
        <v>392.0</v>
      </c>
      <c r="D45" s="1">
        <v>453.0</v>
      </c>
      <c r="E45" s="1">
        <v>427.0</v>
      </c>
      <c r="F45" s="1">
        <v>487.0</v>
      </c>
      <c r="G45" s="1">
        <v>588.0</v>
      </c>
      <c r="H45" s="1">
        <v>1180.0</v>
      </c>
      <c r="I45" s="1">
        <v>1700.0</v>
      </c>
      <c r="J45" s="1">
        <v>1570.0</v>
      </c>
      <c r="K45" s="1">
        <v>1460.0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257</v>
      </c>
      <c r="B46" s="1">
        <v>370.0</v>
      </c>
      <c r="C46" s="1">
        <v>392.0</v>
      </c>
      <c r="D46" s="1">
        <v>453.0</v>
      </c>
      <c r="E46" s="1">
        <v>427.0</v>
      </c>
      <c r="F46" s="1">
        <v>487.0</v>
      </c>
      <c r="G46" s="1">
        <v>588.0</v>
      </c>
      <c r="H46" s="1">
        <v>1180.0</v>
      </c>
      <c r="I46" s="1">
        <v>1700.0</v>
      </c>
      <c r="J46" s="1">
        <v>1570.0</v>
      </c>
      <c r="K46" s="1">
        <v>1460.0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258</v>
      </c>
      <c r="B47" s="1">
        <v>3.0</v>
      </c>
      <c r="C47" s="1">
        <v>75.0</v>
      </c>
      <c r="D47" s="1">
        <v>111.0</v>
      </c>
      <c r="E47" s="1">
        <v>171.0</v>
      </c>
      <c r="F47" s="1">
        <v>20.0</v>
      </c>
      <c r="G47" s="1">
        <v>14.0</v>
      </c>
      <c r="H47" s="1">
        <v>-10.0</v>
      </c>
      <c r="I47" s="1">
        <v>29.0</v>
      </c>
      <c r="J47" s="1">
        <v>-45.0</v>
      </c>
      <c r="K47" s="1">
        <v>19.0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259</v>
      </c>
      <c r="B48" s="1">
        <v>3.0</v>
      </c>
      <c r="C48" s="1">
        <v>75.0</v>
      </c>
      <c r="D48" s="1">
        <v>111.0</v>
      </c>
      <c r="E48" s="1">
        <v>171.0</v>
      </c>
      <c r="F48" s="1">
        <v>20.0</v>
      </c>
      <c r="G48" s="1">
        <v>14.0</v>
      </c>
      <c r="H48" s="1">
        <v>-10.0</v>
      </c>
      <c r="I48" s="1">
        <v>29.0</v>
      </c>
      <c r="J48" s="1">
        <v>-45.0</v>
      </c>
      <c r="K48" s="1">
        <v>19.0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260</v>
      </c>
      <c r="B49" s="1">
        <v>746.0</v>
      </c>
      <c r="C49" s="1">
        <v>867.0</v>
      </c>
      <c r="D49" s="1">
        <v>1030.0</v>
      </c>
      <c r="E49" s="1">
        <v>1310.0</v>
      </c>
      <c r="F49" s="1">
        <v>1330.0</v>
      </c>
      <c r="G49" s="1">
        <v>1840.0</v>
      </c>
      <c r="H49" s="1">
        <v>3350.0</v>
      </c>
      <c r="I49" s="1">
        <v>4770.0</v>
      </c>
      <c r="J49" s="1">
        <v>3950.0</v>
      </c>
      <c r="K49" s="1">
        <v>3930.0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261</v>
      </c>
      <c r="B50" s="1">
        <v>169.0</v>
      </c>
      <c r="C50" s="1">
        <v>152.0</v>
      </c>
      <c r="D50" s="1">
        <v>129.0</v>
      </c>
      <c r="E50" s="1">
        <v>125.0</v>
      </c>
      <c r="F50" s="1">
        <v>140.0</v>
      </c>
      <c r="G50" s="1">
        <v>153.0</v>
      </c>
      <c r="H50" s="1">
        <v>152.0</v>
      </c>
      <c r="I50" s="1">
        <v>162.0</v>
      </c>
      <c r="J50" s="1">
        <v>204.0</v>
      </c>
      <c r="K50" s="1">
        <v>204.0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262</v>
      </c>
      <c r="B51" s="1">
        <v>169.0</v>
      </c>
      <c r="C51" s="1">
        <v>152.0</v>
      </c>
      <c r="D51" s="1">
        <v>129.0</v>
      </c>
      <c r="E51" s="1">
        <v>125.0</v>
      </c>
      <c r="F51" s="1">
        <v>140.0</v>
      </c>
      <c r="G51" s="1">
        <v>153.0</v>
      </c>
      <c r="H51" s="1">
        <v>152.0</v>
      </c>
      <c r="I51" s="1">
        <v>0.0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263</v>
      </c>
      <c r="B52" s="1">
        <v>4.0</v>
      </c>
      <c r="C52" s="1">
        <v>4.0</v>
      </c>
      <c r="D52" s="1">
        <v>4.0</v>
      </c>
      <c r="E52" s="1">
        <v>5.0</v>
      </c>
      <c r="F52" s="1">
        <v>5.0</v>
      </c>
      <c r="G52" s="1">
        <v>6.0</v>
      </c>
      <c r="H52" s="1">
        <v>7.0</v>
      </c>
      <c r="I52" s="1">
        <v>7.0</v>
      </c>
      <c r="J52" s="1">
        <v>8.0</v>
      </c>
      <c r="K52" s="1">
        <v>8.0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264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265</v>
      </c>
      <c r="B54" s="1">
        <v>42.0</v>
      </c>
      <c r="C54" s="1">
        <v>41.0</v>
      </c>
      <c r="D54" s="1">
        <v>45.0</v>
      </c>
      <c r="E54" s="1">
        <v>44.0</v>
      </c>
      <c r="F54" s="1">
        <v>47.0</v>
      </c>
      <c r="G54" s="1">
        <v>41.0</v>
      </c>
      <c r="H54" s="1">
        <v>36.0</v>
      </c>
      <c r="I54" s="1">
        <v>0.0</v>
      </c>
      <c r="J54" s="1">
        <v>64.0</v>
      </c>
      <c r="K54" s="1">
        <v>72.0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266</v>
      </c>
      <c r="B55" s="1">
        <v>42.0</v>
      </c>
      <c r="C55" s="1">
        <v>41.0</v>
      </c>
      <c r="D55" s="1">
        <v>45.0</v>
      </c>
      <c r="E55" s="1">
        <v>44.0</v>
      </c>
      <c r="F55" s="1">
        <v>47.0</v>
      </c>
      <c r="G55" s="1">
        <v>41.0</v>
      </c>
      <c r="H55" s="1">
        <v>36.0</v>
      </c>
      <c r="I55" s="1">
        <v>0.0</v>
      </c>
      <c r="J55" s="1">
        <v>64.0</v>
      </c>
      <c r="K55" s="1">
        <v>72.0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267</v>
      </c>
      <c r="B56" s="1">
        <v>22.0</v>
      </c>
      <c r="C56" s="1">
        <v>24.0</v>
      </c>
      <c r="D56" s="1">
        <v>26.0</v>
      </c>
      <c r="E56" s="1">
        <v>27.0</v>
      </c>
      <c r="F56" s="1">
        <v>30.0</v>
      </c>
      <c r="G56" s="1">
        <v>31.0</v>
      </c>
      <c r="H56" s="1">
        <v>31.0</v>
      </c>
      <c r="I56" s="1">
        <v>38.0</v>
      </c>
      <c r="J56" s="1">
        <v>44.0</v>
      </c>
      <c r="K56" s="1">
        <v>44.0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268</v>
      </c>
      <c r="B57" s="1">
        <v>9.0</v>
      </c>
      <c r="C57" s="1">
        <v>9.0</v>
      </c>
      <c r="D57" s="1">
        <v>10.0</v>
      </c>
      <c r="E57" s="1">
        <v>11.0</v>
      </c>
      <c r="F57" s="1">
        <v>13.0</v>
      </c>
      <c r="G57" s="1">
        <v>13.0</v>
      </c>
      <c r="H57" s="1">
        <v>10.0</v>
      </c>
      <c r="I57" s="1">
        <v>11.0</v>
      </c>
      <c r="J57" s="1">
        <v>17.0</v>
      </c>
      <c r="K57" s="1">
        <v>18.0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269</v>
      </c>
      <c r="B58" s="1">
        <v>13.0</v>
      </c>
      <c r="C58" s="1">
        <v>14.0</v>
      </c>
      <c r="D58" s="1">
        <v>15.0</v>
      </c>
      <c r="E58" s="1">
        <v>16.0</v>
      </c>
      <c r="F58" s="1">
        <v>17.0</v>
      </c>
      <c r="G58" s="1">
        <v>17.0</v>
      </c>
      <c r="H58" s="1">
        <v>20.0</v>
      </c>
      <c r="I58" s="1">
        <v>26.0</v>
      </c>
      <c r="J58" s="1">
        <v>26.0</v>
      </c>
      <c r="K58" s="1">
        <v>26.0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270</v>
      </c>
      <c r="B59" s="1">
        <v>54.0</v>
      </c>
      <c r="C59" s="1">
        <v>51.0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271</v>
      </c>
      <c r="B60" s="1">
        <v>0.0</v>
      </c>
      <c r="C60" s="1">
        <v>0.0</v>
      </c>
      <c r="D60" s="1">
        <v>59.0</v>
      </c>
      <c r="E60" s="1">
        <v>55.0</v>
      </c>
      <c r="F60" s="1">
        <v>73.0</v>
      </c>
      <c r="G60" s="1">
        <v>77.0</v>
      </c>
      <c r="H60" s="1">
        <v>91.0</v>
      </c>
      <c r="I60" s="1">
        <v>105.0</v>
      </c>
      <c r="J60" s="1">
        <v>111.0</v>
      </c>
      <c r="K60" s="1">
        <v>118.0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272</v>
      </c>
      <c r="B61" s="1">
        <v>54.0</v>
      </c>
      <c r="C61" s="1">
        <v>51.0</v>
      </c>
      <c r="D61" s="1">
        <v>59.0</v>
      </c>
      <c r="E61" s="1">
        <v>55.0</v>
      </c>
      <c r="F61" s="1">
        <v>73.0</v>
      </c>
      <c r="G61" s="1">
        <v>77.0</v>
      </c>
      <c r="H61" s="1">
        <v>91.0</v>
      </c>
      <c r="I61" s="1">
        <v>105.0</v>
      </c>
      <c r="J61" s="1">
        <v>111.0</v>
      </c>
      <c r="K61" s="1">
        <v>118.0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273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274</v>
      </c>
      <c r="B3" s="1" t="s">
        <v>275</v>
      </c>
      <c r="C3" s="1" t="s">
        <v>276</v>
      </c>
      <c r="D3" s="1" t="s">
        <v>277</v>
      </c>
      <c r="E3" s="1" t="s">
        <v>278</v>
      </c>
      <c r="F3" s="1" t="s">
        <v>279</v>
      </c>
      <c r="G3" s="1" t="s">
        <v>280</v>
      </c>
      <c r="H3" s="1" t="s">
        <v>281</v>
      </c>
      <c r="I3" s="1" t="s">
        <v>282</v>
      </c>
      <c r="J3" s="1" t="s">
        <v>283</v>
      </c>
      <c r="K3" s="1" t="s">
        <v>284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285</v>
      </c>
      <c r="B4" s="1" t="s">
        <v>286</v>
      </c>
      <c r="C4" s="1" t="s">
        <v>287</v>
      </c>
      <c r="D4" s="1" t="s">
        <v>288</v>
      </c>
      <c r="E4" s="1" t="s">
        <v>289</v>
      </c>
      <c r="F4" s="1" t="s">
        <v>290</v>
      </c>
      <c r="G4" s="1" t="s">
        <v>291</v>
      </c>
      <c r="H4" s="1" t="s">
        <v>292</v>
      </c>
      <c r="I4" s="1" t="s">
        <v>293</v>
      </c>
      <c r="J4" s="1" t="s">
        <v>294</v>
      </c>
      <c r="K4" s="1" t="s">
        <v>295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296</v>
      </c>
      <c r="B5" s="1" t="s">
        <v>297</v>
      </c>
      <c r="C5" s="1" t="s">
        <v>298</v>
      </c>
      <c r="D5" s="1" t="s">
        <v>299</v>
      </c>
      <c r="E5" s="1" t="s">
        <v>300</v>
      </c>
      <c r="F5" s="1" t="s">
        <v>301</v>
      </c>
      <c r="G5" s="1" t="s">
        <v>302</v>
      </c>
      <c r="H5" s="1" t="s">
        <v>303</v>
      </c>
      <c r="I5" s="1" t="s">
        <v>304</v>
      </c>
      <c r="J5" s="1" t="s">
        <v>305</v>
      </c>
      <c r="K5" s="1" t="s">
        <v>306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307</v>
      </c>
      <c r="B6" s="1" t="s">
        <v>308</v>
      </c>
      <c r="C6" s="1" t="s">
        <v>298</v>
      </c>
      <c r="D6" s="1" t="s">
        <v>299</v>
      </c>
      <c r="E6" s="1" t="s">
        <v>309</v>
      </c>
      <c r="F6" s="1" t="s">
        <v>310</v>
      </c>
      <c r="G6" s="1" t="s">
        <v>311</v>
      </c>
      <c r="H6" s="1" t="s">
        <v>312</v>
      </c>
      <c r="I6" s="1" t="s">
        <v>313</v>
      </c>
      <c r="J6" s="1" t="s">
        <v>314</v>
      </c>
      <c r="K6" s="1" t="s">
        <v>315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317</v>
      </c>
      <c r="B8" s="1" t="s">
        <v>251</v>
      </c>
      <c r="C8" s="1" t="s">
        <v>318</v>
      </c>
      <c r="D8" s="1" t="s">
        <v>319</v>
      </c>
      <c r="E8" s="1" t="s">
        <v>320</v>
      </c>
      <c r="F8" s="1" t="s">
        <v>321</v>
      </c>
      <c r="G8" s="1" t="s">
        <v>322</v>
      </c>
      <c r="H8" s="1" t="s">
        <v>323</v>
      </c>
      <c r="I8" s="1" t="s">
        <v>324</v>
      </c>
      <c r="J8" s="1" t="s">
        <v>325</v>
      </c>
      <c r="K8" s="1" t="s">
        <v>326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327</v>
      </c>
      <c r="B9" s="1" t="s">
        <v>328</v>
      </c>
      <c r="C9" s="1" t="s">
        <v>329</v>
      </c>
      <c r="D9" s="1" t="s">
        <v>330</v>
      </c>
      <c r="E9" s="1" t="s">
        <v>331</v>
      </c>
      <c r="F9" s="1" t="s">
        <v>332</v>
      </c>
      <c r="G9" s="1" t="s">
        <v>333</v>
      </c>
      <c r="H9" s="1" t="s">
        <v>334</v>
      </c>
      <c r="I9" s="1" t="s">
        <v>335</v>
      </c>
      <c r="J9" s="1" t="s">
        <v>336</v>
      </c>
      <c r="K9" s="1" t="s">
        <v>337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338</v>
      </c>
      <c r="B10" s="1" t="s">
        <v>339</v>
      </c>
      <c r="C10" s="1" t="s">
        <v>340</v>
      </c>
      <c r="D10" s="1" t="s">
        <v>341</v>
      </c>
      <c r="E10" s="1" t="s">
        <v>342</v>
      </c>
      <c r="F10" s="1" t="s">
        <v>343</v>
      </c>
      <c r="G10" s="1" t="s">
        <v>344</v>
      </c>
      <c r="H10" s="1" t="s">
        <v>345</v>
      </c>
      <c r="I10" s="1" t="s">
        <v>346</v>
      </c>
      <c r="J10" s="1" t="s">
        <v>347</v>
      </c>
      <c r="K10" s="1" t="s">
        <v>348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349</v>
      </c>
      <c r="B11" s="1" t="s">
        <v>350</v>
      </c>
      <c r="C11" s="1" t="s">
        <v>351</v>
      </c>
      <c r="D11" s="1" t="s">
        <v>352</v>
      </c>
      <c r="E11" s="1" t="s">
        <v>353</v>
      </c>
      <c r="F11" s="1">
        <v>12.0</v>
      </c>
      <c r="G11" s="1" t="s">
        <v>354</v>
      </c>
      <c r="H11" s="1" t="s">
        <v>355</v>
      </c>
      <c r="I11" s="1" t="s">
        <v>356</v>
      </c>
      <c r="J11" s="1" t="s">
        <v>357</v>
      </c>
      <c r="K11" s="1" t="s">
        <v>358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359</v>
      </c>
      <c r="B12" s="1" t="s">
        <v>350</v>
      </c>
      <c r="C12" s="1" t="s">
        <v>351</v>
      </c>
      <c r="D12" s="1" t="s">
        <v>352</v>
      </c>
      <c r="E12" s="1" t="s">
        <v>353</v>
      </c>
      <c r="F12" s="1">
        <v>12.0</v>
      </c>
      <c r="G12" s="1" t="s">
        <v>354</v>
      </c>
      <c r="H12" s="1" t="s">
        <v>355</v>
      </c>
      <c r="I12" s="1" t="s">
        <v>356</v>
      </c>
      <c r="J12" s="1" t="s">
        <v>357</v>
      </c>
      <c r="K12" s="1" t="s">
        <v>358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360</v>
      </c>
      <c r="B13" s="1" t="s">
        <v>237</v>
      </c>
      <c r="C13" s="1" t="s">
        <v>361</v>
      </c>
      <c r="D13" s="1" t="s">
        <v>362</v>
      </c>
      <c r="E13" s="1" t="s">
        <v>363</v>
      </c>
      <c r="F13" s="1" t="s">
        <v>364</v>
      </c>
      <c r="G13" s="1" t="s">
        <v>365</v>
      </c>
      <c r="H13" s="1" t="s">
        <v>366</v>
      </c>
      <c r="I13" s="1" t="s">
        <v>367</v>
      </c>
      <c r="J13" s="1" t="s">
        <v>368</v>
      </c>
      <c r="K13" s="1" t="s">
        <v>369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370</v>
      </c>
      <c r="B14" s="1" t="s">
        <v>237</v>
      </c>
      <c r="C14" s="1" t="s">
        <v>361</v>
      </c>
      <c r="D14" s="1" t="s">
        <v>362</v>
      </c>
      <c r="E14" s="1" t="s">
        <v>371</v>
      </c>
      <c r="F14" s="1" t="s">
        <v>364</v>
      </c>
      <c r="G14" s="1" t="s">
        <v>372</v>
      </c>
      <c r="H14" s="1" t="s">
        <v>373</v>
      </c>
      <c r="I14" s="1" t="s">
        <v>374</v>
      </c>
      <c r="J14" s="1" t="s">
        <v>375</v>
      </c>
      <c r="K14" s="1" t="s">
        <v>376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377</v>
      </c>
      <c r="B15" s="1" t="s">
        <v>237</v>
      </c>
      <c r="C15" s="1" t="s">
        <v>361</v>
      </c>
      <c r="D15" s="1" t="s">
        <v>362</v>
      </c>
      <c r="E15" s="1" t="s">
        <v>371</v>
      </c>
      <c r="F15" s="1" t="s">
        <v>364</v>
      </c>
      <c r="G15" s="1" t="s">
        <v>372</v>
      </c>
      <c r="H15" s="1" t="s">
        <v>373</v>
      </c>
      <c r="I15" s="1" t="s">
        <v>374</v>
      </c>
      <c r="J15" s="1" t="s">
        <v>375</v>
      </c>
      <c r="K15" s="1" t="s">
        <v>376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378</v>
      </c>
      <c r="B16" s="1" t="s">
        <v>275</v>
      </c>
      <c r="C16" s="1" t="s">
        <v>335</v>
      </c>
      <c r="D16" s="1" t="s">
        <v>379</v>
      </c>
      <c r="E16" s="1" t="s">
        <v>380</v>
      </c>
      <c r="F16" s="1" t="s">
        <v>381</v>
      </c>
      <c r="G16" s="1" t="s">
        <v>382</v>
      </c>
      <c r="H16" s="1" t="s">
        <v>383</v>
      </c>
      <c r="I16" s="1" t="s">
        <v>384</v>
      </c>
      <c r="J16" s="1" t="s">
        <v>284</v>
      </c>
      <c r="K16" s="1" t="s">
        <v>385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386</v>
      </c>
      <c r="B17" s="1" t="s">
        <v>387</v>
      </c>
      <c r="C17" s="1" t="s">
        <v>388</v>
      </c>
      <c r="D17" s="1" t="s">
        <v>389</v>
      </c>
      <c r="E17" s="1" t="s">
        <v>390</v>
      </c>
      <c r="F17" s="1" t="s">
        <v>391</v>
      </c>
      <c r="G17" s="1" t="s">
        <v>392</v>
      </c>
      <c r="H17" s="1" t="s">
        <v>393</v>
      </c>
      <c r="I17" s="1" t="s">
        <v>394</v>
      </c>
      <c r="J17" s="1" t="s">
        <v>240</v>
      </c>
      <c r="K17" s="1" t="s">
        <v>188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395</v>
      </c>
      <c r="B18" s="1" t="s">
        <v>396</v>
      </c>
      <c r="C18" s="1" t="s">
        <v>397</v>
      </c>
      <c r="D18" s="1" t="s">
        <v>398</v>
      </c>
      <c r="E18" s="1" t="s">
        <v>399</v>
      </c>
      <c r="F18" s="1" t="s">
        <v>400</v>
      </c>
      <c r="G18" s="1" t="s">
        <v>401</v>
      </c>
      <c r="H18" s="1" t="s">
        <v>402</v>
      </c>
      <c r="I18" s="1" t="s">
        <v>394</v>
      </c>
      <c r="J18" s="1" t="s">
        <v>240</v>
      </c>
      <c r="K18" s="1" t="s">
        <v>188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403</v>
      </c>
      <c r="B20" s="1" t="s">
        <v>404</v>
      </c>
      <c r="C20" s="1" t="s">
        <v>405</v>
      </c>
      <c r="D20" s="1" t="s">
        <v>406</v>
      </c>
      <c r="E20" s="1" t="s">
        <v>407</v>
      </c>
      <c r="F20" s="1" t="s">
        <v>408</v>
      </c>
      <c r="G20" s="1" t="s">
        <v>408</v>
      </c>
      <c r="H20" s="1" t="s">
        <v>400</v>
      </c>
      <c r="I20" s="1" t="s">
        <v>409</v>
      </c>
      <c r="J20" s="1" t="s">
        <v>410</v>
      </c>
      <c r="K20" s="1" t="s">
        <v>405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411</v>
      </c>
      <c r="B21" s="1" t="s">
        <v>412</v>
      </c>
      <c r="C21" s="1">
        <v>92.0</v>
      </c>
      <c r="D21" s="1" t="s">
        <v>413</v>
      </c>
      <c r="E21" s="1" t="s">
        <v>414</v>
      </c>
      <c r="F21" s="1" t="s">
        <v>415</v>
      </c>
      <c r="G21" s="1" t="s">
        <v>416</v>
      </c>
      <c r="H21" s="1" t="s">
        <v>417</v>
      </c>
      <c r="I21" s="1" t="s">
        <v>418</v>
      </c>
      <c r="J21" s="1" t="s">
        <v>419</v>
      </c>
      <c r="K21" s="1" t="s">
        <v>420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421</v>
      </c>
      <c r="B22" s="1" t="s">
        <v>422</v>
      </c>
      <c r="C22" s="1" t="s">
        <v>423</v>
      </c>
      <c r="D22" s="1" t="s">
        <v>424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425</v>
      </c>
      <c r="B23" s="1" t="s">
        <v>426</v>
      </c>
      <c r="C23" s="1" t="s">
        <v>427</v>
      </c>
      <c r="D23" s="1" t="s">
        <v>428</v>
      </c>
      <c r="E23" s="1" t="s">
        <v>429</v>
      </c>
      <c r="F23" s="1" t="s">
        <v>429</v>
      </c>
      <c r="G23" s="1" t="s">
        <v>430</v>
      </c>
      <c r="H23" s="1" t="s">
        <v>431</v>
      </c>
      <c r="I23" s="1" t="s">
        <v>229</v>
      </c>
      <c r="J23" s="1" t="s">
        <v>408</v>
      </c>
      <c r="K23" s="1" t="s">
        <v>432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433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434</v>
      </c>
      <c r="B25" s="1" t="s">
        <v>435</v>
      </c>
      <c r="C25" s="1" t="s">
        <v>436</v>
      </c>
      <c r="D25" s="1" t="s">
        <v>437</v>
      </c>
      <c r="E25" s="1" t="s">
        <v>438</v>
      </c>
      <c r="F25" s="1" t="s">
        <v>439</v>
      </c>
      <c r="G25" s="1" t="s">
        <v>440</v>
      </c>
      <c r="H25" s="1" t="s">
        <v>441</v>
      </c>
      <c r="I25" s="1" t="s">
        <v>442</v>
      </c>
      <c r="J25" s="1" t="s">
        <v>443</v>
      </c>
      <c r="K25" s="1" t="s">
        <v>444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445</v>
      </c>
      <c r="B26" s="1" t="s">
        <v>446</v>
      </c>
      <c r="C26" s="1" t="s">
        <v>227</v>
      </c>
      <c r="D26" s="1" t="s">
        <v>225</v>
      </c>
      <c r="E26" s="1" t="s">
        <v>389</v>
      </c>
      <c r="F26" s="1" t="s">
        <v>447</v>
      </c>
      <c r="G26" s="1" t="s">
        <v>448</v>
      </c>
      <c r="H26" s="1" t="s">
        <v>449</v>
      </c>
      <c r="I26" s="1" t="s">
        <v>450</v>
      </c>
      <c r="J26" s="1" t="s">
        <v>451</v>
      </c>
      <c r="K26" s="1" t="s">
        <v>452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453</v>
      </c>
      <c r="B27" s="1" t="s">
        <v>454</v>
      </c>
      <c r="C27" s="1" t="s">
        <v>455</v>
      </c>
      <c r="D27" s="1" t="s">
        <v>456</v>
      </c>
      <c r="E27" s="1" t="s">
        <v>456</v>
      </c>
      <c r="F27" s="1" t="s">
        <v>457</v>
      </c>
      <c r="G27" s="1" t="s">
        <v>458</v>
      </c>
      <c r="H27" s="1" t="s">
        <v>459</v>
      </c>
      <c r="I27" s="1" t="s">
        <v>460</v>
      </c>
      <c r="J27" s="1" t="s">
        <v>451</v>
      </c>
      <c r="K27" s="1" t="s">
        <v>461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462</v>
      </c>
      <c r="B28" s="1" t="s">
        <v>463</v>
      </c>
      <c r="C28" s="1" t="s">
        <v>430</v>
      </c>
      <c r="D28" s="1" t="s">
        <v>448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464</v>
      </c>
      <c r="B29" s="1" t="s">
        <v>465</v>
      </c>
      <c r="C29" s="1" t="s">
        <v>466</v>
      </c>
      <c r="D29" s="1" t="s">
        <v>467</v>
      </c>
      <c r="E29" s="1" t="s">
        <v>468</v>
      </c>
      <c r="F29" s="1" t="s">
        <v>469</v>
      </c>
      <c r="G29" s="1" t="s">
        <v>470</v>
      </c>
      <c r="H29" s="1" t="s">
        <v>471</v>
      </c>
      <c r="I29" s="1" t="s">
        <v>472</v>
      </c>
      <c r="J29" s="1" t="s">
        <v>473</v>
      </c>
      <c r="K29" s="1" t="s">
        <v>474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475</v>
      </c>
      <c r="B30" s="1" t="s">
        <v>476</v>
      </c>
      <c r="C30" s="1" t="s">
        <v>477</v>
      </c>
      <c r="D30" s="1" t="s">
        <v>478</v>
      </c>
      <c r="E30" s="1" t="s">
        <v>479</v>
      </c>
      <c r="F30" s="1" t="s">
        <v>480</v>
      </c>
      <c r="G30" s="1" t="s">
        <v>481</v>
      </c>
      <c r="H30" s="1" t="s">
        <v>482</v>
      </c>
      <c r="I30" s="1" t="s">
        <v>483</v>
      </c>
      <c r="J30" s="1" t="s">
        <v>484</v>
      </c>
      <c r="K30" s="1" t="s">
        <v>485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486</v>
      </c>
      <c r="B31" s="1" t="s">
        <v>487</v>
      </c>
      <c r="C31" s="1" t="s">
        <v>488</v>
      </c>
      <c r="D31" s="1" t="s">
        <v>489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490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491</v>
      </c>
      <c r="B33" s="1" t="s">
        <v>492</v>
      </c>
      <c r="C33" s="1" t="s">
        <v>493</v>
      </c>
      <c r="D33" s="1" t="s">
        <v>494</v>
      </c>
      <c r="E33" s="1" t="s">
        <v>495</v>
      </c>
      <c r="F33" s="1" t="s">
        <v>496</v>
      </c>
      <c r="G33" s="1" t="s">
        <v>497</v>
      </c>
      <c r="H33" s="1" t="s">
        <v>498</v>
      </c>
      <c r="I33" s="1" t="s">
        <v>499</v>
      </c>
      <c r="J33" s="1" t="s">
        <v>500</v>
      </c>
      <c r="K33" s="1" t="s">
        <v>501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502</v>
      </c>
      <c r="B34" s="1" t="s">
        <v>503</v>
      </c>
      <c r="C34" s="1" t="s">
        <v>504</v>
      </c>
      <c r="D34" s="1" t="s">
        <v>505</v>
      </c>
      <c r="E34" s="1" t="s">
        <v>506</v>
      </c>
      <c r="F34" s="1" t="s">
        <v>507</v>
      </c>
      <c r="G34" s="1" t="s">
        <v>508</v>
      </c>
      <c r="H34" s="1" t="s">
        <v>509</v>
      </c>
      <c r="I34" s="1" t="s">
        <v>510</v>
      </c>
      <c r="J34" s="1" t="s">
        <v>511</v>
      </c>
      <c r="K34" s="1" t="s">
        <v>512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513</v>
      </c>
      <c r="B35" s="1" t="s">
        <v>514</v>
      </c>
      <c r="C35" s="1" t="s">
        <v>515</v>
      </c>
      <c r="D35" s="1" t="s">
        <v>516</v>
      </c>
      <c r="E35" s="1" t="s">
        <v>517</v>
      </c>
      <c r="F35" s="1" t="s">
        <v>518</v>
      </c>
      <c r="G35" s="1" t="s">
        <v>519</v>
      </c>
      <c r="H35" s="1" t="s">
        <v>520</v>
      </c>
      <c r="I35" s="1" t="s">
        <v>521</v>
      </c>
      <c r="J35" s="1" t="s">
        <v>522</v>
      </c>
      <c r="K35" s="1" t="s">
        <v>523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524</v>
      </c>
      <c r="B36" s="1" t="s">
        <v>525</v>
      </c>
      <c r="C36" s="1" t="s">
        <v>526</v>
      </c>
      <c r="D36" s="1" t="s">
        <v>527</v>
      </c>
      <c r="E36" s="1" t="s">
        <v>528</v>
      </c>
      <c r="F36" s="1" t="s">
        <v>529</v>
      </c>
      <c r="G36" s="1" t="s">
        <v>530</v>
      </c>
      <c r="H36" s="1" t="s">
        <v>531</v>
      </c>
      <c r="I36" s="1" t="s">
        <v>532</v>
      </c>
      <c r="J36" s="1" t="s">
        <v>533</v>
      </c>
      <c r="K36" s="1" t="s">
        <v>534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535</v>
      </c>
      <c r="B37" s="1" t="s">
        <v>536</v>
      </c>
      <c r="C37" s="1" t="s">
        <v>537</v>
      </c>
      <c r="D37" s="1" t="s">
        <v>538</v>
      </c>
      <c r="E37" s="1" t="s">
        <v>539</v>
      </c>
      <c r="F37" s="1" t="s">
        <v>540</v>
      </c>
      <c r="G37" s="1" t="s">
        <v>541</v>
      </c>
      <c r="H37" s="1" t="s">
        <v>542</v>
      </c>
      <c r="I37" s="1" t="s">
        <v>543</v>
      </c>
      <c r="J37" s="1" t="s">
        <v>544</v>
      </c>
      <c r="K37" s="1" t="s">
        <v>545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546</v>
      </c>
      <c r="B38" s="1" t="s">
        <v>397</v>
      </c>
      <c r="C38" s="1" t="s">
        <v>547</v>
      </c>
      <c r="D38" s="1" t="s">
        <v>548</v>
      </c>
      <c r="E38" s="1" t="s">
        <v>549</v>
      </c>
      <c r="F38" s="1" t="s">
        <v>550</v>
      </c>
      <c r="G38" s="1" t="s">
        <v>551</v>
      </c>
      <c r="H38" s="1" t="s">
        <v>448</v>
      </c>
      <c r="I38" s="1" t="s">
        <v>446</v>
      </c>
      <c r="J38" s="1" t="s">
        <v>446</v>
      </c>
      <c r="K38" s="1" t="s">
        <v>552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553</v>
      </c>
      <c r="B39" s="1">
        <v>2.0</v>
      </c>
      <c r="C39" s="1" t="s">
        <v>554</v>
      </c>
      <c r="D39" s="1" t="s">
        <v>410</v>
      </c>
      <c r="E39" s="1" t="s">
        <v>555</v>
      </c>
      <c r="F39" s="1" t="s">
        <v>228</v>
      </c>
      <c r="G39" s="1" t="s">
        <v>556</v>
      </c>
      <c r="H39" s="1" t="s">
        <v>461</v>
      </c>
      <c r="I39" s="1" t="s">
        <v>224</v>
      </c>
      <c r="J39" s="1" t="s">
        <v>557</v>
      </c>
      <c r="K39" s="1" t="s">
        <v>558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559</v>
      </c>
      <c r="B40" s="1" t="s">
        <v>560</v>
      </c>
      <c r="C40" s="1" t="s">
        <v>561</v>
      </c>
      <c r="D40" s="1" t="s">
        <v>562</v>
      </c>
      <c r="E40" s="1" t="s">
        <v>563</v>
      </c>
      <c r="F40" s="1" t="s">
        <v>564</v>
      </c>
      <c r="G40" s="1" t="s">
        <v>565</v>
      </c>
      <c r="H40" s="1" t="s">
        <v>566</v>
      </c>
      <c r="I40" s="1" t="s">
        <v>451</v>
      </c>
      <c r="J40" s="1" t="s">
        <v>555</v>
      </c>
      <c r="K40" s="1" t="s">
        <v>448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567</v>
      </c>
      <c r="B41" s="1" t="s">
        <v>568</v>
      </c>
      <c r="C41" s="1" t="s">
        <v>569</v>
      </c>
      <c r="D41" s="1" t="s">
        <v>570</v>
      </c>
      <c r="E41" s="1" t="s">
        <v>571</v>
      </c>
      <c r="F41" s="1">
        <v>1.0</v>
      </c>
      <c r="G41" s="1" t="s">
        <v>224</v>
      </c>
      <c r="H41" s="1" t="s">
        <v>572</v>
      </c>
      <c r="I41" s="1" t="s">
        <v>450</v>
      </c>
      <c r="J41" s="1" t="s">
        <v>557</v>
      </c>
      <c r="K41" s="1" t="s">
        <v>573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575</v>
      </c>
      <c r="B43" s="1" t="s">
        <v>576</v>
      </c>
      <c r="C43" s="1" t="s">
        <v>577</v>
      </c>
      <c r="D43" s="1" t="s">
        <v>578</v>
      </c>
      <c r="E43" s="1" t="s">
        <v>579</v>
      </c>
      <c r="F43" s="1" t="s">
        <v>580</v>
      </c>
      <c r="G43" s="1" t="s">
        <v>581</v>
      </c>
      <c r="H43" s="1" t="s">
        <v>582</v>
      </c>
      <c r="I43" s="1" t="s">
        <v>293</v>
      </c>
      <c r="J43" s="1" t="s">
        <v>583</v>
      </c>
      <c r="K43" s="1" t="s">
        <v>584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585</v>
      </c>
      <c r="B44" s="1" t="s">
        <v>586</v>
      </c>
      <c r="C44" s="1" t="s">
        <v>587</v>
      </c>
      <c r="D44" s="1">
        <v>15.0</v>
      </c>
      <c r="E44" s="1" t="s">
        <v>588</v>
      </c>
      <c r="F44" s="1" t="s">
        <v>589</v>
      </c>
      <c r="G44" s="1" t="s">
        <v>590</v>
      </c>
      <c r="H44" s="1" t="s">
        <v>591</v>
      </c>
      <c r="I44" s="1" t="s">
        <v>592</v>
      </c>
      <c r="J44" s="1" t="s">
        <v>593</v>
      </c>
      <c r="K44" s="1" t="s">
        <v>594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595</v>
      </c>
      <c r="B45" s="1" t="s">
        <v>596</v>
      </c>
      <c r="C45" s="1" t="s">
        <v>597</v>
      </c>
      <c r="D45" s="1" t="s">
        <v>598</v>
      </c>
      <c r="E45" s="1" t="s">
        <v>599</v>
      </c>
      <c r="F45" s="1" t="s">
        <v>600</v>
      </c>
      <c r="G45" s="1" t="s">
        <v>601</v>
      </c>
      <c r="H45" s="1" t="s">
        <v>602</v>
      </c>
      <c r="I45" s="1" t="s">
        <v>603</v>
      </c>
      <c r="J45" s="1" t="s">
        <v>604</v>
      </c>
      <c r="K45" s="1" t="s">
        <v>605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606</v>
      </c>
      <c r="B46" s="1" t="s">
        <v>607</v>
      </c>
      <c r="C46" s="1" t="s">
        <v>608</v>
      </c>
      <c r="D46" s="1" t="s">
        <v>609</v>
      </c>
      <c r="E46" s="1" t="s">
        <v>610</v>
      </c>
      <c r="F46" s="1" t="s">
        <v>611</v>
      </c>
      <c r="G46" s="1" t="s">
        <v>612</v>
      </c>
      <c r="H46" s="1" t="s">
        <v>613</v>
      </c>
      <c r="I46" s="1" t="s">
        <v>614</v>
      </c>
      <c r="J46" s="1" t="s">
        <v>615</v>
      </c>
      <c r="K46" s="1" t="s">
        <v>616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617</v>
      </c>
      <c r="B47" s="1" t="s">
        <v>607</v>
      </c>
      <c r="C47" s="1" t="s">
        <v>608</v>
      </c>
      <c r="D47" s="1" t="s">
        <v>609</v>
      </c>
      <c r="E47" s="1" t="s">
        <v>610</v>
      </c>
      <c r="F47" s="1" t="s">
        <v>611</v>
      </c>
      <c r="G47" s="1" t="s">
        <v>612</v>
      </c>
      <c r="H47" s="1" t="s">
        <v>613</v>
      </c>
      <c r="I47" s="1" t="s">
        <v>614</v>
      </c>
      <c r="J47" s="1" t="s">
        <v>615</v>
      </c>
      <c r="K47" s="1" t="s">
        <v>616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618</v>
      </c>
      <c r="B48" s="1" t="s">
        <v>619</v>
      </c>
      <c r="C48" s="1" t="s">
        <v>620</v>
      </c>
      <c r="D48" s="1" t="s">
        <v>621</v>
      </c>
      <c r="E48" s="1" t="s">
        <v>622</v>
      </c>
      <c r="F48" s="1" t="s">
        <v>623</v>
      </c>
      <c r="G48" s="1" t="s">
        <v>624</v>
      </c>
      <c r="H48" s="1" t="s">
        <v>625</v>
      </c>
      <c r="I48" s="1" t="s">
        <v>626</v>
      </c>
      <c r="J48" s="1" t="s">
        <v>627</v>
      </c>
      <c r="K48" s="1" t="s">
        <v>456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628</v>
      </c>
      <c r="B49" s="1" t="s">
        <v>619</v>
      </c>
      <c r="C49" s="1" t="s">
        <v>620</v>
      </c>
      <c r="D49" s="1" t="s">
        <v>621</v>
      </c>
      <c r="E49" s="1" t="s">
        <v>629</v>
      </c>
      <c r="F49" s="1" t="s">
        <v>630</v>
      </c>
      <c r="G49" s="1" t="s">
        <v>631</v>
      </c>
      <c r="H49" s="1" t="s">
        <v>632</v>
      </c>
      <c r="I49" s="1" t="s">
        <v>633</v>
      </c>
      <c r="J49" s="1" t="s">
        <v>634</v>
      </c>
      <c r="K49" s="1" t="s">
        <v>456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635</v>
      </c>
      <c r="B50" s="1" t="s">
        <v>636</v>
      </c>
      <c r="C50" s="1" t="s">
        <v>479</v>
      </c>
      <c r="D50" s="1" t="s">
        <v>637</v>
      </c>
      <c r="E50" s="1" t="s">
        <v>638</v>
      </c>
      <c r="F50" s="1" t="s">
        <v>565</v>
      </c>
      <c r="G50" s="1" t="s">
        <v>639</v>
      </c>
      <c r="H50" s="1" t="s">
        <v>640</v>
      </c>
      <c r="I50" s="1" t="s">
        <v>641</v>
      </c>
      <c r="J50" s="1" t="s">
        <v>642</v>
      </c>
      <c r="K50" s="1" t="s">
        <v>643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644</v>
      </c>
      <c r="B51" s="1" t="s">
        <v>645</v>
      </c>
      <c r="C51" s="1" t="s">
        <v>479</v>
      </c>
      <c r="D51" s="1" t="s">
        <v>646</v>
      </c>
      <c r="E51" s="1" t="s">
        <v>647</v>
      </c>
      <c r="F51" s="1" t="s">
        <v>648</v>
      </c>
      <c r="G51" s="1" t="s">
        <v>649</v>
      </c>
      <c r="H51" s="1">
        <v>78.0</v>
      </c>
      <c r="I51" s="1" t="s">
        <v>650</v>
      </c>
      <c r="J51" s="1" t="s">
        <v>651</v>
      </c>
      <c r="K51" s="1" t="s">
        <v>652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653</v>
      </c>
      <c r="B52" s="1" t="s">
        <v>654</v>
      </c>
      <c r="C52" s="1" t="s">
        <v>655</v>
      </c>
      <c r="D52" s="1" t="s">
        <v>656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657</v>
      </c>
      <c r="B53" s="1" t="s">
        <v>431</v>
      </c>
      <c r="C53" s="1" t="s">
        <v>658</v>
      </c>
      <c r="D53" s="1" t="s">
        <v>659</v>
      </c>
      <c r="E53" s="1" t="s">
        <v>660</v>
      </c>
      <c r="F53" s="1" t="s">
        <v>661</v>
      </c>
      <c r="G53" s="1" t="s">
        <v>662</v>
      </c>
      <c r="H53" s="1" t="s">
        <v>663</v>
      </c>
      <c r="I53" s="1" t="s">
        <v>664</v>
      </c>
      <c r="J53" s="1" t="s">
        <v>665</v>
      </c>
      <c r="K53" s="1" t="s">
        <v>666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667</v>
      </c>
      <c r="B54" s="1" t="s">
        <v>668</v>
      </c>
      <c r="C54" s="1" t="s">
        <v>669</v>
      </c>
      <c r="D54" s="1" t="s">
        <v>670</v>
      </c>
      <c r="E54" s="1" t="s">
        <v>671</v>
      </c>
      <c r="F54" s="1" t="s">
        <v>672</v>
      </c>
      <c r="G54" s="1" t="s">
        <v>673</v>
      </c>
      <c r="H54" s="1" t="s">
        <v>674</v>
      </c>
      <c r="I54" s="1" t="s">
        <v>675</v>
      </c>
      <c r="J54" s="1" t="s">
        <v>676</v>
      </c>
      <c r="K54" s="1" t="s">
        <v>677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678</v>
      </c>
      <c r="B55" s="1" t="s">
        <v>679</v>
      </c>
      <c r="C55" s="1" t="s">
        <v>680</v>
      </c>
      <c r="D55" s="1" t="s">
        <v>681</v>
      </c>
      <c r="E55" s="1" t="s">
        <v>682</v>
      </c>
      <c r="F55" s="1" t="s">
        <v>683</v>
      </c>
      <c r="G55" s="1" t="s">
        <v>684</v>
      </c>
      <c r="H55" s="1" t="s">
        <v>685</v>
      </c>
      <c r="I55" s="1" t="s">
        <v>509</v>
      </c>
      <c r="J55" s="1" t="s">
        <v>686</v>
      </c>
      <c r="K55" s="1" t="s">
        <v>687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688</v>
      </c>
      <c r="B56" s="1" t="s">
        <v>281</v>
      </c>
      <c r="C56" s="1" t="s">
        <v>689</v>
      </c>
      <c r="D56" s="1" t="s">
        <v>690</v>
      </c>
      <c r="E56" s="1" t="s">
        <v>691</v>
      </c>
      <c r="F56" s="1" t="s">
        <v>692</v>
      </c>
      <c r="G56" s="1" t="s">
        <v>693</v>
      </c>
      <c r="H56" s="1" t="s">
        <v>694</v>
      </c>
      <c r="I56" s="1" t="s">
        <v>695</v>
      </c>
      <c r="J56" s="1" t="s">
        <v>621</v>
      </c>
      <c r="K56" s="1" t="s">
        <v>696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697</v>
      </c>
      <c r="B57" s="1" t="s">
        <v>698</v>
      </c>
      <c r="C57" s="1" t="s">
        <v>699</v>
      </c>
      <c r="D57" s="1" t="s">
        <v>700</v>
      </c>
      <c r="E57" s="1" t="s">
        <v>701</v>
      </c>
      <c r="F57" s="1" t="s">
        <v>702</v>
      </c>
      <c r="G57" s="1" t="s">
        <v>703</v>
      </c>
      <c r="H57" s="1" t="s">
        <v>704</v>
      </c>
      <c r="I57" s="1" t="s">
        <v>705</v>
      </c>
      <c r="J57" s="1" t="s">
        <v>706</v>
      </c>
      <c r="K57" s="1" t="s">
        <v>707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708</v>
      </c>
      <c r="B58" s="1" t="s">
        <v>709</v>
      </c>
      <c r="C58" s="1" t="s">
        <v>710</v>
      </c>
      <c r="D58" s="1" t="s">
        <v>711</v>
      </c>
      <c r="E58" s="1" t="s">
        <v>712</v>
      </c>
      <c r="F58" s="1" t="s">
        <v>713</v>
      </c>
      <c r="G58" s="1" t="s">
        <v>714</v>
      </c>
      <c r="H58" s="1" t="s">
        <v>715</v>
      </c>
      <c r="I58" s="1" t="s">
        <v>716</v>
      </c>
      <c r="J58" s="1" t="s">
        <v>717</v>
      </c>
      <c r="K58" s="1" t="s">
        <v>718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719</v>
      </c>
      <c r="B59" s="1" t="s">
        <v>720</v>
      </c>
      <c r="C59" s="1" t="s">
        <v>721</v>
      </c>
      <c r="D59" s="1" t="s">
        <v>722</v>
      </c>
      <c r="E59" s="1" t="s">
        <v>723</v>
      </c>
      <c r="F59" s="1" t="s">
        <v>724</v>
      </c>
      <c r="G59" s="1" t="s">
        <v>725</v>
      </c>
      <c r="H59" s="1" t="s">
        <v>726</v>
      </c>
      <c r="I59" s="1" t="s">
        <v>727</v>
      </c>
      <c r="J59" s="1" t="s">
        <v>457</v>
      </c>
      <c r="K59" s="1" t="s">
        <v>728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729</v>
      </c>
      <c r="B60" s="1" t="s">
        <v>730</v>
      </c>
      <c r="C60" s="1" t="s">
        <v>731</v>
      </c>
      <c r="D60" s="1" t="s">
        <v>732</v>
      </c>
      <c r="E60" s="1" t="s">
        <v>733</v>
      </c>
      <c r="F60" s="1" t="s">
        <v>734</v>
      </c>
      <c r="G60" s="1" t="s">
        <v>735</v>
      </c>
      <c r="H60" s="1" t="s">
        <v>736</v>
      </c>
      <c r="I60" s="1" t="s">
        <v>737</v>
      </c>
      <c r="J60" s="1" t="s">
        <v>738</v>
      </c>
      <c r="K60" s="1" t="s">
        <v>739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740</v>
      </c>
      <c r="B61" s="1" t="s">
        <v>741</v>
      </c>
      <c r="C61" s="1" t="s">
        <v>742</v>
      </c>
      <c r="D61" s="1" t="s">
        <v>743</v>
      </c>
      <c r="E61" s="1" t="s">
        <v>744</v>
      </c>
      <c r="F61" s="1" t="s">
        <v>745</v>
      </c>
      <c r="G61" s="1" t="s">
        <v>746</v>
      </c>
      <c r="H61" s="1" t="s">
        <v>747</v>
      </c>
      <c r="I61" s="1" t="s">
        <v>737</v>
      </c>
      <c r="J61" s="1" t="s">
        <v>738</v>
      </c>
      <c r="K61" s="1" t="s">
        <v>739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748</v>
      </c>
      <c r="B62" s="1" t="s">
        <v>749</v>
      </c>
      <c r="C62" s="1">
        <v>28.0</v>
      </c>
      <c r="D62" s="1">
        <v>25.0</v>
      </c>
      <c r="E62" s="1">
        <v>25.0</v>
      </c>
      <c r="F62" s="1">
        <v>20.0</v>
      </c>
      <c r="G62" s="1" t="s">
        <v>750</v>
      </c>
      <c r="H62" s="1" t="s">
        <v>751</v>
      </c>
      <c r="I62" s="1" t="s">
        <v>752</v>
      </c>
      <c r="J62" s="1" t="s">
        <v>753</v>
      </c>
      <c r="K62" s="1">
        <v>20.0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754</v>
      </c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755</v>
      </c>
      <c r="B64" s="1" t="s">
        <v>756</v>
      </c>
      <c r="C64" s="1" t="s">
        <v>757</v>
      </c>
      <c r="D64" s="1" t="s">
        <v>758</v>
      </c>
      <c r="E64" s="1" t="s">
        <v>759</v>
      </c>
      <c r="F64" s="1" t="s">
        <v>760</v>
      </c>
      <c r="G64" s="1" t="s">
        <v>283</v>
      </c>
      <c r="H64" s="1" t="s">
        <v>761</v>
      </c>
      <c r="I64" s="1" t="s">
        <v>762</v>
      </c>
      <c r="J64" s="1" t="s">
        <v>763</v>
      </c>
      <c r="K64" s="1" t="s">
        <v>764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765</v>
      </c>
      <c r="B65" s="1" t="s">
        <v>766</v>
      </c>
      <c r="C65" s="1" t="s">
        <v>767</v>
      </c>
      <c r="D65" s="1" t="s">
        <v>768</v>
      </c>
      <c r="E65" s="1" t="s">
        <v>769</v>
      </c>
      <c r="F65" s="1" t="s">
        <v>770</v>
      </c>
      <c r="G65" s="1" t="s">
        <v>771</v>
      </c>
      <c r="H65" s="1" t="s">
        <v>772</v>
      </c>
      <c r="I65" s="1" t="s">
        <v>773</v>
      </c>
      <c r="J65" s="1" t="s">
        <v>774</v>
      </c>
      <c r="K65" s="1" t="s">
        <v>775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776</v>
      </c>
      <c r="B66" s="1" t="s">
        <v>777</v>
      </c>
      <c r="C66" s="1" t="s">
        <v>778</v>
      </c>
      <c r="D66" s="1" t="s">
        <v>779</v>
      </c>
      <c r="E66" s="1" t="s">
        <v>780</v>
      </c>
      <c r="F66" s="1" t="s">
        <v>781</v>
      </c>
      <c r="G66" s="1" t="s">
        <v>782</v>
      </c>
      <c r="H66" s="1" t="s">
        <v>783</v>
      </c>
      <c r="I66" s="1" t="s">
        <v>784</v>
      </c>
      <c r="J66" s="1" t="s">
        <v>785</v>
      </c>
      <c r="K66" s="1" t="s">
        <v>786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787</v>
      </c>
      <c r="B67" s="1" t="s">
        <v>788</v>
      </c>
      <c r="C67" s="1" t="s">
        <v>789</v>
      </c>
      <c r="D67" s="1" t="s">
        <v>300</v>
      </c>
      <c r="E67" s="1" t="s">
        <v>790</v>
      </c>
      <c r="F67" s="1" t="s">
        <v>781</v>
      </c>
      <c r="G67" s="1" t="s">
        <v>791</v>
      </c>
      <c r="H67" s="1" t="s">
        <v>792</v>
      </c>
      <c r="I67" s="1" t="s">
        <v>793</v>
      </c>
      <c r="J67" s="1" t="s">
        <v>794</v>
      </c>
      <c r="K67" s="1" t="s">
        <v>795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796</v>
      </c>
      <c r="B68" s="1" t="s">
        <v>788</v>
      </c>
      <c r="C68" s="1" t="s">
        <v>789</v>
      </c>
      <c r="D68" s="1" t="s">
        <v>300</v>
      </c>
      <c r="E68" s="1" t="s">
        <v>790</v>
      </c>
      <c r="F68" s="1" t="s">
        <v>781</v>
      </c>
      <c r="G68" s="1" t="s">
        <v>791</v>
      </c>
      <c r="H68" s="1" t="s">
        <v>792</v>
      </c>
      <c r="I68" s="1" t="s">
        <v>793</v>
      </c>
      <c r="J68" s="1" t="s">
        <v>794</v>
      </c>
      <c r="K68" s="1" t="s">
        <v>795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797</v>
      </c>
      <c r="B69" s="1" t="s">
        <v>798</v>
      </c>
      <c r="C69" s="1" t="s">
        <v>799</v>
      </c>
      <c r="D69" s="1" t="s">
        <v>367</v>
      </c>
      <c r="E69" s="1" t="s">
        <v>800</v>
      </c>
      <c r="F69" s="1" t="s">
        <v>801</v>
      </c>
      <c r="G69" s="1" t="s">
        <v>802</v>
      </c>
      <c r="H69" s="1" t="s">
        <v>803</v>
      </c>
      <c r="I69" s="1" t="s">
        <v>804</v>
      </c>
      <c r="J69" s="1" t="s">
        <v>805</v>
      </c>
      <c r="K69" s="1" t="s">
        <v>806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807</v>
      </c>
      <c r="B70" s="1" t="s">
        <v>798</v>
      </c>
      <c r="C70" s="1" t="s">
        <v>799</v>
      </c>
      <c r="D70" s="1" t="s">
        <v>367</v>
      </c>
      <c r="E70" s="1" t="s">
        <v>808</v>
      </c>
      <c r="F70" s="1" t="s">
        <v>801</v>
      </c>
      <c r="G70" s="1" t="s">
        <v>809</v>
      </c>
      <c r="H70" s="1" t="s">
        <v>810</v>
      </c>
      <c r="I70" s="1" t="s">
        <v>811</v>
      </c>
      <c r="J70" s="1" t="s">
        <v>812</v>
      </c>
      <c r="K70" s="1" t="s">
        <v>813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814</v>
      </c>
      <c r="B71" s="1" t="s">
        <v>815</v>
      </c>
      <c r="C71" s="1" t="s">
        <v>816</v>
      </c>
      <c r="D71" s="1" t="s">
        <v>300</v>
      </c>
      <c r="E71" s="1" t="s">
        <v>356</v>
      </c>
      <c r="F71" s="1" t="s">
        <v>817</v>
      </c>
      <c r="G71" s="1" t="s">
        <v>818</v>
      </c>
      <c r="H71" s="1" t="s">
        <v>819</v>
      </c>
      <c r="I71" s="1" t="s">
        <v>820</v>
      </c>
      <c r="J71" s="1" t="s">
        <v>821</v>
      </c>
      <c r="K71" s="1" t="s">
        <v>822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823</v>
      </c>
      <c r="B72" s="1" t="s">
        <v>824</v>
      </c>
      <c r="C72" s="1" t="s">
        <v>825</v>
      </c>
      <c r="D72" s="1" t="s">
        <v>597</v>
      </c>
      <c r="E72" s="1" t="s">
        <v>826</v>
      </c>
      <c r="F72" s="1" t="s">
        <v>325</v>
      </c>
      <c r="G72" s="1" t="s">
        <v>827</v>
      </c>
      <c r="H72" s="1" t="s">
        <v>828</v>
      </c>
      <c r="I72" s="1" t="s">
        <v>829</v>
      </c>
      <c r="J72" s="1" t="s">
        <v>830</v>
      </c>
      <c r="K72" s="1" t="s">
        <v>831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832</v>
      </c>
      <c r="B73" s="1" t="s">
        <v>833</v>
      </c>
      <c r="C73" s="1" t="s">
        <v>834</v>
      </c>
      <c r="D73" s="1" t="s">
        <v>835</v>
      </c>
      <c r="E73" s="1">
        <v>0.0</v>
      </c>
      <c r="F73" s="1">
        <v>0.0</v>
      </c>
      <c r="G73" s="1">
        <v>0.0</v>
      </c>
      <c r="H73" s="1">
        <v>0.0</v>
      </c>
      <c r="I73" s="1">
        <v>0.0</v>
      </c>
      <c r="J73" s="1">
        <v>0.0</v>
      </c>
      <c r="K73" s="1">
        <v>0.0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836</v>
      </c>
      <c r="B74" s="1" t="s">
        <v>837</v>
      </c>
      <c r="C74" s="1" t="s">
        <v>838</v>
      </c>
      <c r="D74" s="1" t="s">
        <v>839</v>
      </c>
      <c r="E74" s="1" t="s">
        <v>696</v>
      </c>
      <c r="F74" s="1" t="s">
        <v>840</v>
      </c>
      <c r="G74" s="1" t="s">
        <v>841</v>
      </c>
      <c r="H74" s="1" t="s">
        <v>842</v>
      </c>
      <c r="I74" s="1" t="s">
        <v>843</v>
      </c>
      <c r="J74" s="1" t="s">
        <v>844</v>
      </c>
      <c r="K74" s="1" t="s">
        <v>845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846</v>
      </c>
      <c r="B75" s="1" t="s">
        <v>847</v>
      </c>
      <c r="C75" s="1" t="s">
        <v>848</v>
      </c>
      <c r="D75" s="1" t="s">
        <v>849</v>
      </c>
      <c r="E75" s="1" t="s">
        <v>850</v>
      </c>
      <c r="F75" s="1" t="s">
        <v>851</v>
      </c>
      <c r="G75" s="1" t="s">
        <v>852</v>
      </c>
      <c r="H75" s="1" t="s">
        <v>853</v>
      </c>
      <c r="I75" s="1" t="s">
        <v>854</v>
      </c>
      <c r="J75" s="1" t="s">
        <v>855</v>
      </c>
      <c r="K75" s="1" t="s">
        <v>856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857</v>
      </c>
      <c r="B76" s="1" t="s">
        <v>858</v>
      </c>
      <c r="C76" s="1" t="s">
        <v>859</v>
      </c>
      <c r="D76" s="1" t="s">
        <v>860</v>
      </c>
      <c r="E76" s="1" t="s">
        <v>861</v>
      </c>
      <c r="F76" s="1" t="s">
        <v>862</v>
      </c>
      <c r="G76" s="1" t="s">
        <v>126</v>
      </c>
      <c r="H76" s="1" t="s">
        <v>863</v>
      </c>
      <c r="I76" s="1" t="s">
        <v>864</v>
      </c>
      <c r="J76" s="1" t="s">
        <v>865</v>
      </c>
      <c r="K76" s="1" t="s">
        <v>866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867</v>
      </c>
      <c r="B77" s="1" t="s">
        <v>251</v>
      </c>
      <c r="C77" s="1" t="s">
        <v>868</v>
      </c>
      <c r="D77" s="1" t="s">
        <v>869</v>
      </c>
      <c r="E77" s="1" t="s">
        <v>870</v>
      </c>
      <c r="F77" s="1" t="s">
        <v>232</v>
      </c>
      <c r="G77" s="1" t="s">
        <v>871</v>
      </c>
      <c r="H77" s="1" t="s">
        <v>872</v>
      </c>
      <c r="I77" s="1" t="s">
        <v>873</v>
      </c>
      <c r="J77" s="1" t="s">
        <v>874</v>
      </c>
      <c r="K77" s="1" t="s">
        <v>294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875</v>
      </c>
      <c r="B78" s="1" t="s">
        <v>876</v>
      </c>
      <c r="C78" s="1" t="s">
        <v>877</v>
      </c>
      <c r="D78" s="1" t="s">
        <v>878</v>
      </c>
      <c r="E78" s="1" t="s">
        <v>879</v>
      </c>
      <c r="F78" s="1" t="s">
        <v>880</v>
      </c>
      <c r="G78" s="1" t="s">
        <v>881</v>
      </c>
      <c r="H78" s="1" t="s">
        <v>882</v>
      </c>
      <c r="I78" s="1" t="s">
        <v>883</v>
      </c>
      <c r="J78" s="1" t="s">
        <v>884</v>
      </c>
      <c r="K78" s="1" t="s">
        <v>885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886</v>
      </c>
      <c r="B79" s="1" t="s">
        <v>887</v>
      </c>
      <c r="C79" s="1" t="s">
        <v>888</v>
      </c>
      <c r="D79" s="1" t="s">
        <v>889</v>
      </c>
      <c r="E79" s="1" t="s">
        <v>890</v>
      </c>
      <c r="F79" s="1" t="s">
        <v>891</v>
      </c>
      <c r="G79" s="1" t="s">
        <v>892</v>
      </c>
      <c r="H79" s="1" t="s">
        <v>893</v>
      </c>
      <c r="I79" s="1" t="s">
        <v>894</v>
      </c>
      <c r="J79" s="1" t="s">
        <v>895</v>
      </c>
      <c r="K79" s="1" t="s">
        <v>896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897</v>
      </c>
      <c r="B80" s="1" t="s">
        <v>898</v>
      </c>
      <c r="C80" s="1" t="s">
        <v>899</v>
      </c>
      <c r="D80" s="1" t="s">
        <v>900</v>
      </c>
      <c r="E80" s="1" t="s">
        <v>901</v>
      </c>
      <c r="F80" s="1" t="s">
        <v>355</v>
      </c>
      <c r="G80" s="1" t="s">
        <v>902</v>
      </c>
      <c r="H80" s="1" t="s">
        <v>903</v>
      </c>
      <c r="I80" s="1" t="s">
        <v>904</v>
      </c>
      <c r="J80" s="1" t="s">
        <v>905</v>
      </c>
      <c r="K80" s="1" t="s">
        <v>906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907</v>
      </c>
      <c r="B81" s="1" t="s">
        <v>908</v>
      </c>
      <c r="C81" s="1" t="s">
        <v>909</v>
      </c>
      <c r="D81" s="1" t="s">
        <v>910</v>
      </c>
      <c r="E81" s="1" t="s">
        <v>911</v>
      </c>
      <c r="F81" s="1" t="s">
        <v>912</v>
      </c>
      <c r="G81" s="1" t="s">
        <v>913</v>
      </c>
      <c r="H81" s="1" t="s">
        <v>914</v>
      </c>
      <c r="I81" s="1" t="s">
        <v>355</v>
      </c>
      <c r="J81" s="1" t="s">
        <v>915</v>
      </c>
      <c r="K81" s="1" t="s">
        <v>651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916</v>
      </c>
      <c r="B82" s="1" t="s">
        <v>917</v>
      </c>
      <c r="C82" s="1" t="s">
        <v>918</v>
      </c>
      <c r="D82" s="1" t="s">
        <v>919</v>
      </c>
      <c r="E82" s="1" t="s">
        <v>920</v>
      </c>
      <c r="F82" s="1" t="s">
        <v>921</v>
      </c>
      <c r="G82" s="1" t="s">
        <v>922</v>
      </c>
      <c r="H82" s="1" t="s">
        <v>923</v>
      </c>
      <c r="I82" s="1" t="s">
        <v>355</v>
      </c>
      <c r="J82" s="1" t="s">
        <v>915</v>
      </c>
      <c r="K82" s="1" t="s">
        <v>651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924</v>
      </c>
      <c r="B83" s="1" t="s">
        <v>925</v>
      </c>
      <c r="C83" s="1" t="s">
        <v>926</v>
      </c>
      <c r="D83" s="1" t="s">
        <v>927</v>
      </c>
      <c r="E83" s="1">
        <v>25.0</v>
      </c>
      <c r="F83" s="1" t="s">
        <v>928</v>
      </c>
      <c r="G83" s="1" t="s">
        <v>929</v>
      </c>
      <c r="H83" s="1" t="s">
        <v>930</v>
      </c>
      <c r="I83" s="1" t="s">
        <v>232</v>
      </c>
      <c r="J83" s="1" t="s">
        <v>931</v>
      </c>
      <c r="K83" s="1" t="s">
        <v>930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932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933</v>
      </c>
      <c r="B85" s="1" t="s">
        <v>934</v>
      </c>
      <c r="C85" s="1" t="s">
        <v>935</v>
      </c>
      <c r="D85" s="1" t="s">
        <v>936</v>
      </c>
      <c r="E85" s="1" t="s">
        <v>937</v>
      </c>
      <c r="F85" s="1" t="s">
        <v>938</v>
      </c>
      <c r="G85" s="1" t="s">
        <v>939</v>
      </c>
      <c r="H85" s="1" t="s">
        <v>940</v>
      </c>
      <c r="I85" s="1" t="s">
        <v>941</v>
      </c>
      <c r="J85" s="1" t="s">
        <v>942</v>
      </c>
      <c r="K85" s="1" t="s">
        <v>278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943</v>
      </c>
      <c r="B86" s="1" t="s">
        <v>944</v>
      </c>
      <c r="C86" s="1" t="s">
        <v>945</v>
      </c>
      <c r="D86" s="1" t="s">
        <v>946</v>
      </c>
      <c r="E86" s="1" t="s">
        <v>844</v>
      </c>
      <c r="F86" s="1" t="s">
        <v>947</v>
      </c>
      <c r="G86" s="1" t="s">
        <v>948</v>
      </c>
      <c r="H86" s="1" t="s">
        <v>949</v>
      </c>
      <c r="I86" s="1" t="s">
        <v>950</v>
      </c>
      <c r="J86" s="1" t="s">
        <v>951</v>
      </c>
      <c r="K86" s="1" t="s">
        <v>952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953</v>
      </c>
      <c r="B87" s="1" t="s">
        <v>954</v>
      </c>
      <c r="C87" s="1" t="s">
        <v>955</v>
      </c>
      <c r="D87" s="1" t="s">
        <v>956</v>
      </c>
      <c r="E87" s="1" t="s">
        <v>957</v>
      </c>
      <c r="F87" s="1" t="s">
        <v>958</v>
      </c>
      <c r="G87" s="1" t="s">
        <v>959</v>
      </c>
      <c r="H87" s="1" t="s">
        <v>960</v>
      </c>
      <c r="I87" s="1" t="s">
        <v>961</v>
      </c>
      <c r="J87" s="1" t="s">
        <v>725</v>
      </c>
      <c r="K87" s="1" t="s">
        <v>962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963</v>
      </c>
      <c r="B88" s="1" t="s">
        <v>964</v>
      </c>
      <c r="C88" s="1" t="s">
        <v>965</v>
      </c>
      <c r="D88" s="1" t="s">
        <v>872</v>
      </c>
      <c r="E88" s="1" t="s">
        <v>942</v>
      </c>
      <c r="F88" s="1" t="s">
        <v>699</v>
      </c>
      <c r="G88" s="1" t="s">
        <v>966</v>
      </c>
      <c r="H88" s="1" t="s">
        <v>967</v>
      </c>
      <c r="I88" s="1" t="s">
        <v>968</v>
      </c>
      <c r="J88" s="1" t="s">
        <v>969</v>
      </c>
      <c r="K88" s="1" t="s">
        <v>970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971</v>
      </c>
      <c r="B89" s="1" t="s">
        <v>964</v>
      </c>
      <c r="C89" s="1" t="s">
        <v>965</v>
      </c>
      <c r="D89" s="1" t="s">
        <v>872</v>
      </c>
      <c r="E89" s="1" t="s">
        <v>942</v>
      </c>
      <c r="F89" s="1" t="s">
        <v>699</v>
      </c>
      <c r="G89" s="1" t="s">
        <v>966</v>
      </c>
      <c r="H89" s="1" t="s">
        <v>967</v>
      </c>
      <c r="I89" s="1" t="s">
        <v>968</v>
      </c>
      <c r="J89" s="1" t="s">
        <v>969</v>
      </c>
      <c r="K89" s="1" t="s">
        <v>970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972</v>
      </c>
      <c r="B90" s="1" t="s">
        <v>973</v>
      </c>
      <c r="C90" s="1" t="s">
        <v>974</v>
      </c>
      <c r="D90" s="1" t="s">
        <v>975</v>
      </c>
      <c r="E90" s="1" t="s">
        <v>976</v>
      </c>
      <c r="F90" s="1" t="s">
        <v>977</v>
      </c>
      <c r="G90" s="1" t="s">
        <v>978</v>
      </c>
      <c r="H90" s="1" t="s">
        <v>979</v>
      </c>
      <c r="I90" s="1" t="s">
        <v>980</v>
      </c>
      <c r="J90" s="1" t="s">
        <v>981</v>
      </c>
      <c r="K90" s="1" t="s">
        <v>982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983</v>
      </c>
      <c r="B91" s="1" t="s">
        <v>973</v>
      </c>
      <c r="C91" s="1" t="s">
        <v>974</v>
      </c>
      <c r="D91" s="1" t="s">
        <v>975</v>
      </c>
      <c r="E91" s="1" t="s">
        <v>984</v>
      </c>
      <c r="F91" s="1" t="s">
        <v>977</v>
      </c>
      <c r="G91" s="1" t="s">
        <v>985</v>
      </c>
      <c r="H91" s="1" t="s">
        <v>986</v>
      </c>
      <c r="I91" s="1" t="s">
        <v>987</v>
      </c>
      <c r="J91" s="1" t="s">
        <v>988</v>
      </c>
      <c r="K91" s="1" t="s">
        <v>989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990</v>
      </c>
      <c r="B92" s="1" t="s">
        <v>991</v>
      </c>
      <c r="C92" s="1" t="s">
        <v>981</v>
      </c>
      <c r="D92" s="1" t="s">
        <v>977</v>
      </c>
      <c r="E92" s="1" t="s">
        <v>992</v>
      </c>
      <c r="F92" s="1" t="s">
        <v>993</v>
      </c>
      <c r="G92" s="1" t="s">
        <v>994</v>
      </c>
      <c r="H92" s="1" t="s">
        <v>995</v>
      </c>
      <c r="I92" s="1" t="s">
        <v>996</v>
      </c>
      <c r="J92" s="1" t="s">
        <v>997</v>
      </c>
      <c r="K92" s="1" t="s">
        <v>589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998</v>
      </c>
      <c r="B93" s="1" t="s">
        <v>999</v>
      </c>
      <c r="C93" s="1" t="s">
        <v>1000</v>
      </c>
      <c r="D93" s="1" t="s">
        <v>977</v>
      </c>
      <c r="E93" s="1" t="s">
        <v>1001</v>
      </c>
      <c r="F93" s="1" t="s">
        <v>1002</v>
      </c>
      <c r="G93" s="1" t="s">
        <v>1003</v>
      </c>
      <c r="H93" s="1" t="s">
        <v>1004</v>
      </c>
      <c r="I93" s="1" t="s">
        <v>1005</v>
      </c>
      <c r="J93" s="1" t="s">
        <v>1006</v>
      </c>
      <c r="K93" s="1" t="s">
        <v>1007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1008</v>
      </c>
      <c r="B94" s="1" t="s">
        <v>1009</v>
      </c>
      <c r="C94" s="1" t="s">
        <v>1010</v>
      </c>
      <c r="D94" s="1" t="s">
        <v>1011</v>
      </c>
      <c r="E94" s="1">
        <v>0.0</v>
      </c>
      <c r="F94" s="1">
        <v>0.0</v>
      </c>
      <c r="G94" s="1">
        <v>0.0</v>
      </c>
      <c r="H94" s="1">
        <v>0.0</v>
      </c>
      <c r="I94" s="1">
        <v>0.0</v>
      </c>
      <c r="J94" s="1">
        <v>0.0</v>
      </c>
      <c r="K94" s="1">
        <v>0.0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1012</v>
      </c>
      <c r="B95" s="1" t="s">
        <v>1013</v>
      </c>
      <c r="C95" s="1" t="s">
        <v>1014</v>
      </c>
      <c r="D95" s="1" t="s">
        <v>1015</v>
      </c>
      <c r="E95" s="1" t="s">
        <v>1016</v>
      </c>
      <c r="F95" s="1" t="s">
        <v>1017</v>
      </c>
      <c r="G95" s="1" t="s">
        <v>1018</v>
      </c>
      <c r="H95" s="1" t="s">
        <v>1019</v>
      </c>
      <c r="I95" s="1" t="s">
        <v>1020</v>
      </c>
      <c r="J95" s="1" t="s">
        <v>1021</v>
      </c>
      <c r="K95" s="1" t="s">
        <v>1022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1023</v>
      </c>
      <c r="B96" s="1" t="s">
        <v>1024</v>
      </c>
      <c r="C96" s="1" t="s">
        <v>328</v>
      </c>
      <c r="D96" s="1" t="s">
        <v>1025</v>
      </c>
      <c r="E96" s="1" t="s">
        <v>536</v>
      </c>
      <c r="F96" s="1" t="s">
        <v>1026</v>
      </c>
      <c r="G96" s="1" t="s">
        <v>1027</v>
      </c>
      <c r="H96" s="1" t="s">
        <v>1028</v>
      </c>
      <c r="I96" s="1" t="s">
        <v>406</v>
      </c>
      <c r="J96" s="1" t="s">
        <v>1029</v>
      </c>
      <c r="K96" s="1" t="s">
        <v>1030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1031</v>
      </c>
      <c r="B97" s="1" t="s">
        <v>1032</v>
      </c>
      <c r="C97" s="1" t="s">
        <v>205</v>
      </c>
      <c r="D97" s="1" t="s">
        <v>1033</v>
      </c>
      <c r="E97" s="1" t="s">
        <v>1034</v>
      </c>
      <c r="F97" s="1" t="s">
        <v>1035</v>
      </c>
      <c r="G97" s="1" t="s">
        <v>1036</v>
      </c>
      <c r="H97" s="1" t="s">
        <v>1037</v>
      </c>
      <c r="I97" s="1" t="s">
        <v>1038</v>
      </c>
      <c r="J97" s="1" t="s">
        <v>1039</v>
      </c>
      <c r="K97" s="1" t="s">
        <v>1040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1041</v>
      </c>
      <c r="B98" s="1" t="s">
        <v>1042</v>
      </c>
      <c r="C98" s="1" t="s">
        <v>1043</v>
      </c>
      <c r="D98" s="1" t="s">
        <v>1044</v>
      </c>
      <c r="E98" s="1" t="s">
        <v>1045</v>
      </c>
      <c r="F98" s="1" t="s">
        <v>1046</v>
      </c>
      <c r="G98" s="1">
        <v>15.0</v>
      </c>
      <c r="H98" s="1" t="s">
        <v>1047</v>
      </c>
      <c r="I98" s="1" t="s">
        <v>1048</v>
      </c>
      <c r="J98" s="1" t="s">
        <v>1049</v>
      </c>
      <c r="K98" s="1" t="s">
        <v>1050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1051</v>
      </c>
      <c r="B99" s="1" t="s">
        <v>1052</v>
      </c>
      <c r="C99" s="1" t="s">
        <v>1053</v>
      </c>
      <c r="D99" s="1" t="s">
        <v>1054</v>
      </c>
      <c r="E99" s="1" t="s">
        <v>366</v>
      </c>
      <c r="F99" s="1" t="s">
        <v>1055</v>
      </c>
      <c r="G99" s="1" t="s">
        <v>1045</v>
      </c>
      <c r="H99" s="1" t="s">
        <v>511</v>
      </c>
      <c r="I99" s="1" t="s">
        <v>1056</v>
      </c>
      <c r="J99" s="1" t="s">
        <v>789</v>
      </c>
      <c r="K99" s="1" t="s">
        <v>355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1057</v>
      </c>
      <c r="B100" s="1" t="s">
        <v>1058</v>
      </c>
      <c r="C100" s="1" t="s">
        <v>1059</v>
      </c>
      <c r="D100" s="1" t="s">
        <v>1060</v>
      </c>
      <c r="E100" s="1" t="s">
        <v>1061</v>
      </c>
      <c r="F100" s="1" t="s">
        <v>1062</v>
      </c>
      <c r="G100" s="1" t="s">
        <v>1063</v>
      </c>
      <c r="H100" s="1" t="s">
        <v>1064</v>
      </c>
      <c r="I100" s="1" t="s">
        <v>1065</v>
      </c>
      <c r="J100" s="1" t="s">
        <v>1066</v>
      </c>
      <c r="K100" s="1" t="s">
        <v>1067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1068</v>
      </c>
      <c r="B101" s="1" t="s">
        <v>1069</v>
      </c>
      <c r="C101" s="1" t="s">
        <v>937</v>
      </c>
      <c r="D101" s="1" t="s">
        <v>1070</v>
      </c>
      <c r="E101" s="1" t="s">
        <v>1071</v>
      </c>
      <c r="F101" s="1" t="s">
        <v>1072</v>
      </c>
      <c r="G101" s="1" t="s">
        <v>1073</v>
      </c>
      <c r="H101" s="1" t="s">
        <v>1074</v>
      </c>
      <c r="I101" s="1" t="s">
        <v>1075</v>
      </c>
      <c r="J101" s="1" t="s">
        <v>1076</v>
      </c>
      <c r="K101" s="1" t="s">
        <v>1077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1078</v>
      </c>
      <c r="B102" s="1" t="s">
        <v>1079</v>
      </c>
      <c r="C102" s="1" t="s">
        <v>1080</v>
      </c>
      <c r="D102" s="1" t="s">
        <v>1081</v>
      </c>
      <c r="E102" s="1" t="s">
        <v>332</v>
      </c>
      <c r="F102" s="1" t="s">
        <v>1082</v>
      </c>
      <c r="G102" s="1" t="s">
        <v>1083</v>
      </c>
      <c r="H102" s="1" t="s">
        <v>1084</v>
      </c>
      <c r="I102" s="1" t="s">
        <v>1085</v>
      </c>
      <c r="J102" s="1" t="s">
        <v>1086</v>
      </c>
      <c r="K102" s="1" t="s">
        <v>1087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1088</v>
      </c>
      <c r="B103" s="1" t="s">
        <v>1089</v>
      </c>
      <c r="C103" s="1" t="s">
        <v>1090</v>
      </c>
      <c r="D103" s="1" t="s">
        <v>1091</v>
      </c>
      <c r="E103" s="1" t="s">
        <v>1092</v>
      </c>
      <c r="F103" s="1" t="s">
        <v>854</v>
      </c>
      <c r="G103" s="1" t="s">
        <v>1093</v>
      </c>
      <c r="H103" s="1" t="s">
        <v>1094</v>
      </c>
      <c r="I103" s="1" t="s">
        <v>1095</v>
      </c>
      <c r="J103" s="1" t="s">
        <v>1086</v>
      </c>
      <c r="K103" s="1" t="s">
        <v>1087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1096</v>
      </c>
      <c r="B104" s="1" t="s">
        <v>1097</v>
      </c>
      <c r="C104" s="1" t="s">
        <v>1098</v>
      </c>
      <c r="D104" s="1" t="s">
        <v>985</v>
      </c>
      <c r="E104" s="1" t="s">
        <v>520</v>
      </c>
      <c r="F104" s="1" t="s">
        <v>1099</v>
      </c>
      <c r="G104" s="1" t="s">
        <v>876</v>
      </c>
      <c r="H104" s="1" t="s">
        <v>1100</v>
      </c>
      <c r="I104" s="1" t="s">
        <v>354</v>
      </c>
      <c r="J104" s="1" t="s">
        <v>1101</v>
      </c>
      <c r="K104" s="1" t="s">
        <v>354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1102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1103</v>
      </c>
      <c r="B106" s="1" t="s">
        <v>1104</v>
      </c>
      <c r="C106" s="1" t="s">
        <v>1105</v>
      </c>
      <c r="D106" s="1" t="s">
        <v>516</v>
      </c>
      <c r="E106" s="1" t="s">
        <v>1106</v>
      </c>
      <c r="F106" s="1">
        <v>17.0</v>
      </c>
      <c r="G106" s="1" t="s">
        <v>1107</v>
      </c>
      <c r="H106" s="1" t="s">
        <v>1108</v>
      </c>
      <c r="I106" s="1" t="s">
        <v>1109</v>
      </c>
      <c r="J106" s="1" t="s">
        <v>1110</v>
      </c>
      <c r="K106" s="1" t="s">
        <v>1111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1112</v>
      </c>
      <c r="B107" s="1" t="s">
        <v>1113</v>
      </c>
      <c r="C107" s="1" t="s">
        <v>1114</v>
      </c>
      <c r="D107" s="1" t="s">
        <v>1115</v>
      </c>
      <c r="E107" s="1" t="s">
        <v>1116</v>
      </c>
      <c r="F107" s="1" t="s">
        <v>1117</v>
      </c>
      <c r="G107" s="1" t="s">
        <v>1118</v>
      </c>
      <c r="H107" s="1" t="s">
        <v>1119</v>
      </c>
      <c r="I107" s="1" t="s">
        <v>1120</v>
      </c>
      <c r="J107" s="1" t="s">
        <v>1121</v>
      </c>
      <c r="K107" s="1" t="s">
        <v>1122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1123</v>
      </c>
      <c r="B108" s="1" t="s">
        <v>1124</v>
      </c>
      <c r="C108" s="1" t="s">
        <v>1125</v>
      </c>
      <c r="D108" s="1" t="s">
        <v>1126</v>
      </c>
      <c r="E108" s="1" t="s">
        <v>976</v>
      </c>
      <c r="F108" s="1" t="s">
        <v>677</v>
      </c>
      <c r="G108" s="1" t="s">
        <v>791</v>
      </c>
      <c r="H108" s="1" t="s">
        <v>1127</v>
      </c>
      <c r="I108" s="1" t="s">
        <v>1128</v>
      </c>
      <c r="J108" s="1" t="s">
        <v>1129</v>
      </c>
      <c r="K108" s="1" t="s">
        <v>1130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1131</v>
      </c>
      <c r="B109" s="1" t="s">
        <v>1132</v>
      </c>
      <c r="C109" s="1" t="s">
        <v>1133</v>
      </c>
      <c r="D109" s="1" t="s">
        <v>1134</v>
      </c>
      <c r="E109" s="1" t="s">
        <v>1135</v>
      </c>
      <c r="F109" s="1" t="s">
        <v>1136</v>
      </c>
      <c r="G109" s="1" t="s">
        <v>1137</v>
      </c>
      <c r="H109" s="1" t="s">
        <v>1138</v>
      </c>
      <c r="I109" s="1" t="s">
        <v>1139</v>
      </c>
      <c r="J109" s="1" t="s">
        <v>1140</v>
      </c>
      <c r="K109" s="1" t="s">
        <v>1141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1142</v>
      </c>
      <c r="B110" s="1" t="s">
        <v>1132</v>
      </c>
      <c r="C110" s="1" t="s">
        <v>1133</v>
      </c>
      <c r="D110" s="1" t="s">
        <v>1134</v>
      </c>
      <c r="E110" s="1" t="s">
        <v>1135</v>
      </c>
      <c r="F110" s="1" t="s">
        <v>1136</v>
      </c>
      <c r="G110" s="1" t="s">
        <v>1137</v>
      </c>
      <c r="H110" s="1" t="s">
        <v>1138</v>
      </c>
      <c r="I110" s="1" t="s">
        <v>1139</v>
      </c>
      <c r="J110" s="1" t="s">
        <v>1140</v>
      </c>
      <c r="K110" s="1" t="s">
        <v>1141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1143</v>
      </c>
      <c r="B111" s="1" t="s">
        <v>1144</v>
      </c>
      <c r="C111" s="1" t="s">
        <v>1145</v>
      </c>
      <c r="D111" s="1" t="s">
        <v>1146</v>
      </c>
      <c r="E111" s="1" t="s">
        <v>1147</v>
      </c>
      <c r="F111" s="1" t="s">
        <v>801</v>
      </c>
      <c r="G111" s="1" t="s">
        <v>1148</v>
      </c>
      <c r="H111" s="1" t="s">
        <v>1149</v>
      </c>
      <c r="I111" s="1" t="s">
        <v>1150</v>
      </c>
      <c r="J111" s="1" t="s">
        <v>1151</v>
      </c>
      <c r="K111" s="1" t="s">
        <v>1152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1153</v>
      </c>
      <c r="B112" s="1" t="s">
        <v>1144</v>
      </c>
      <c r="C112" s="1" t="s">
        <v>1145</v>
      </c>
      <c r="D112" s="1" t="s">
        <v>1146</v>
      </c>
      <c r="E112" s="1" t="s">
        <v>1154</v>
      </c>
      <c r="F112" s="1" t="s">
        <v>801</v>
      </c>
      <c r="G112" s="1" t="s">
        <v>1155</v>
      </c>
      <c r="H112" s="1" t="s">
        <v>1156</v>
      </c>
      <c r="I112" s="1" t="s">
        <v>131</v>
      </c>
      <c r="J112" s="1" t="s">
        <v>1157</v>
      </c>
      <c r="K112" s="1" t="s">
        <v>254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1158</v>
      </c>
      <c r="B113" s="1" t="s">
        <v>1159</v>
      </c>
      <c r="C113" s="1" t="s">
        <v>640</v>
      </c>
      <c r="D113" s="1" t="s">
        <v>1160</v>
      </c>
      <c r="E113" s="1" t="s">
        <v>1161</v>
      </c>
      <c r="F113" s="1" t="s">
        <v>1162</v>
      </c>
      <c r="G113" s="1" t="s">
        <v>1163</v>
      </c>
      <c r="H113" s="1" t="s">
        <v>1164</v>
      </c>
      <c r="I113" s="1" t="s">
        <v>1165</v>
      </c>
      <c r="J113" s="1" t="s">
        <v>1166</v>
      </c>
      <c r="K113" s="1" t="s">
        <v>816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1167</v>
      </c>
      <c r="B114" s="1" t="s">
        <v>1168</v>
      </c>
      <c r="C114" s="1" t="s">
        <v>1169</v>
      </c>
      <c r="D114" s="1" t="s">
        <v>1170</v>
      </c>
      <c r="E114" s="1" t="s">
        <v>1171</v>
      </c>
      <c r="F114" s="1" t="s">
        <v>824</v>
      </c>
      <c r="G114" s="1" t="s">
        <v>1172</v>
      </c>
      <c r="H114" s="1" t="s">
        <v>1173</v>
      </c>
      <c r="I114" s="1" t="s">
        <v>1174</v>
      </c>
      <c r="J114" s="1" t="s">
        <v>1175</v>
      </c>
      <c r="K114" s="1" t="s">
        <v>1105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1176</v>
      </c>
      <c r="B115" s="1" t="s">
        <v>1177</v>
      </c>
      <c r="C115" s="1" t="s">
        <v>1178</v>
      </c>
      <c r="D115" s="1" t="s">
        <v>1179</v>
      </c>
      <c r="E115" s="1">
        <v>0.0</v>
      </c>
      <c r="F115" s="1">
        <v>0.0</v>
      </c>
      <c r="G115" s="1">
        <v>0.0</v>
      </c>
      <c r="H115" s="1">
        <v>0.0</v>
      </c>
      <c r="I115" s="1">
        <v>0.0</v>
      </c>
      <c r="J115" s="1">
        <v>0.0</v>
      </c>
      <c r="K115" s="1">
        <v>0.0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1180</v>
      </c>
      <c r="B116" s="1" t="s">
        <v>1181</v>
      </c>
      <c r="C116" s="1" t="s">
        <v>782</v>
      </c>
      <c r="D116" s="1" t="s">
        <v>1182</v>
      </c>
      <c r="E116" s="1" t="s">
        <v>1183</v>
      </c>
      <c r="F116" s="1" t="s">
        <v>286</v>
      </c>
      <c r="G116" s="1" t="s">
        <v>1184</v>
      </c>
      <c r="H116" s="1" t="s">
        <v>1185</v>
      </c>
      <c r="I116" s="1" t="s">
        <v>818</v>
      </c>
      <c r="J116" s="1" t="s">
        <v>1186</v>
      </c>
      <c r="K116" s="1" t="s">
        <v>621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1187</v>
      </c>
      <c r="B117" s="1" t="s">
        <v>512</v>
      </c>
      <c r="C117" s="1" t="s">
        <v>1188</v>
      </c>
      <c r="D117" s="1" t="s">
        <v>1189</v>
      </c>
      <c r="E117" s="1" t="s">
        <v>1190</v>
      </c>
      <c r="F117" s="1" t="s">
        <v>1191</v>
      </c>
      <c r="G117" s="1" t="s">
        <v>1192</v>
      </c>
      <c r="H117" s="1" t="s">
        <v>1193</v>
      </c>
      <c r="I117" s="1" t="s">
        <v>1194</v>
      </c>
      <c r="J117" s="1" t="s">
        <v>1195</v>
      </c>
      <c r="K117" s="1" t="s">
        <v>1196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1197</v>
      </c>
      <c r="B118" s="1" t="s">
        <v>1198</v>
      </c>
      <c r="C118" s="1" t="s">
        <v>358</v>
      </c>
      <c r="D118" s="1" t="s">
        <v>1199</v>
      </c>
      <c r="E118" s="1" t="s">
        <v>1200</v>
      </c>
      <c r="F118" s="1" t="s">
        <v>1201</v>
      </c>
      <c r="G118" s="1" t="s">
        <v>1202</v>
      </c>
      <c r="H118" s="1" t="s">
        <v>126</v>
      </c>
      <c r="I118" s="1" t="s">
        <v>1203</v>
      </c>
      <c r="J118" s="1" t="s">
        <v>115</v>
      </c>
      <c r="K118" s="1" t="s">
        <v>609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1204</v>
      </c>
      <c r="B119" s="1" t="s">
        <v>309</v>
      </c>
      <c r="C119" s="1" t="s">
        <v>1205</v>
      </c>
      <c r="D119" s="1" t="s">
        <v>1206</v>
      </c>
      <c r="E119" s="1" t="s">
        <v>1207</v>
      </c>
      <c r="F119" s="1" t="s">
        <v>183</v>
      </c>
      <c r="G119" s="1" t="s">
        <v>759</v>
      </c>
      <c r="H119" s="1">
        <v>17.0</v>
      </c>
      <c r="I119" s="1" t="s">
        <v>1208</v>
      </c>
      <c r="J119" s="1" t="s">
        <v>1209</v>
      </c>
      <c r="K119" s="1" t="s">
        <v>1210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1211</v>
      </c>
      <c r="B120" s="1" t="s">
        <v>282</v>
      </c>
      <c r="C120" s="1" t="s">
        <v>1212</v>
      </c>
      <c r="D120" s="1" t="s">
        <v>358</v>
      </c>
      <c r="E120" s="1" t="s">
        <v>1213</v>
      </c>
      <c r="F120" s="1" t="s">
        <v>1214</v>
      </c>
      <c r="G120" s="1" t="s">
        <v>1215</v>
      </c>
      <c r="H120" s="1" t="s">
        <v>1216</v>
      </c>
      <c r="I120" s="1" t="s">
        <v>1217</v>
      </c>
      <c r="J120" s="1" t="s">
        <v>1218</v>
      </c>
      <c r="K120" s="1" t="s">
        <v>1218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1219</v>
      </c>
      <c r="B121" s="1" t="s">
        <v>1011</v>
      </c>
      <c r="C121" s="1" t="s">
        <v>1220</v>
      </c>
      <c r="D121" s="1" t="s">
        <v>333</v>
      </c>
      <c r="E121" s="1" t="s">
        <v>1221</v>
      </c>
      <c r="F121" s="1" t="s">
        <v>1222</v>
      </c>
      <c r="G121" s="1" t="s">
        <v>1223</v>
      </c>
      <c r="H121" s="1" t="s">
        <v>1224</v>
      </c>
      <c r="I121" s="1">
        <v>5.0</v>
      </c>
      <c r="J121" s="1" t="s">
        <v>1225</v>
      </c>
      <c r="K121" s="1" t="s">
        <v>1226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1227</v>
      </c>
      <c r="B122" s="1" t="s">
        <v>941</v>
      </c>
      <c r="C122" s="1" t="s">
        <v>1228</v>
      </c>
      <c r="D122" s="1" t="s">
        <v>1229</v>
      </c>
      <c r="E122" s="1" t="s">
        <v>1230</v>
      </c>
      <c r="F122" s="1" t="s">
        <v>1231</v>
      </c>
      <c r="G122" s="1" t="s">
        <v>1232</v>
      </c>
      <c r="H122" s="1" t="s">
        <v>1233</v>
      </c>
      <c r="I122" s="1" t="s">
        <v>1234</v>
      </c>
      <c r="J122" s="1" t="s">
        <v>1235</v>
      </c>
      <c r="K122" s="1" t="s">
        <v>1236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1237</v>
      </c>
      <c r="B123" s="1" t="s">
        <v>1238</v>
      </c>
      <c r="C123" s="1" t="s">
        <v>1239</v>
      </c>
      <c r="D123" s="1" t="s">
        <v>1240</v>
      </c>
      <c r="E123" s="1" t="s">
        <v>1241</v>
      </c>
      <c r="F123" s="1" t="s">
        <v>1242</v>
      </c>
      <c r="G123" s="1" t="s">
        <v>1243</v>
      </c>
      <c r="H123" s="1" t="s">
        <v>1244</v>
      </c>
      <c r="I123" s="1" t="s">
        <v>1245</v>
      </c>
      <c r="J123" s="1" t="s">
        <v>1246</v>
      </c>
      <c r="K123" s="1" t="s">
        <v>1247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1248</v>
      </c>
      <c r="B124" s="1" t="s">
        <v>431</v>
      </c>
      <c r="C124" s="1" t="s">
        <v>1249</v>
      </c>
      <c r="D124" s="1" t="s">
        <v>1250</v>
      </c>
      <c r="E124" s="1" t="s">
        <v>1251</v>
      </c>
      <c r="F124" s="1" t="s">
        <v>1252</v>
      </c>
      <c r="G124" s="1" t="s">
        <v>1253</v>
      </c>
      <c r="H124" s="1" t="s">
        <v>1254</v>
      </c>
      <c r="I124" s="1" t="s">
        <v>1255</v>
      </c>
      <c r="J124" s="1" t="s">
        <v>1256</v>
      </c>
      <c r="K124" s="1" t="s">
        <v>1257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1258</v>
      </c>
      <c r="B125" s="1" t="s">
        <v>1259</v>
      </c>
      <c r="C125" s="1" t="s">
        <v>1260</v>
      </c>
      <c r="D125" s="1" t="s">
        <v>780</v>
      </c>
      <c r="E125" s="1" t="s">
        <v>1261</v>
      </c>
      <c r="F125" s="1" t="s">
        <v>1262</v>
      </c>
      <c r="G125" s="1" t="s">
        <v>1263</v>
      </c>
      <c r="H125" s="1" t="s">
        <v>1264</v>
      </c>
      <c r="I125" s="1" t="s">
        <v>367</v>
      </c>
      <c r="J125" s="1" t="s">
        <v>344</v>
      </c>
      <c r="K125" s="1" t="s">
        <v>344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1265</v>
      </c>
      <c r="C1" s="1" t="s">
        <v>1266</v>
      </c>
      <c r="D1" s="1" t="s">
        <v>1267</v>
      </c>
      <c r="E1" s="1" t="s">
        <v>1268</v>
      </c>
      <c r="F1" s="1" t="s">
        <v>1269</v>
      </c>
      <c r="G1" s="1" t="s">
        <v>1270</v>
      </c>
      <c r="H1" s="1" t="s">
        <v>1271</v>
      </c>
      <c r="I1" s="1" t="s">
        <v>1272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1273</v>
      </c>
      <c r="B2" s="1" t="s">
        <v>1274</v>
      </c>
      <c r="C2" s="1" t="s">
        <v>1275</v>
      </c>
      <c r="D2" s="1" t="s">
        <v>1276</v>
      </c>
      <c r="E2" s="1" t="s">
        <v>1277</v>
      </c>
      <c r="F2" s="1" t="s">
        <v>1278</v>
      </c>
      <c r="G2" s="1" t="s">
        <v>1279</v>
      </c>
      <c r="H2" s="1" t="s">
        <v>1280</v>
      </c>
      <c r="I2" s="1" t="s">
        <v>1280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1281</v>
      </c>
      <c r="B3" s="1" t="s">
        <v>1280</v>
      </c>
      <c r="C3" s="1" t="s">
        <v>1282</v>
      </c>
      <c r="D3" s="1" t="s">
        <v>1283</v>
      </c>
      <c r="E3" s="1" t="s">
        <v>1284</v>
      </c>
      <c r="F3" s="1" t="s">
        <v>1285</v>
      </c>
      <c r="G3" s="1" t="s">
        <v>1286</v>
      </c>
      <c r="H3" s="1" t="s">
        <v>1280</v>
      </c>
      <c r="I3" s="1" t="s">
        <v>1280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1287</v>
      </c>
      <c r="B4" s="1" t="s">
        <v>1288</v>
      </c>
      <c r="C4" s="1" t="s">
        <v>1289</v>
      </c>
      <c r="D4" s="1" t="s">
        <v>1290</v>
      </c>
      <c r="E4" s="1" t="s">
        <v>1291</v>
      </c>
      <c r="F4" s="1" t="s">
        <v>1292</v>
      </c>
      <c r="G4" s="1" t="s">
        <v>1293</v>
      </c>
      <c r="H4" s="1" t="s">
        <v>1294</v>
      </c>
      <c r="I4" s="1" t="s">
        <v>1295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1281</v>
      </c>
      <c r="B5" s="1" t="s">
        <v>1280</v>
      </c>
      <c r="C5" s="1" t="s">
        <v>1296</v>
      </c>
      <c r="D5" s="1" t="s">
        <v>1297</v>
      </c>
      <c r="E5" s="1" t="s">
        <v>1298</v>
      </c>
      <c r="F5" s="1" t="s">
        <v>1299</v>
      </c>
      <c r="G5" s="1" t="s">
        <v>1300</v>
      </c>
      <c r="H5" s="1" t="s">
        <v>1301</v>
      </c>
      <c r="I5" s="1" t="s">
        <v>1302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1303</v>
      </c>
      <c r="B6" s="1" t="s">
        <v>1304</v>
      </c>
      <c r="C6" s="1" t="s">
        <v>1305</v>
      </c>
      <c r="D6" s="1" t="s">
        <v>1306</v>
      </c>
      <c r="E6" s="1" t="s">
        <v>1307</v>
      </c>
      <c r="F6" s="1" t="s">
        <v>1308</v>
      </c>
      <c r="G6" s="1" t="s">
        <v>1309</v>
      </c>
      <c r="H6" s="1" t="s">
        <v>1310</v>
      </c>
      <c r="I6" s="1" t="s">
        <v>1311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1312</v>
      </c>
      <c r="B7" s="1" t="s">
        <v>1313</v>
      </c>
      <c r="C7" s="1" t="s">
        <v>1314</v>
      </c>
      <c r="D7" s="1" t="s">
        <v>1315</v>
      </c>
      <c r="E7" s="1" t="s">
        <v>1316</v>
      </c>
      <c r="F7" s="1" t="s">
        <v>1317</v>
      </c>
      <c r="G7" s="1" t="s">
        <v>1318</v>
      </c>
      <c r="H7" s="1" t="s">
        <v>1319</v>
      </c>
      <c r="I7" s="1" t="s">
        <v>1320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1321</v>
      </c>
      <c r="B8" s="1" t="s">
        <v>1280</v>
      </c>
      <c r="C8" s="1" t="s">
        <v>1322</v>
      </c>
      <c r="D8" s="1" t="s">
        <v>1322</v>
      </c>
      <c r="E8" s="1" t="s">
        <v>1323</v>
      </c>
      <c r="F8" s="1" t="s">
        <v>1324</v>
      </c>
      <c r="G8" s="1" t="s">
        <v>1325</v>
      </c>
      <c r="H8" s="1" t="s">
        <v>1326</v>
      </c>
      <c r="I8" s="1" t="s">
        <v>1327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1328</v>
      </c>
      <c r="B9" s="1" t="s">
        <v>1329</v>
      </c>
      <c r="C9" s="1" t="s">
        <v>1330</v>
      </c>
      <c r="D9" s="1" t="s">
        <v>1326</v>
      </c>
      <c r="E9" s="1" t="s">
        <v>1331</v>
      </c>
      <c r="F9" s="1" t="s">
        <v>1332</v>
      </c>
      <c r="G9" s="1" t="s">
        <v>1333</v>
      </c>
      <c r="H9" s="1" t="s">
        <v>1334</v>
      </c>
      <c r="I9" s="1" t="s">
        <v>1335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1336</v>
      </c>
      <c r="B10" s="1" t="s">
        <v>1337</v>
      </c>
      <c r="C10" s="1" t="s">
        <v>1338</v>
      </c>
      <c r="D10" s="1" t="s">
        <v>1339</v>
      </c>
      <c r="E10" s="1" t="s">
        <v>1340</v>
      </c>
      <c r="F10" s="1" t="s">
        <v>1341</v>
      </c>
      <c r="G10" s="1" t="s">
        <v>1342</v>
      </c>
      <c r="H10" s="1" t="s">
        <v>1343</v>
      </c>
      <c r="I10" s="1" t="s">
        <v>1340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1344</v>
      </c>
      <c r="B11" s="1" t="s">
        <v>1345</v>
      </c>
      <c r="C11" s="1" t="s">
        <v>1346</v>
      </c>
      <c r="D11" s="1" t="s">
        <v>1347</v>
      </c>
      <c r="E11" s="1" t="s">
        <v>1348</v>
      </c>
      <c r="F11" s="1" t="s">
        <v>1349</v>
      </c>
      <c r="G11" s="1" t="s">
        <v>1350</v>
      </c>
      <c r="H11" s="1" t="s">
        <v>1351</v>
      </c>
      <c r="I11" s="1" t="s">
        <v>1346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1352</v>
      </c>
      <c r="B12" s="1" t="s">
        <v>1353</v>
      </c>
      <c r="C12" s="1" t="s">
        <v>1354</v>
      </c>
      <c r="D12" s="1" t="s">
        <v>1355</v>
      </c>
      <c r="E12" s="1" t="s">
        <v>1356</v>
      </c>
      <c r="F12" s="1" t="s">
        <v>1357</v>
      </c>
      <c r="G12" s="1" t="s">
        <v>1358</v>
      </c>
      <c r="H12" s="1" t="s">
        <v>1359</v>
      </c>
      <c r="I12" s="1" t="s">
        <v>1280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1360</v>
      </c>
      <c r="B13" s="1" t="s">
        <v>1361</v>
      </c>
      <c r="C13" s="1" t="s">
        <v>1362</v>
      </c>
      <c r="D13" s="1" t="s">
        <v>1363</v>
      </c>
      <c r="E13" s="1" t="s">
        <v>1364</v>
      </c>
      <c r="F13" s="1" t="s">
        <v>1365</v>
      </c>
      <c r="G13" s="1" t="s">
        <v>1366</v>
      </c>
      <c r="H13" s="1" t="s">
        <v>1367</v>
      </c>
      <c r="I13" s="1" t="s">
        <v>1368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1369</v>
      </c>
      <c r="B14" s="1" t="s">
        <v>1370</v>
      </c>
      <c r="C14" s="1" t="s">
        <v>1371</v>
      </c>
      <c r="D14" s="1" t="s">
        <v>1372</v>
      </c>
      <c r="E14" s="1" t="s">
        <v>1373</v>
      </c>
      <c r="F14" s="1" t="s">
        <v>1374</v>
      </c>
      <c r="G14" s="1" t="s">
        <v>1375</v>
      </c>
      <c r="H14" s="1" t="s">
        <v>1376</v>
      </c>
      <c r="I14" s="1" t="s">
        <v>1377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1378</v>
      </c>
      <c r="B15" s="1" t="s">
        <v>226</v>
      </c>
      <c r="C15" s="1" t="s">
        <v>227</v>
      </c>
      <c r="D15" s="1" t="s">
        <v>1379</v>
      </c>
      <c r="E15" s="1" t="s">
        <v>1380</v>
      </c>
      <c r="F15" s="1" t="s">
        <v>229</v>
      </c>
      <c r="G15" s="1" t="s">
        <v>1381</v>
      </c>
      <c r="H15" s="1" t="s">
        <v>1382</v>
      </c>
      <c r="I15" s="1" t="s">
        <v>1383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1384</v>
      </c>
      <c r="B16" s="1" t="s">
        <v>1385</v>
      </c>
      <c r="C16" s="1" t="s">
        <v>1386</v>
      </c>
      <c r="D16" s="1" t="s">
        <v>1387</v>
      </c>
      <c r="E16" s="1" t="s">
        <v>1386</v>
      </c>
      <c r="F16" s="1" t="s">
        <v>1388</v>
      </c>
      <c r="G16" s="1" t="s">
        <v>1389</v>
      </c>
      <c r="H16" s="1" t="s">
        <v>1390</v>
      </c>
      <c r="I16" s="1" t="s">
        <v>1391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1392</v>
      </c>
      <c r="B17" s="1" t="s">
        <v>192</v>
      </c>
      <c r="C17" s="1" t="s">
        <v>193</v>
      </c>
      <c r="D17" s="1" t="s">
        <v>194</v>
      </c>
      <c r="E17" s="1" t="s">
        <v>195</v>
      </c>
      <c r="F17" s="1" t="s">
        <v>196</v>
      </c>
      <c r="G17" s="1" t="s">
        <v>1393</v>
      </c>
      <c r="H17" s="1" t="s">
        <v>126</v>
      </c>
      <c r="I17" s="1" t="s">
        <v>1394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1395</v>
      </c>
      <c r="B18" s="1" t="s">
        <v>1396</v>
      </c>
      <c r="C18" s="1" t="s">
        <v>1397</v>
      </c>
      <c r="D18" s="1" t="s">
        <v>1398</v>
      </c>
      <c r="E18" s="1" t="s">
        <v>1399</v>
      </c>
      <c r="F18" s="1" t="s">
        <v>1400</v>
      </c>
      <c r="G18" s="1" t="s">
        <v>1401</v>
      </c>
      <c r="H18" s="1" t="s">
        <v>1402</v>
      </c>
      <c r="I18" s="1" t="s">
        <v>1403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1404</v>
      </c>
      <c r="B19" s="1" t="s">
        <v>1405</v>
      </c>
      <c r="C19" s="1" t="s">
        <v>1406</v>
      </c>
      <c r="D19" s="1" t="s">
        <v>1407</v>
      </c>
      <c r="E19" s="1" t="s">
        <v>1408</v>
      </c>
      <c r="F19" s="1" t="s">
        <v>1409</v>
      </c>
      <c r="G19" s="1" t="s">
        <v>1410</v>
      </c>
      <c r="H19" s="1" t="s">
        <v>1411</v>
      </c>
      <c r="I19" s="1" t="s">
        <v>1412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1413</v>
      </c>
      <c r="B20" s="1" t="s">
        <v>1414</v>
      </c>
      <c r="C20" s="1" t="s">
        <v>1415</v>
      </c>
      <c r="D20" s="1" t="s">
        <v>1416</v>
      </c>
      <c r="E20" s="1" t="s">
        <v>1417</v>
      </c>
      <c r="F20" s="1" t="s">
        <v>1418</v>
      </c>
      <c r="G20" s="1" t="s">
        <v>1419</v>
      </c>
      <c r="H20" s="1" t="s">
        <v>1420</v>
      </c>
      <c r="I20" s="1" t="s">
        <v>1421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1422</v>
      </c>
      <c r="B21" s="1" t="s">
        <v>1423</v>
      </c>
      <c r="C21" s="1" t="s">
        <v>1424</v>
      </c>
      <c r="D21" s="1" t="s">
        <v>1425</v>
      </c>
      <c r="E21" s="1" t="s">
        <v>1426</v>
      </c>
      <c r="F21" s="1" t="s">
        <v>1427</v>
      </c>
      <c r="G21" s="1" t="s">
        <v>1428</v>
      </c>
      <c r="H21" s="1" t="s">
        <v>1429</v>
      </c>
      <c r="I21" s="1" t="s">
        <v>1280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1430</v>
      </c>
      <c r="B22" s="1" t="s">
        <v>1431</v>
      </c>
      <c r="C22" s="1" t="s">
        <v>1432</v>
      </c>
      <c r="D22" s="1" t="s">
        <v>1433</v>
      </c>
      <c r="E22" s="1" t="s">
        <v>1434</v>
      </c>
      <c r="F22" s="1" t="s">
        <v>1435</v>
      </c>
      <c r="G22" s="1" t="s">
        <v>1436</v>
      </c>
      <c r="H22" s="1" t="s">
        <v>1437</v>
      </c>
      <c r="I22" s="1" t="s">
        <v>1438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1439</v>
      </c>
      <c r="B23" s="1" t="s">
        <v>1440</v>
      </c>
      <c r="C23" s="1" t="s">
        <v>1441</v>
      </c>
      <c r="D23" s="1" t="s">
        <v>1442</v>
      </c>
      <c r="E23" s="1" t="s">
        <v>1443</v>
      </c>
      <c r="F23" s="1" t="s">
        <v>1444</v>
      </c>
      <c r="G23" s="1" t="s">
        <v>1445</v>
      </c>
      <c r="H23" s="1" t="s">
        <v>1446</v>
      </c>
      <c r="I23" s="1" t="s">
        <v>1447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1448</v>
      </c>
      <c r="B24" s="1" t="s">
        <v>1449</v>
      </c>
      <c r="C24" s="1" t="s">
        <v>1450</v>
      </c>
      <c r="D24" s="1" t="s">
        <v>1451</v>
      </c>
      <c r="E24" s="1" t="s">
        <v>1452</v>
      </c>
      <c r="F24" s="1" t="s">
        <v>1453</v>
      </c>
      <c r="G24" s="1" t="s">
        <v>1454</v>
      </c>
      <c r="H24" s="1" t="s">
        <v>1454</v>
      </c>
      <c r="I24" s="1" t="s">
        <v>1454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1455</v>
      </c>
      <c r="B25" s="1" t="s">
        <v>1456</v>
      </c>
      <c r="C25" s="1" t="s">
        <v>1457</v>
      </c>
      <c r="D25" s="1" t="s">
        <v>1458</v>
      </c>
      <c r="E25" s="1" t="s">
        <v>1459</v>
      </c>
      <c r="F25" s="1" t="s">
        <v>1460</v>
      </c>
      <c r="G25" s="1" t="s">
        <v>1461</v>
      </c>
      <c r="H25" s="1" t="s">
        <v>1280</v>
      </c>
      <c r="I25" s="1" t="s">
        <v>1280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1462</v>
      </c>
      <c r="B26" s="1" t="s">
        <v>1463</v>
      </c>
      <c r="C26" s="1" t="s">
        <v>1464</v>
      </c>
      <c r="D26" s="1" t="s">
        <v>1465</v>
      </c>
      <c r="E26" s="1" t="s">
        <v>1466</v>
      </c>
      <c r="F26" s="1" t="s">
        <v>1467</v>
      </c>
      <c r="G26" s="1" t="s">
        <v>1280</v>
      </c>
      <c r="H26" s="1" t="s">
        <v>1280</v>
      </c>
      <c r="I26" s="1" t="s">
        <v>1280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1468</v>
      </c>
      <c r="B2" s="1" t="s">
        <v>1469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1470</v>
      </c>
      <c r="B3" s="1" t="s">
        <v>1471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1472</v>
      </c>
      <c r="B4" s="1" t="s">
        <v>1473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1474</v>
      </c>
      <c r="B5" s="1" t="s">
        <v>1475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1476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1477</v>
      </c>
      <c r="B7" s="1" t="s">
        <v>1478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1479</v>
      </c>
      <c r="B8" s="4" t="s">
        <v>1480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1481</v>
      </c>
      <c r="B9" s="1" t="s">
        <v>1482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1483</v>
      </c>
      <c r="B10" s="1" t="s">
        <v>1484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1485</v>
      </c>
      <c r="B11" s="1" t="s">
        <v>1482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1486</v>
      </c>
      <c r="B12" s="1" t="s">
        <v>1487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1488</v>
      </c>
      <c r="B13" s="1" t="s">
        <v>1489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1490</v>
      </c>
      <c r="B14" s="1" t="s">
        <v>1487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1491</v>
      </c>
      <c r="B15" s="1" t="s">
        <v>1492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1493</v>
      </c>
      <c r="B16" s="1" t="s">
        <v>1494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1495</v>
      </c>
      <c r="B17" s="1">
        <v>8.0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1496</v>
      </c>
      <c r="B18" s="1">
        <v>7.0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1497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1498</v>
      </c>
      <c r="B20" s="1">
        <v>8.0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1499</v>
      </c>
      <c r="B21" s="1">
        <v>7.0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1500</v>
      </c>
      <c r="B22" s="1">
        <v>1.7356896E9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1501</v>
      </c>
      <c r="B23" s="1">
        <v>1.7356032E9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1502</v>
      </c>
      <c r="B24" s="4" t="s">
        <v>1503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1504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1505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1506</v>
      </c>
      <c r="B27" s="1">
        <v>139.9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1507</v>
      </c>
      <c r="B28" s="1">
        <v>139.0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1508</v>
      </c>
      <c r="B29" s="1">
        <v>136.285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1509</v>
      </c>
      <c r="B30" s="1">
        <v>139.79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1510</v>
      </c>
      <c r="B31" s="1">
        <v>139.9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1511</v>
      </c>
      <c r="B32" s="1">
        <v>139.0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1512</v>
      </c>
      <c r="B33" s="1">
        <v>136.285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1513</v>
      </c>
      <c r="B34" s="1">
        <v>139.79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1514</v>
      </c>
      <c r="B35" s="1">
        <v>1.6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1515</v>
      </c>
      <c r="B36" s="1">
        <v>0.0117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1516</v>
      </c>
      <c r="B37" s="1">
        <v>1.7313696E9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1517</v>
      </c>
      <c r="B38" s="1">
        <v>0.0837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1518</v>
      </c>
      <c r="B39" s="1">
        <v>0.96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1519</v>
      </c>
      <c r="B40" s="1">
        <v>1.744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1520</v>
      </c>
      <c r="B41" s="1">
        <v>9.526867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1521</v>
      </c>
      <c r="B42" s="1">
        <v>8.673852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1522</v>
      </c>
      <c r="B43" s="1">
        <v>2896755.0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1523</v>
      </c>
      <c r="B44" s="1">
        <v>2896755.0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1524</v>
      </c>
      <c r="B45" s="1">
        <v>2902383.0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1525</v>
      </c>
      <c r="B46" s="1">
        <v>2494260.0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1526</v>
      </c>
      <c r="B47" s="1">
        <v>2494260.0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1527</v>
      </c>
      <c r="B48" s="1">
        <v>136.0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1528</v>
      </c>
      <c r="B49" s="1">
        <v>138.71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1529</v>
      </c>
      <c r="B50" s="1">
        <v>800.0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1530</v>
      </c>
      <c r="B51" s="1">
        <v>900.0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1531</v>
      </c>
      <c r="B52" s="1">
        <v>4.3799576576E10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1532</v>
      </c>
      <c r="B53" s="1">
        <v>133.02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1533</v>
      </c>
      <c r="B54" s="1">
        <v>199.85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1534</v>
      </c>
      <c r="B55" s="1">
        <v>1.1901606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1535</v>
      </c>
      <c r="B56" s="1">
        <v>156.0342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1536</v>
      </c>
      <c r="B57" s="1">
        <v>162.573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1537</v>
      </c>
      <c r="B58" s="1">
        <v>1.2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1538</v>
      </c>
      <c r="B59" s="1">
        <v>0.008577556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1539</v>
      </c>
      <c r="B60" s="1" t="s">
        <v>1540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1541</v>
      </c>
      <c r="B61" s="1">
        <v>4.6391414784E10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1542</v>
      </c>
      <c r="B62" s="1">
        <v>0.12925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1543</v>
      </c>
      <c r="B63" s="1">
        <v>3.18917449E8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1544</v>
      </c>
      <c r="B64" s="1">
        <v>3.20828992E8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1545</v>
      </c>
      <c r="B65" s="1">
        <v>7709492.0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1546</v>
      </c>
      <c r="B66" s="1">
        <v>8128250.0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1547</v>
      </c>
      <c r="B67" s="1">
        <v>1.7316288E9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1548</v>
      </c>
      <c r="B68" s="1">
        <v>1.734048E9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1549</v>
      </c>
      <c r="B69" s="1">
        <v>0.024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1550</v>
      </c>
      <c r="B70" s="1">
        <v>0.10418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1551</v>
      </c>
      <c r="B71" s="1">
        <v>0.83858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1552</v>
      </c>
      <c r="B72" s="1">
        <v>3.1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1553</v>
      </c>
      <c r="B73" s="1">
        <v>0.0308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1554</v>
      </c>
      <c r="B74" s="1">
        <v>3.28772E8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1555</v>
      </c>
      <c r="B75" s="1">
        <v>78.119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1556</v>
      </c>
      <c r="B76" s="1">
        <v>1.7475902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1557</v>
      </c>
      <c r="B77" s="1">
        <v>1.7276544E9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1558</v>
      </c>
      <c r="B78" s="1">
        <v>1.7591904E9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1559</v>
      </c>
      <c r="B79" s="1">
        <v>1.7276544E9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1560</v>
      </c>
      <c r="B80" s="1">
        <v>-0.15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1561</v>
      </c>
      <c r="B81" s="1">
        <v>4.756400128E9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1562</v>
      </c>
      <c r="B82" s="1">
        <v>14.33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1563</v>
      </c>
      <c r="B83" s="1">
        <v>15.93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1564</v>
      </c>
      <c r="B84" s="1" t="s">
        <v>1565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1566</v>
      </c>
      <c r="B85" s="1">
        <v>1.1110176E9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1567</v>
      </c>
      <c r="B86" s="1">
        <v>1.261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1568</v>
      </c>
      <c r="B87" s="1">
        <v>7.479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1569</v>
      </c>
      <c r="B88" s="1">
        <v>-0.107654095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1570</v>
      </c>
      <c r="B89" s="1">
        <v>0.22263205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1571</v>
      </c>
      <c r="B90" s="1">
        <v>0.4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1572</v>
      </c>
      <c r="B91" s="1">
        <v>1.7313696E9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1573</v>
      </c>
      <c r="B92" s="1" t="s">
        <v>1574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1575</v>
      </c>
      <c r="B93" s="1" t="s">
        <v>1576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1577</v>
      </c>
      <c r="B94" s="1" t="s">
        <v>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1578</v>
      </c>
      <c r="B95" s="1" t="s">
        <v>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1579</v>
      </c>
      <c r="B96" s="1" t="s">
        <v>1580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1581</v>
      </c>
      <c r="B97" s="1" t="s">
        <v>1580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1582</v>
      </c>
      <c r="B98" s="1">
        <v>7.07751E8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1583</v>
      </c>
      <c r="B99" s="1" t="s">
        <v>1584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1585</v>
      </c>
      <c r="B100" s="1" t="s">
        <v>1586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1587</v>
      </c>
      <c r="B101" s="1" t="s">
        <v>1588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1589</v>
      </c>
      <c r="B102" s="1" t="s">
        <v>1590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1591</v>
      </c>
      <c r="B103" s="1">
        <v>-1.8E7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1592</v>
      </c>
      <c r="B104" s="1">
        <v>136.52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1593</v>
      </c>
      <c r="B105" s="1">
        <v>220.0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1594</v>
      </c>
      <c r="B106" s="1">
        <v>125.0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1595</v>
      </c>
      <c r="B107" s="1">
        <v>176.91376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1596</v>
      </c>
      <c r="B108" s="1">
        <v>177.5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1597</v>
      </c>
      <c r="B109" s="1">
        <v>2.40909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1598</v>
      </c>
      <c r="B110" s="1" t="s">
        <v>1599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1600</v>
      </c>
      <c r="B111" s="1">
        <v>16.0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1601</v>
      </c>
      <c r="B112" s="1">
        <v>4.274099968E9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1602</v>
      </c>
      <c r="B113" s="1">
        <v>13.191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1603</v>
      </c>
      <c r="B114" s="1">
        <v>6.202899968E9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1604</v>
      </c>
      <c r="B115" s="1">
        <v>5.917700096E9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1605</v>
      </c>
      <c r="B116" s="1">
        <v>0.766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1606</v>
      </c>
      <c r="B117" s="1">
        <v>5.415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1607</v>
      </c>
      <c r="B118" s="1">
        <v>3.6801400832E10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1608</v>
      </c>
      <c r="B119" s="1">
        <v>22.915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1609</v>
      </c>
      <c r="B120" s="1">
        <v>111.689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1610</v>
      </c>
      <c r="B121" s="1">
        <v>0.1113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1611</v>
      </c>
      <c r="B122" s="1">
        <v>0.19631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1612</v>
      </c>
      <c r="B123" s="1">
        <v>5.300874752E9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1613</v>
      </c>
      <c r="B124" s="1">
        <v>2.189799936E9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1614</v>
      </c>
      <c r="B125" s="1">
        <v>-0.118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1615</v>
      </c>
      <c r="B126" s="1">
        <v>-0.048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1616</v>
      </c>
      <c r="B127" s="1">
        <v>0.24572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1617</v>
      </c>
      <c r="B128" s="1">
        <v>0.16855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1618</v>
      </c>
      <c r="B129" s="1">
        <v>0.16636999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1619</v>
      </c>
      <c r="B130" s="1" t="s">
        <v>1540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3" t="s">
        <v>1620</v>
      </c>
      <c r="B131" s="1">
        <v>0.5071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  <hyperlink r:id="rId2" ref="B24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62</v>
      </c>
      <c r="B3" s="1">
        <v>670.0</v>
      </c>
      <c r="C3" s="1">
        <v>377.0</v>
      </c>
      <c r="D3" s="1">
        <v>90.0</v>
      </c>
      <c r="E3" s="1">
        <v>-873.0</v>
      </c>
      <c r="F3" s="1">
        <v>227.0</v>
      </c>
      <c r="G3" s="1">
        <v>831.0</v>
      </c>
      <c r="H3" s="1">
        <v>-956.0</v>
      </c>
      <c r="I3" s="1">
        <v>-1240.0</v>
      </c>
      <c r="J3" s="1">
        <v>2950.0</v>
      </c>
      <c r="K3" s="1">
        <v>869.0</v>
      </c>
      <c r="L3" s="1">
        <f>IF(K3*FORECAST(L2,B3:K3,B2:K2)&gt;0,FORECAST(L2,B3:K3,B2:K2),K3)*$X$1</f>
        <v>744.7333333</v>
      </c>
      <c r="M3" s="1">
        <f>IF(L3*FORECAST(M2,B3:L3,B2:L2)&gt;0,FORECAST(M2,B3:L3,B2:L2),L3)*$X$1</f>
        <v>826.5939394</v>
      </c>
      <c r="N3" s="1">
        <f>IF(M3*FORECAST(N2,B3:M3,B2:M2)&gt;0,FORECAST(N2,B3:M3,B2:M2),M3)*$X$1</f>
        <v>908.4545455</v>
      </c>
      <c r="O3" s="1">
        <f>IF(N3*FORECAST(O2,B3:N3,B2:N2)&gt;0,FORECAST(O2,B3:N3,B2:N2),N3)*$X$1</f>
        <v>990.3151515</v>
      </c>
      <c r="P3" s="1">
        <f>IF(O3*FORECAST(P2,B3:O3,B2:O2)&gt;0,FORECAST(P2,B3:O3,B2:O2),O3)*$X$1</f>
        <v>1072.175758</v>
      </c>
      <c r="Q3" s="1">
        <f>IF(P3*FORECAST(Q2,B3:P3,B2:P2)&gt;0,FORECAST(Q2,B3:P3,B2:P2),P3)*$X$1</f>
        <v>1154.036364</v>
      </c>
      <c r="R3" s="1">
        <f>IF(Q3*FORECAST(R2,B3:Q3,B2:Q2)&gt;0,FORECAST(R2,B3:Q3,B2:Q2),Q3)*$X$1</f>
        <v>1235.89697</v>
      </c>
      <c r="S3" s="5">
        <f>IF(R3*FORECAST(S2,B3:R3,B2:R2)&gt;0,FORECAST(S2,B3:R3,B2:R2),R3)*$X$1</f>
        <v>1317.757576</v>
      </c>
      <c r="T3" s="5">
        <f>IF(S3*FORECAST(T2,B3:S3,B2:S2)&gt;0,FORECAST(T2,B3:S3,B2:S2),S3)*$X$1</f>
        <v>1399.618182</v>
      </c>
      <c r="U3" s="5">
        <f>IF(T3*FORECAST(U2,B3:T3,B2:T2)&gt;0,FORECAST(U2,B3:T3,B2:T2),T3)*$X$1</f>
        <v>1481.478788</v>
      </c>
      <c r="V3" s="5">
        <f>IF(U3*FORECAST(V2,B3:U3,B2:U2)&gt;0,FORECAST(V2,B3:U3,B2:U2),U3)*$X$1</f>
        <v>1563.339394</v>
      </c>
      <c r="W3" s="5">
        <f>IF(V3*FORECAST(W2,B3:V3,B2:V2)&gt;0,FORECAST(W2,B3:V3,B2:V2),V3)*$X$1</f>
        <v>1645.2</v>
      </c>
      <c r="X3" s="2"/>
      <c r="Y3" s="2"/>
      <c r="Z3" s="2"/>
    </row>
    <row r="4">
      <c r="A4" s="3" t="s">
        <v>135</v>
      </c>
      <c r="B4" s="1">
        <v>2460.0</v>
      </c>
      <c r="C4" s="1">
        <v>2000.0</v>
      </c>
      <c r="D4" s="1">
        <v>1900.0</v>
      </c>
      <c r="E4" s="1">
        <v>1760.0</v>
      </c>
      <c r="F4" s="1">
        <v>1990.0</v>
      </c>
      <c r="G4" s="1">
        <v>1370.0</v>
      </c>
      <c r="H4" s="1">
        <v>2320.0</v>
      </c>
      <c r="I4" s="1">
        <v>3870.0</v>
      </c>
      <c r="J4" s="1">
        <v>1510.0</v>
      </c>
      <c r="K4" s="1">
        <v>1760.0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1621</v>
      </c>
      <c r="B5" s="1">
        <v>370.0</v>
      </c>
      <c r="C5" s="1">
        <v>375.0</v>
      </c>
      <c r="D5" s="1">
        <v>379.0</v>
      </c>
      <c r="E5" s="1">
        <v>383.0</v>
      </c>
      <c r="F5" s="1">
        <v>377.0</v>
      </c>
      <c r="G5" s="1">
        <v>370.0</v>
      </c>
      <c r="H5" s="1">
        <v>366.0</v>
      </c>
      <c r="I5" s="1">
        <v>355.0</v>
      </c>
      <c r="J5" s="1">
        <v>343.0</v>
      </c>
      <c r="K5" s="1">
        <v>332.0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1622</v>
      </c>
      <c r="L7" s="1">
        <f>IF(W3*FORECAST(W2,B3:W3,B2:W2)&gt;0,FORECAST(W2,B3:W3,B2:W2),V3)*$X$1 * (1+0.02)/(0.0757-0.02)</f>
        <v>30127.54039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1623</v>
      </c>
      <c r="L8" s="6">
        <f t="array" ref="L8">NPV(0.0757,M3:W3)</f>
        <v>8579.238976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1624</v>
      </c>
      <c r="L9" s="6">
        <f t="array" ref="L9">NPV(0.0757,M16:W16)</f>
        <v>13500.841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1625</v>
      </c>
      <c r="L10" s="6">
        <f>L8 + L9</f>
        <v>22080.07997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136</v>
      </c>
      <c r="L11" s="1">
        <v>1760.0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1626</v>
      </c>
      <c r="L12" s="6">
        <f>L10 - L11</f>
        <v>20320.07997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1627</v>
      </c>
      <c r="L13" s="1">
        <v>332.0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61.20506016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(1+0.02)/(0.0757-0.02)</f>
        <v>30127.54039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751.0</v>
      </c>
      <c r="C3" s="1">
        <v>886.0</v>
      </c>
      <c r="D3" s="1">
        <v>1040.0</v>
      </c>
      <c r="E3" s="1">
        <v>1460.0</v>
      </c>
      <c r="F3" s="1">
        <v>1620.0</v>
      </c>
      <c r="G3" s="1">
        <v>2380.0</v>
      </c>
      <c r="H3" s="1">
        <v>4190.0</v>
      </c>
      <c r="I3" s="1">
        <v>5900.0</v>
      </c>
      <c r="J3" s="1">
        <v>4800.0</v>
      </c>
      <c r="K3" s="1">
        <v>4810.0</v>
      </c>
      <c r="L3" s="1">
        <f>IF(K3*FORECAST(L2,B3:K3,B2:K2)&gt;0,FORECAST(L2,B3:K3,B2:K2),K3)*$X$1</f>
        <v>6023</v>
      </c>
      <c r="M3" s="1">
        <f>IF(L3*FORECAST(M2,B3:L3,B2:L2)&gt;0,FORECAST(M2,B3:L3,B2:L2),L3)*$X$1</f>
        <v>6611.963636</v>
      </c>
      <c r="N3" s="1">
        <f>IF(M3*FORECAST(N2,B3:M3,B2:M2)&gt;0,FORECAST(N2,B3:M3,B2:M2),M3)*$X$1</f>
        <v>7200.927273</v>
      </c>
      <c r="O3" s="1">
        <f>IF(N3*FORECAST(O2,B3:N3,B2:N2)&gt;0,FORECAST(O2,B3:N3,B2:N2),N3)*$X$1</f>
        <v>7789.890909</v>
      </c>
      <c r="P3" s="1">
        <f>IF(O3*FORECAST(P2,B3:O3,B2:O2)&gt;0,FORECAST(P2,B3:O3,B2:O2),O3)*$X$1</f>
        <v>8378.854545</v>
      </c>
      <c r="Q3" s="1">
        <f>IF(P3*FORECAST(Q2,B3:P3,B2:P2)&gt;0,FORECAST(Q2,B3:P3,B2:P2),P3)*$X$1</f>
        <v>8967.818182</v>
      </c>
      <c r="R3" s="1">
        <f>IF(Q3*FORECAST(R2,B3:Q3,B2:Q2)&gt;0,FORECAST(R2,B3:Q3,B2:Q2),Q3)*$X$1</f>
        <v>9556.781818</v>
      </c>
      <c r="S3" s="5">
        <f>IF(R3*FORECAST(S2,B3:R3,B2:R2)&gt;0,FORECAST(S2,B3:R3,B2:R2),R3)*$X$1</f>
        <v>10145.74545</v>
      </c>
      <c r="T3" s="5">
        <f>IF(S3*FORECAST(T2,B3:S3,B2:S2)&gt;0,FORECAST(T2,B3:S3,B2:S2),S3)*$X$1</f>
        <v>10734.70909</v>
      </c>
      <c r="U3" s="5">
        <f>IF(T3*FORECAST(U2,B3:T3,B2:T2)&gt;0,FORECAST(U2,B3:T3,B2:T2),T3)*$X$1</f>
        <v>11323.67273</v>
      </c>
      <c r="V3" s="5">
        <f>IF(U3*FORECAST(V2,B3:U3,B2:U2)&gt;0,FORECAST(V2,B3:U3,B2:U2),U3)*$X$1</f>
        <v>11912.63636</v>
      </c>
      <c r="W3" s="5">
        <f>IF(V3*FORECAST(W2,B3:V3,B2:V2)&gt;0,FORECAST(W2,B3:V3,B2:V2),V3)*$X$1</f>
        <v>12501.6</v>
      </c>
      <c r="X3" s="2"/>
      <c r="Y3" s="2"/>
      <c r="Z3" s="2"/>
    </row>
    <row r="4">
      <c r="A4" s="3" t="s">
        <v>135</v>
      </c>
      <c r="B4" s="1">
        <v>2460.0</v>
      </c>
      <c r="C4" s="1">
        <v>2000.0</v>
      </c>
      <c r="D4" s="1">
        <v>1900.0</v>
      </c>
      <c r="E4" s="1">
        <v>1760.0</v>
      </c>
      <c r="F4" s="1">
        <v>1990.0</v>
      </c>
      <c r="G4" s="1">
        <v>1370.0</v>
      </c>
      <c r="H4" s="1">
        <v>2320.0</v>
      </c>
      <c r="I4" s="1">
        <v>3870.0</v>
      </c>
      <c r="J4" s="1">
        <v>1510.0</v>
      </c>
      <c r="K4" s="1">
        <v>1760.0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1621</v>
      </c>
      <c r="B5" s="1">
        <v>370.0</v>
      </c>
      <c r="C5" s="1">
        <v>375.0</v>
      </c>
      <c r="D5" s="1">
        <v>379.0</v>
      </c>
      <c r="E5" s="1">
        <v>383.0</v>
      </c>
      <c r="F5" s="1">
        <v>377.0</v>
      </c>
      <c r="G5" s="1">
        <v>370.0</v>
      </c>
      <c r="H5" s="1">
        <v>366.0</v>
      </c>
      <c r="I5" s="1">
        <v>355.0</v>
      </c>
      <c r="J5" s="1">
        <v>343.0</v>
      </c>
      <c r="K5" s="1">
        <v>332.0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1622</v>
      </c>
      <c r="L7" s="1">
        <f>IF(W3*FORECAST(W2,B3:W3,B2:W2)&gt;0,FORECAST(W2,B3:W3,B2:W2),V3)*$X$1 * (1+0.02)/(0.0757-0.02)</f>
        <v>228934.1472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1623</v>
      </c>
      <c r="L8" s="6">
        <f t="array" ref="L8">NPV(0.0757,M3:W3)</f>
        <v>66572.18695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1624</v>
      </c>
      <c r="L9" s="6">
        <f t="array" ref="L9">NPV(0.0757,M16:W16)</f>
        <v>102590.6357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1625</v>
      </c>
      <c r="L10" s="6">
        <f>L8 + L9</f>
        <v>169162.8226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136</v>
      </c>
      <c r="L11" s="1">
        <v>1760.0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1626</v>
      </c>
      <c r="L12" s="6">
        <f>L10 - L11</f>
        <v>167402.8226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1627</v>
      </c>
      <c r="L13" s="1">
        <v>332.0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504.2253694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(1+0.02)/(0.0757-0.02)</f>
        <v>228934.1472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