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<sst xmlns="http://schemas.openxmlformats.org/spreadsheetml/2006/main" count="912" uniqueCount="740">
  <si>
    <t>ticker</t>
  </si>
  <si>
    <t>DGHI</t>
  </si>
  <si>
    <t>nombre</t>
  </si>
  <si>
    <t>DIGIHOST TECHNOLOGY INC</t>
  </si>
  <si>
    <t>empresa</t>
  </si>
  <si>
    <t>Blockchain &amp; Cryptocurrency</t>
  </si>
  <si>
    <t>Open</t>
  </si>
  <si>
    <t>Target Price</t>
  </si>
  <si>
    <t>Upside</t>
  </si>
  <si>
    <t>-73.47%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</si>
  <si>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</si>
  <si>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</si>
  <si>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</si>
  <si>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</si>
  <si>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</si>
  <si>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</si>
  <si>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</si>
  <si>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</si>
  <si>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</si>
  <si>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</si>
  <si>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566.67%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</si>
  <si>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</si>
  <si>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</si>
  <si>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</si>
  <si>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</si>
  <si>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</si>
  <si>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</si>
  <si>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</si>
  <si>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</si>
  <si>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</si>
  <si>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</si>
  <si>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</si>
  <si>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</si>
  <si>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</si>
  <si>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</si>
  <si>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</si>
  <si>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</si>
  <si>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</si>
  <si>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</si>
  <si>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</si>
  <si>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</si>
  <si>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</si>
  <si>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</si>
  <si>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</si>
  <si>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</si>
  <si>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</si>
  <si>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</si>
  <si>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</si>
  <si>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</si>
  <si>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</si>
  <si>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</si>
  <si>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</si>
  <si>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</si>
  <si>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</si>
  <si>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</si>
  <si>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</si>
  <si>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</si>
  <si>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</si>
  <si>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</si>
  <si>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</si>
  <si>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</si>
  <si>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</si>
  <si>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</si>
  <si>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</si>
  <si>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</si>
  <si>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</si>
  <si>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</si>
  <si>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</si>
  <si>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</si>
  <si>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</si>
  <si>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</si>
  <si>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</si>
  <si>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</si>
  <si>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</si>
  <si>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</si>
  <si>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</si>
  <si>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</si>
  <si>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</si>
  <si>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</si>
  <si>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</si>
  <si>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</si>
  <si>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</si>
  <si>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</si>
  <si>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</si>
  <si>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</si>
  <si>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</si>
  <si>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</si>
  <si>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</si>
  <si>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</si>
  <si>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</si>
  <si>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</si>
  <si>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</si>
  <si>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</si>
  <si>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</si>
  <si>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</si>
  <si>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</si>
  <si>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</si>
  <si>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</si>
  <si>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</si>
  <si>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</si>
  <si>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</si>
  <si>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0.78</t>
  </si>
  <si>
    <t>2.74</t>
  </si>
  <si>
    <t>1.65</t>
  </si>
  <si>
    <t>0.99</t>
  </si>
  <si>
    <t>Tangible Book Value</t>
  </si>
  <si>
    <t>Tangible Book Value Per Share</t>
  </si>
  <si>
    <t>0.56</t>
  </si>
  <si>
    <t>2.63</t>
  </si>
  <si>
    <t>1.61</t>
  </si>
  <si>
    <t>0.95</t>
  </si>
  <si>
    <t>Total Debt</t>
  </si>
  <si>
    <t>0</t>
  </si>
  <si>
    <t>Net Debt</t>
  </si>
  <si>
    <t>Debt Equivalent Oper. Leases</t>
  </si>
  <si>
    <t>Account Code - Inventory Valuation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</si>
  <si>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</si>
  <si>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</si>
  <si>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</si>
  <si>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</si>
  <si>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</si>
  <si>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</si>
  <si>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</si>
  <si>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</si>
  <si>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</si>
  <si>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</si>
  <si>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</si>
  <si>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</si>
  <si>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</si>
  <si>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</si>
  <si>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</si>
  <si>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</si>
  <si>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</si>
  <si>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</si>
  <si>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</si>
  <si>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</si>
  <si>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</si>
  <si>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</si>
  <si>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</si>
  <si>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</si>
  <si>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</si>
  <si>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</si>
  <si>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</si>
  <si>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</si>
  <si>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</si>
  <si>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</si>
  <si>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</si>
  <si>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</si>
  <si>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-0.44</t>
  </si>
  <si>
    <t>0.01</t>
  </si>
  <si>
    <t>0.16</t>
  </si>
  <si>
    <t>-0.77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</si>
  <si>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</si>
  <si>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</si>
  <si>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</si>
  <si>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</si>
  <si>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</si>
  <si>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</si>
  <si>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-0.32</t>
  </si>
  <si>
    <t>0.04</t>
  </si>
  <si>
    <t>0.11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</si>
  <si>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</si>
  <si>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</si>
  <si>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</si>
  <si>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</si>
  <si>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</si>
  <si>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</si>
  <si>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</si>
  <si>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10.91</t>
  </si>
  <si>
    <t>88.83</t>
  </si>
  <si>
    <t>-55.07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</si>
  <si>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</si>
  <si>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</si>
  <si>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</si>
  <si>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</si>
  <si>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</si>
  <si>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</si>
  <si>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</si>
  <si>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</si>
  <si>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</si>
  <si>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</si>
  <si>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</si>
  <si>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</si>
  <si>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</si>
  <si>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-8.43</t>
  </si>
  <si>
    <t>-34.67</t>
  </si>
  <si>
    <t>0.96</t>
  </si>
  <si>
    <t>-14.1</t>
  </si>
  <si>
    <t>-19.64</t>
  </si>
  <si>
    <t>Return on Total Capital</t>
  </si>
  <si>
    <t>117.55</t>
  </si>
  <si>
    <t>-46.39</t>
  </si>
  <si>
    <t>1.09</t>
  </si>
  <si>
    <t>-21.54</t>
  </si>
  <si>
    <t>-23.47</t>
  </si>
  <si>
    <t>Return On Equity %</t>
  </si>
  <si>
    <t>193.21</t>
  </si>
  <si>
    <t>-102.09</t>
  </si>
  <si>
    <t>0.72</t>
  </si>
  <si>
    <t>10.13</t>
  </si>
  <si>
    <t>-57.28</t>
  </si>
  <si>
    <t>Return on Common Equity</t>
  </si>
  <si>
    <t>Margin Analysis</t>
  </si>
  <si>
    <t>Gross Profit Margin %</t>
  </si>
  <si>
    <t>-17.16</t>
  </si>
  <si>
    <t>57.75</t>
  </si>
  <si>
    <t>16.17</t>
  </si>
  <si>
    <t>20.13</t>
  </si>
  <si>
    <t>SG&amp;A Margin</t>
  </si>
  <si>
    <t>13.02</t>
  </si>
  <si>
    <t>10.74</t>
  </si>
  <si>
    <t>19.93</t>
  </si>
  <si>
    <t>EBITDA Margin %</t>
  </si>
  <si>
    <t>-68.96</t>
  </si>
  <si>
    <t>15.34</t>
  </si>
  <si>
    <t>-17.81</t>
  </si>
  <si>
    <t>-0.07</t>
  </si>
  <si>
    <t>EBITA Margin %</t>
  </si>
  <si>
    <t>-156.34</t>
  </si>
  <si>
    <t>3.5</t>
  </si>
  <si>
    <t>-61.33</t>
  </si>
  <si>
    <t>-56.52</t>
  </si>
  <si>
    <t>EBIT Margin %</t>
  </si>
  <si>
    <t>-159.37</t>
  </si>
  <si>
    <t>2.98</t>
  </si>
  <si>
    <t>-61.86</t>
  </si>
  <si>
    <t>-57.02</t>
  </si>
  <si>
    <t>Income From Continuing Operations Margin %</t>
  </si>
  <si>
    <t>-146.08</t>
  </si>
  <si>
    <t>1.16</t>
  </si>
  <si>
    <t>17.9</t>
  </si>
  <si>
    <t>-83.81</t>
  </si>
  <si>
    <t>Net Income Margin %</t>
  </si>
  <si>
    <t>Net Avail. For Common Margin %</t>
  </si>
  <si>
    <t>Normalized Net Income Margin</t>
  </si>
  <si>
    <t>-104.42</t>
  </si>
  <si>
    <t>3.58</t>
  </si>
  <si>
    <t>12.3</t>
  </si>
  <si>
    <t>-48.5</t>
  </si>
  <si>
    <t>Levered Free Cash Flow Margin</t>
  </si>
  <si>
    <t>-123.51</t>
  </si>
  <si>
    <t>-194.86</t>
  </si>
  <si>
    <t>74.74</t>
  </si>
  <si>
    <t>33.42</t>
  </si>
  <si>
    <t>Unlevered Free Cash Flow Margin</t>
  </si>
  <si>
    <t>-118.96</t>
  </si>
  <si>
    <t>-194.03</t>
  </si>
  <si>
    <t>75.35</t>
  </si>
  <si>
    <t>33.52</t>
  </si>
  <si>
    <t>Asset Turnover</t>
  </si>
  <si>
    <t>0.35</t>
  </si>
  <si>
    <t>0.52</t>
  </si>
  <si>
    <t>0.36</t>
  </si>
  <si>
    <t>0.55</t>
  </si>
  <si>
    <t>Fixed Assets Turnover</t>
  </si>
  <si>
    <t>1.02</t>
  </si>
  <si>
    <t>0.57</t>
  </si>
  <si>
    <t>0.65</t>
  </si>
  <si>
    <t>Short Term Liquidity</t>
  </si>
  <si>
    <t>Current Ratio</t>
  </si>
  <si>
    <t>0.93</t>
  </si>
  <si>
    <t>1.54</t>
  </si>
  <si>
    <t>6.56</t>
  </si>
  <si>
    <t>1.88</t>
  </si>
  <si>
    <t>0.42</t>
  </si>
  <si>
    <t>Quick Ratio</t>
  </si>
  <si>
    <t>0.37</t>
  </si>
  <si>
    <t>0.79</t>
  </si>
  <si>
    <t>0.24</t>
  </si>
  <si>
    <t>Operating Cash Flow to Current Liabilities</t>
  </si>
  <si>
    <t>-0.02</t>
  </si>
  <si>
    <t>-0.09</t>
  </si>
  <si>
    <t>-0.74</t>
  </si>
  <si>
    <t>-1.61</t>
  </si>
  <si>
    <t>-1.05</t>
  </si>
  <si>
    <t>1.08</t>
  </si>
  <si>
    <t>Average Days Payable Outstanding</t>
  </si>
  <si>
    <t>43.49</t>
  </si>
  <si>
    <t>46.47</t>
  </si>
  <si>
    <t>41.56</t>
  </si>
  <si>
    <t>59.99</t>
  </si>
  <si>
    <t>Long Term Solvency</t>
  </si>
  <si>
    <t>Total Debt/Equity</t>
  </si>
  <si>
    <t>48.73</t>
  </si>
  <si>
    <t>3.02</t>
  </si>
  <si>
    <t>4.95</t>
  </si>
  <si>
    <t>Total Debt / Total Capital</t>
  </si>
  <si>
    <t>32.76</t>
  </si>
  <si>
    <t>2.93</t>
  </si>
  <si>
    <t>4.71</t>
  </si>
  <si>
    <t>LT Debt/Equity</t>
  </si>
  <si>
    <t>28.41</t>
  </si>
  <si>
    <t>1.77</t>
  </si>
  <si>
    <t>2.37</t>
  </si>
  <si>
    <t>Long-Term Debt / Total Capital</t>
  </si>
  <si>
    <t>19.1</t>
  </si>
  <si>
    <t>1.72</t>
  </si>
  <si>
    <t>2.26</t>
  </si>
  <si>
    <t>Total Liabilities / Total Assets</t>
  </si>
  <si>
    <t>107.05</t>
  </si>
  <si>
    <t>36.78</t>
  </si>
  <si>
    <t>12.27</t>
  </si>
  <si>
    <t>10.31</t>
  </si>
  <si>
    <t>30.61</t>
  </si>
  <si>
    <t>EBIT / Interest Expense</t>
  </si>
  <si>
    <t>-21.91</t>
  </si>
  <si>
    <t>2.24</t>
  </si>
  <si>
    <t>-62.82</t>
  </si>
  <si>
    <t>-353.37</t>
  </si>
  <si>
    <t>EBITDA / Interest Expense</t>
  </si>
  <si>
    <t>-8.81</t>
  </si>
  <si>
    <t>12.1</t>
  </si>
  <si>
    <t>-17.48</t>
  </si>
  <si>
    <t>3.68</t>
  </si>
  <si>
    <t>(EBITDA - Capex) / Interest Expense</t>
  </si>
  <si>
    <t>-13.27</t>
  </si>
  <si>
    <t>-89.84</t>
  </si>
  <si>
    <t>-79.13</t>
  </si>
  <si>
    <t>-67.71</t>
  </si>
  <si>
    <t>Total Debt / EBITDA</t>
  </si>
  <si>
    <t>-2.24</t>
  </si>
  <si>
    <t>-0.34</t>
  </si>
  <si>
    <t>9.34</t>
  </si>
  <si>
    <t>Net Debt / EBITDA</t>
  </si>
  <si>
    <t>-2.22</t>
  </si>
  <si>
    <t>-0.23</t>
  </si>
  <si>
    <t>0.1</t>
  </si>
  <si>
    <t>6.24</t>
  </si>
  <si>
    <t>Total Debt / (EBITDA - Capex)</t>
  </si>
  <si>
    <t>-1.48</t>
  </si>
  <si>
    <t>-0.08</t>
  </si>
  <si>
    <t>-0.51</t>
  </si>
  <si>
    <t>Net Debt / (EBITDA - Capex)</t>
  </si>
  <si>
    <t>-1.47</t>
  </si>
  <si>
    <t>0.03</t>
  </si>
  <si>
    <t>0.02</t>
  </si>
  <si>
    <t>Growth Over Prior Year</t>
  </si>
  <si>
    <t>Total Revenues, 1 Yr. Growth %</t>
  </si>
  <si>
    <t>602.22</t>
  </si>
  <si>
    <t>-3.06</t>
  </si>
  <si>
    <t>7.95</t>
  </si>
  <si>
    <t>Gross Profit, 1 Yr. Growth %</t>
  </si>
  <si>
    <t>-72.85</t>
  </si>
  <si>
    <t>34.37</t>
  </si>
  <si>
    <t>EBITDA, 1 Yr. Growth %</t>
  </si>
  <si>
    <t>-256.2</t>
  </si>
  <si>
    <t>-212.54</t>
  </si>
  <si>
    <t>-99.59</t>
  </si>
  <si>
    <t>EBITA, 1 Yr. Growth %</t>
  </si>
  <si>
    <t>-115.73</t>
  </si>
  <si>
    <t>-0.12</t>
  </si>
  <si>
    <t>EBIT, 1 Yr. Growth %</t>
  </si>
  <si>
    <t>-113.15</t>
  </si>
  <si>
    <t>Earnings From Cont. Operations, 1 Yr. Growth %</t>
  </si>
  <si>
    <t>-105.57</t>
  </si>
  <si>
    <t>-238.2</t>
  </si>
  <si>
    <t>-605.51</t>
  </si>
  <si>
    <t>Net Income, 1 Yr. Growth %</t>
  </si>
  <si>
    <t>Normalized Net Income, 1 Yr. Growth %</t>
  </si>
  <si>
    <t>-124.05</t>
  </si>
  <si>
    <t>-338.82</t>
  </si>
  <si>
    <t>-525.46</t>
  </si>
  <si>
    <t>Diluted EPS Before Extra, 1 Yr. Growth %</t>
  </si>
  <si>
    <t>-102.26</t>
  </si>
  <si>
    <t>-210.56</t>
  </si>
  <si>
    <t>-584.26</t>
  </si>
  <si>
    <t>Net Property, Plant and Equip., 1 Yr. Growth %</t>
  </si>
  <si>
    <t>351.34</t>
  </si>
  <si>
    <t>10.27</t>
  </si>
  <si>
    <t>-19.38</t>
  </si>
  <si>
    <t>Total Assets, 1 Yr. Growth %</t>
  </si>
  <si>
    <t>323.85</t>
  </si>
  <si>
    <t>384.44</t>
  </si>
  <si>
    <t>-34.27</t>
  </si>
  <si>
    <t>-19.87</t>
  </si>
  <si>
    <t>Tangible Book Value, 1 Yr. Growth %</t>
  </si>
  <si>
    <t>795.4</t>
  </si>
  <si>
    <t>29.29</t>
  </si>
  <si>
    <t>-38.81</t>
  </si>
  <si>
    <t>Common Equity, 1 Yr. Growth %</t>
  </si>
  <si>
    <t>572.21</t>
  </si>
  <si>
    <t>23.3</t>
  </si>
  <si>
    <t>Cash From Operations, 1 Yr. Growth %</t>
  </si>
  <si>
    <t>511.09</t>
  </si>
  <si>
    <t>293.78</t>
  </si>
  <si>
    <t>-61.5</t>
  </si>
  <si>
    <t>-266.88</t>
  </si>
  <si>
    <t>Capital Expenditures, 1 Yr. Growth %</t>
  </si>
  <si>
    <t>-56.71</t>
  </si>
  <si>
    <t>-79.52</t>
  </si>
  <si>
    <t>Levered Free Cash Flow, 1 Yr. Growth %</t>
  </si>
  <si>
    <t>-137.18</t>
  </si>
  <si>
    <t>-51.73</t>
  </si>
  <si>
    <t>Unlevered Free Cash Flow, 1 Yr. Growth %</t>
  </si>
  <si>
    <t>-137.65</t>
  </si>
  <si>
    <t>-52.07</t>
  </si>
  <si>
    <t>Compound Annual Growth Rate Over Two Years</t>
  </si>
  <si>
    <t>Total Revenues, 2 Yr. CAGR %</t>
  </si>
  <si>
    <t>160.91</t>
  </si>
  <si>
    <t>2.3</t>
  </si>
  <si>
    <t>Gross Profit, 2 Yr. CAGR %</t>
  </si>
  <si>
    <t>153.31</t>
  </si>
  <si>
    <t>-39.6</t>
  </si>
  <si>
    <t>EBITDA, 2 Yr. CAGR %</t>
  </si>
  <si>
    <t>32.58</t>
  </si>
  <si>
    <t>-93.26</t>
  </si>
  <si>
    <t>EBITA, 2 Yr. CAGR %</t>
  </si>
  <si>
    <t>79.92</t>
  </si>
  <si>
    <t>63.41</t>
  </si>
  <si>
    <t>310.97</t>
  </si>
  <si>
    <t>EBIT, 2 Yr. CAGR %</t>
  </si>
  <si>
    <t>66.08</t>
  </si>
  <si>
    <t>62.56</t>
  </si>
  <si>
    <t>347.15</t>
  </si>
  <si>
    <t>Earnings From Cont. Operations, 2 Yr. CAGR %</t>
  </si>
  <si>
    <t>3.53</t>
  </si>
  <si>
    <t>-8.67</t>
  </si>
  <si>
    <t>164.31</t>
  </si>
  <si>
    <t>Net Income, 2 Yr. CAGR %</t>
  </si>
  <si>
    <t>Normalized Net Income, 2 Yr. CAGR %</t>
  </si>
  <si>
    <t>129.99</t>
  </si>
  <si>
    <t>-10.43</t>
  </si>
  <si>
    <t>218.76</t>
  </si>
  <si>
    <t>Diluted EPS Before Extra, 2 Yr. CAGR %</t>
  </si>
  <si>
    <t>-40.09</t>
  </si>
  <si>
    <t>131.38</t>
  </si>
  <si>
    <t>Net Property, Plant and Equip., 2 Yr. CAGR %</t>
  </si>
  <si>
    <t>123.09</t>
  </si>
  <si>
    <t>-5.72</t>
  </si>
  <si>
    <t>Total Assets, 2 Yr. CAGR %</t>
  </si>
  <si>
    <t>353.13</t>
  </si>
  <si>
    <t>78.44</t>
  </si>
  <si>
    <t>-27.43</t>
  </si>
  <si>
    <t>Tangible Book Value, 2 Yr. CAGR %</t>
  </si>
  <si>
    <t>146.8</t>
  </si>
  <si>
    <t>-11.06</t>
  </si>
  <si>
    <t>Common Equity, 2 Yr. CAGR %</t>
  </si>
  <si>
    <t>112.53</t>
  </si>
  <si>
    <t>-12.57</t>
  </si>
  <si>
    <t>Cash From Operations, 2 Yr. CAGR %</t>
  </si>
  <si>
    <t>390.55</t>
  </si>
  <si>
    <t>23.13</t>
  </si>
  <si>
    <t>-19.85</t>
  </si>
  <si>
    <t>Capital Expenditures, 2 Yr. CAGR %</t>
  </si>
  <si>
    <t>256.69</t>
  </si>
  <si>
    <t>-70.22</t>
  </si>
  <si>
    <t>Levered Free Cash Flow, 2 Yr. CAGR %</t>
  </si>
  <si>
    <t>102.96</t>
  </si>
  <si>
    <t>-57.63</t>
  </si>
  <si>
    <t>Unlevered Free Cash Flow, 2 Yr. CAGR %</t>
  </si>
  <si>
    <t>107.65</t>
  </si>
  <si>
    <t>-57.48</t>
  </si>
  <si>
    <t>Compound Annual Growth Rate Over Three Years</t>
  </si>
  <si>
    <t>Total Revenues, 3 Yr. CAGR %</t>
  </si>
  <si>
    <t>94.42</t>
  </si>
  <si>
    <t>Gross Profit, 3 Yr. CAGR %</t>
  </si>
  <si>
    <t>105.05</t>
  </si>
  <si>
    <t>EBITDA, 3 Yr. CAGR %</t>
  </si>
  <si>
    <t>-80.79</t>
  </si>
  <si>
    <t>EBITA, 3 Yr. CAGR %</t>
  </si>
  <si>
    <t>257.91</t>
  </si>
  <si>
    <t>280.18</t>
  </si>
  <si>
    <t>38.5</t>
  </si>
  <si>
    <t>EBIT, 3 Yr. CAGR %</t>
  </si>
  <si>
    <t>239.32</t>
  </si>
  <si>
    <t>281.28</t>
  </si>
  <si>
    <t>38.02</t>
  </si>
  <si>
    <t>Earnings From Cont. Operations, 3 Yr. CAGR %</t>
  </si>
  <si>
    <t>147.61</t>
  </si>
  <si>
    <t>152.18</t>
  </si>
  <si>
    <t>61.55</t>
  </si>
  <si>
    <t>Net Income, 3 Yr. CAGR %</t>
  </si>
  <si>
    <t>Normalized Net Income, 3 Yr. CAGR %</t>
  </si>
  <si>
    <t>321.56</t>
  </si>
  <si>
    <t>160.32</t>
  </si>
  <si>
    <t>50.56</t>
  </si>
  <si>
    <t>Diluted EPS Before Extra, 3 Yr. CAGR %</t>
  </si>
  <si>
    <t>20.23</t>
  </si>
  <si>
    <t>Net Property, Plant and Equip., 3 Yr. CAGR %</t>
  </si>
  <si>
    <t>58.9</t>
  </si>
  <si>
    <t>Total Assets, 3 Yr. CAGR %</t>
  </si>
  <si>
    <t>138.08</t>
  </si>
  <si>
    <t>36.64</t>
  </si>
  <si>
    <t>Tangible Book Value, 3 Yr. CAGR %</t>
  </si>
  <si>
    <t>450.62</t>
  </si>
  <si>
    <t>55.05</t>
  </si>
  <si>
    <t>Common Equity, 3 Yr. CAGR %</t>
  </si>
  <si>
    <t>455.83</t>
  </si>
  <si>
    <t>40.95</t>
  </si>
  <si>
    <t>Cash From Operations, 3 Yr. CAGR %</t>
  </si>
  <si>
    <t>110.03</t>
  </si>
  <si>
    <t>36.26</t>
  </si>
  <si>
    <t>Capital Expenditures, 3 Yr. CAGR %</t>
  </si>
  <si>
    <t>37.61</t>
  </si>
  <si>
    <t>Levered Free Cash Flow, 3 Yr. CAGR %</t>
  </si>
  <si>
    <t>314.75</t>
  </si>
  <si>
    <t>25.75</t>
  </si>
  <si>
    <t>Unlevered Free Cash Flow, 3 Yr. CAGR %</t>
  </si>
  <si>
    <t>315.89</t>
  </si>
  <si>
    <t>27.46</t>
  </si>
  <si>
    <t>Compound Annual Growth Rate Over Five Years</t>
  </si>
  <si>
    <t>EBITA, 5 Yr. CAGR %</t>
  </si>
  <si>
    <t>278.26</t>
  </si>
  <si>
    <t>EBIT, 5 Yr. CAGR %</t>
  </si>
  <si>
    <t>278.92</t>
  </si>
  <si>
    <t>Earnings From Cont. Operations, 5 Yr. CAGR %</t>
  </si>
  <si>
    <t>309.27</t>
  </si>
  <si>
    <t>Net Income, 5 Yr. CAGR %</t>
  </si>
  <si>
    <t>Normalized Net Income, 5 Yr. CAGR %</t>
  </si>
  <si>
    <t>Total Assets, 5 Yr. CAGR %</t>
  </si>
  <si>
    <t>Tangible Book Value, 5 Yr. CAGR %</t>
  </si>
  <si>
    <t>468.04</t>
  </si>
  <si>
    <t>Common Equity, 5 Yr. CAGR %</t>
  </si>
  <si>
    <t>472.75</t>
  </si>
  <si>
    <t>Cash From Operations, 5 Yr. CAGR %</t>
  </si>
  <si>
    <t>834.19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</si>
  <si>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</si>
  <si>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</si>
  <si>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</si>
  <si>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</si>
  <si>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</si>
  <si>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</si>
  <si>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</si>
  <si>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39.67</t>
  </si>
  <si>
    <t>153</t>
  </si>
  <si>
    <t>13.25</t>
  </si>
  <si>
    <t>90.41</t>
  </si>
  <si>
    <t>73.76</t>
  </si>
  <si>
    <t>Change</t>
  </si>
  <si>
    <t>-</t>
  </si>
  <si>
    <t>285.57%</t>
  </si>
  <si>
    <t>-91.34%</t>
  </si>
  <si>
    <t>582.45%</t>
  </si>
  <si>
    <t>-18.42%</t>
  </si>
  <si>
    <t>0%</t>
  </si>
  <si>
    <t>Enterprise Value (EV)</t>
  </si>
  <si>
    <t>P/E ratio</t>
  </si>
  <si>
    <t>-5.36x</t>
  </si>
  <si>
    <t>476x</t>
  </si>
  <si>
    <t>-2.93x</t>
  </si>
  <si>
    <t>-4.74x</t>
  </si>
  <si>
    <t>-0.9x</t>
  </si>
  <si>
    <t>PBR</t>
  </si>
  <si>
    <t>PEG</t>
  </si>
  <si>
    <t>-5x</t>
  </si>
  <si>
    <t>0.1x</t>
  </si>
  <si>
    <t>-0x</t>
  </si>
  <si>
    <t>Capitalization / Revenue</t>
  </si>
  <si>
    <t>9.06x</t>
  </si>
  <si>
    <t>2.55x</t>
  </si>
  <si>
    <t>1.31x</t>
  </si>
  <si>
    <t>1.15x</t>
  </si>
  <si>
    <t>EV / Revenue</t>
  </si>
  <si>
    <t>0x</t>
  </si>
  <si>
    <t>EV / EBITDA</t>
  </si>
  <si>
    <t>EV / EBIT</t>
  </si>
  <si>
    <t>-5.43x</t>
  </si>
  <si>
    <t>-0.96x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</si>
  <si>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</si>
  <si>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</si>
  <si>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</si>
  <si>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</si>
  <si>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</si>
  <si>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-0.5544</t>
  </si>
  <si>
    <t>0.0126</t>
  </si>
  <si>
    <t>-1.046</t>
  </si>
  <si>
    <t>-0.462</t>
  </si>
  <si>
    <t>-2.438</t>
  </si>
  <si>
    <t>Distribution rate</t>
  </si>
  <si>
    <t>Net sales
                                    1</t>
  </si>
  <si>
    <t>4.377</t>
  </si>
  <si>
    <t>35.46</t>
  </si>
  <si>
    <t>56.18</t>
  </si>
  <si>
    <t>64.03</t>
  </si>
  <si>
    <t>EBIT
                                    1</t>
  </si>
  <si>
    <t>-23.52</t>
  </si>
  <si>
    <t>-13.59</t>
  </si>
  <si>
    <t>-76.64</t>
  </si>
  <si>
    <t>Net income
                                    1</t>
  </si>
  <si>
    <t>-6.395</t>
  </si>
  <si>
    <t>0.3631</t>
  </si>
  <si>
    <t>5.857</t>
  </si>
  <si>
    <t>-29.72</t>
  </si>
  <si>
    <t>-14.01</t>
  </si>
  <si>
    <t>-76.92</t>
  </si>
  <si>
    <t>Reference price
                                    2</t>
  </si>
  <si>
    <t>2.970</t>
  </si>
  <si>
    <t>5.970</t>
  </si>
  <si>
    <t>0.465</t>
  </si>
  <si>
    <t>3.060</t>
  </si>
  <si>
    <t>2.190</t>
  </si>
  <si>
    <t>Nbr of stocks (in thousands)</t>
  </si>
  <si>
    <t>13,358</t>
  </si>
  <si>
    <t>25,623</t>
  </si>
  <si>
    <t>28,489</t>
  </si>
  <si>
    <t>29,545</t>
  </si>
  <si>
    <t>33,678</t>
  </si>
  <si>
    <t>Announcement Date</t>
  </si>
  <si>
    <t>4/30/21</t>
  </si>
  <si>
    <t>3/28/22</t>
  </si>
  <si>
    <t>4/3/23</t>
  </si>
  <si>
    <t>4/3/24</t>
  </si>
  <si>
    <t>address1</t>
  </si>
  <si>
    <t>2830 Produce Row</t>
  </si>
  <si>
    <t>city</t>
  </si>
  <si>
    <t>Houston</t>
  </si>
  <si>
    <t>state</t>
  </si>
  <si>
    <t>TX</t>
  </si>
  <si>
    <t>zip</t>
  </si>
  <si>
    <t>77023</t>
  </si>
  <si>
    <t>country</t>
  </si>
  <si>
    <t>website</t>
  </si>
  <si>
    <t>https://www.digihost.ca/docs/</t>
  </si>
  <si>
    <t>industry</t>
  </si>
  <si>
    <t>Capital Markets</t>
  </si>
  <si>
    <t>industryKey</t>
  </si>
  <si>
    <t>capital-markets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</si>
  <si>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</si>
  <si>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</si>
  <si>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</si>
  <si>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</si>
  <si>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</si>
  <si>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</si>
  <si>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</si>
  <si>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Digihost Technology Inc. operates as a blockchain technology company in the United States and Canada. The company operates through Cryptocurrency Mining, Sales of Energy, and Colocation Services segments. It also mines for cryptocurrency; and supplies energy from power plants. Digihost Technology Inc. was incorporated in 2017 and is headquartered in Houston, Texas.</t>
  </si>
  <si>
    <t>fullTimeEmployees</t>
  </si>
  <si>
    <t>companyOfficers</t>
  </si>
  <si>
    <t>[{'maxAge': 1, 'name': 'Mr. Michel Thierry Amar', 'age': 58, 'title': 'Chairman &amp; CEO', 'yearBorn': 1965, 'fiscalYear': 2023, 'totalPay': 490884, 'exercisedValue': 0, 'unexercisedValue': 0}, {'maxAge': 1, 'name': 'Mr. Alec  Amar', 'age': 27, 'title': 'President &amp; Director', 'yearBorn': 1996, 'fiscalYear': 2023, 'totalPay': 349766, 'exercisedValue': 0, 'unexercisedValue': 0}, {'maxAge': 1, 'name': 'Mr. Paul  Ciullo CPA, M.B.A.', 'age': 42, 'title': 'Chief Financial Officer', 'yearBorn': 1981, 'fiscalYear': 2023, 'totalPay': 117913, 'exercisedValue': 0, 'unexercisedValue': 0}, {'maxAge': 1, 'name': 'Mr. Daniel  Rotunno', 'title': 'Vice President of Operations', 'fiscalYear': 2023, 'exercisedValue': 0, 'unexercisedValue': 0}, {'maxAge': 1, 'name': 'Mr. Luke  Marchiori', 'title': 'Chief Renewable Energy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</si>
  <si>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</si>
  <si>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</si>
  <si>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</si>
  <si>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</si>
  <si>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</si>
  <si>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</si>
  <si>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</si>
  <si>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</si>
  <si>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</si>
  <si>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</si>
  <si>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</si>
  <si>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</si>
  <si>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</si>
  <si>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</si>
  <si>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</si>
  <si>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</si>
  <si>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</si>
  <si>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</si>
  <si>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</si>
  <si>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</si>
  <si>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</si>
  <si>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</si>
  <si>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</si>
  <si>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</si>
  <si>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</si>
  <si>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</si>
  <si>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</si>
  <si>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</si>
  <si>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</si>
  <si>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</si>
  <si>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</si>
  <si>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</si>
  <si>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</si>
  <si>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</si>
  <si>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</si>
  <si>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</si>
  <si>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</si>
  <si>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</si>
  <si>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</si>
  <si>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</si>
  <si>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</si>
  <si>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</si>
  <si>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</si>
  <si>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</si>
  <si>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</si>
  <si>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</si>
  <si>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</si>
  <si>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</si>
  <si>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</si>
  <si>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</si>
  <si>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</si>
  <si>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</si>
  <si>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</si>
  <si>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</si>
  <si>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</si>
  <si>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</si>
  <si>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</si>
  <si>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</si>
  <si>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</si>
  <si>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</si>
  <si>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</si>
  <si>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</si>
  <si>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</si>
  <si>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</si>
  <si>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</si>
  <si>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</si>
  <si>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Digihost Technology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</si>
  <si>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</si>
  <si>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</si>
  <si>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</si>
  <si>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</si>
  <si>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</si>
  <si>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</si>
  <si>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</si>
  <si>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ef5a8919-d0d7-3019-9405-5d408a144935</t>
  </si>
  <si>
    <t>messageBoardId</t>
  </si>
  <si>
    <t>finmb_608218736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</si>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</sst>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igihost.ca/docs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0.39799771334074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5.0507748E7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-1.8214285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-1.0</v>
      </c>
      <c r="C2" s="1">
        <v>-27.0</v>
      </c>
      <c r="D2" s="1">
        <v>-5.0</v>
      </c>
      <c r="E2" s="1">
        <v>28.0</v>
      </c>
      <c r="F2" s="1">
        <v>4.0</v>
      </c>
      <c r="G2" s="1">
        <v>-21.0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0.0</v>
      </c>
      <c r="C3" s="1">
        <v>0.0</v>
      </c>
      <c r="D3" s="1">
        <v>3.0</v>
      </c>
      <c r="E3" s="1">
        <v>3.0</v>
      </c>
      <c r="F3" s="1">
        <v>10.0</v>
      </c>
      <c r="G3" s="1">
        <v>14.0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10.0</v>
      </c>
      <c r="E4" s="1">
        <v>12.0</v>
      </c>
      <c r="F4" s="1">
        <v>12.0</v>
      </c>
      <c r="G4" s="1">
        <v>12.0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3.0</v>
      </c>
      <c r="E5" s="1">
        <v>3.0</v>
      </c>
      <c r="F5" s="1">
        <v>10.0</v>
      </c>
      <c r="G5" s="1">
        <v>15.0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0.0</v>
      </c>
      <c r="D6" s="1">
        <v>0.0</v>
      </c>
      <c r="E6" s="1">
        <v>-1.0</v>
      </c>
      <c r="F6" s="1">
        <v>-1.0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2.0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0.0</v>
      </c>
      <c r="C8" s="1">
        <v>0.0</v>
      </c>
      <c r="D8" s="1">
        <v>1.0</v>
      </c>
      <c r="E8" s="1">
        <v>7.0</v>
      </c>
      <c r="F8" s="1">
        <v>3.0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-2.0</v>
      </c>
      <c r="E9" s="1">
        <v>-19.0</v>
      </c>
      <c r="F9" s="1">
        <v>-22.0</v>
      </c>
      <c r="G9" s="1">
        <v>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-80.0</v>
      </c>
      <c r="C10" s="1">
        <v>-16.0</v>
      </c>
      <c r="D10" s="1">
        <v>-26.0</v>
      </c>
      <c r="E10" s="1">
        <v>-1.0</v>
      </c>
      <c r="F10" s="1">
        <v>57.0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1.0</v>
      </c>
      <c r="C11" s="1">
        <v>6.0</v>
      </c>
      <c r="D11" s="1">
        <v>76.0</v>
      </c>
      <c r="E11" s="1">
        <v>84.0</v>
      </c>
      <c r="F11" s="1">
        <v>7.0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0.0</v>
      </c>
      <c r="F12" s="1">
        <v>-55.0</v>
      </c>
      <c r="G12" s="1">
        <v>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-1.0</v>
      </c>
      <c r="E13" s="1">
        <v>1.0</v>
      </c>
      <c r="F13" s="1">
        <v>-1.0</v>
      </c>
      <c r="G13" s="1">
        <v>97.0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-80.0</v>
      </c>
      <c r="C14" s="1">
        <v>-36.0</v>
      </c>
      <c r="D14" s="1">
        <v>-2.0</v>
      </c>
      <c r="E14" s="1">
        <v>-8.0</v>
      </c>
      <c r="F14" s="1">
        <v>-3.0</v>
      </c>
      <c r="G14" s="1">
        <v>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-1.0</v>
      </c>
      <c r="E15" s="1">
        <v>-33.0</v>
      </c>
      <c r="F15" s="1">
        <v>-14.0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0.0</v>
      </c>
      <c r="F16" s="1">
        <v>79.0</v>
      </c>
      <c r="G16" s="1">
        <v>50.0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0.0</v>
      </c>
      <c r="C18" s="1">
        <v>0.0</v>
      </c>
      <c r="D18" s="1">
        <v>-11.0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0.0</v>
      </c>
      <c r="E19" s="1">
        <v>-80.0</v>
      </c>
      <c r="F19" s="1">
        <v>-62.0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0.0</v>
      </c>
      <c r="D20" s="1">
        <v>-1.0</v>
      </c>
      <c r="E20" s="1">
        <v>-34.0</v>
      </c>
      <c r="F20" s="1">
        <v>-14.0</v>
      </c>
      <c r="G20" s="1">
        <v>-7.0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2.0</v>
      </c>
      <c r="E21" s="1">
        <v>1.0</v>
      </c>
      <c r="F21" s="1">
        <v>10.0</v>
      </c>
      <c r="G21" s="1">
        <v>69.0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2.0</v>
      </c>
      <c r="E22" s="1">
        <v>1.0</v>
      </c>
      <c r="F22" s="1">
        <v>10.0</v>
      </c>
      <c r="G22" s="1">
        <v>69.0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-25.0</v>
      </c>
      <c r="E23" s="1">
        <v>-6.0</v>
      </c>
      <c r="F23" s="1">
        <v>-23.0</v>
      </c>
      <c r="G23" s="1">
        <v>-1.0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-25.0</v>
      </c>
      <c r="E24" s="1">
        <v>-6.0</v>
      </c>
      <c r="F24" s="1">
        <v>-23.0</v>
      </c>
      <c r="G24" s="1">
        <v>-1.0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80.0</v>
      </c>
      <c r="C25" s="1">
        <v>4.0</v>
      </c>
      <c r="D25" s="1">
        <v>0.0</v>
      </c>
      <c r="E25" s="1">
        <v>50.0</v>
      </c>
      <c r="F25" s="1">
        <v>9.0</v>
      </c>
      <c r="G25" s="1">
        <v>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-20.0</v>
      </c>
      <c r="E26" s="1">
        <v>-60.0</v>
      </c>
      <c r="F26" s="1">
        <v>-25.0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-2.0</v>
      </c>
      <c r="D27" s="1">
        <v>-3.0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80.0</v>
      </c>
      <c r="C28" s="1">
        <v>1.0</v>
      </c>
      <c r="D28" s="1">
        <v>2.0</v>
      </c>
      <c r="E28" s="1">
        <v>44.0</v>
      </c>
      <c r="F28" s="1">
        <v>18.0</v>
      </c>
      <c r="G28" s="1">
        <v>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1.0</v>
      </c>
      <c r="D29" s="1">
        <v>-1.0</v>
      </c>
      <c r="E29" s="1">
        <v>88.0</v>
      </c>
      <c r="F29" s="1">
        <v>93.0</v>
      </c>
      <c r="G29" s="1">
        <v>-1.0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1.0</v>
      </c>
      <c r="E31" s="1">
        <v>11.0</v>
      </c>
      <c r="F31" s="1">
        <v>23.0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25.0</v>
      </c>
      <c r="D32" s="1">
        <v>-4.0</v>
      </c>
      <c r="E32" s="1">
        <v>-48.0</v>
      </c>
      <c r="F32" s="1">
        <v>18.0</v>
      </c>
      <c r="G32" s="1">
        <v>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25.0</v>
      </c>
      <c r="D33" s="1">
        <v>-4.0</v>
      </c>
      <c r="E33" s="1">
        <v>-48.0</v>
      </c>
      <c r="F33" s="1">
        <v>18.0</v>
      </c>
      <c r="G33" s="1">
        <v>8.0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0.0</v>
      </c>
      <c r="C34" s="1">
        <v>-42.0</v>
      </c>
      <c r="D34" s="1">
        <v>4.0</v>
      </c>
      <c r="E34" s="1">
        <v>26.0</v>
      </c>
      <c r="F34" s="1">
        <v>-28.0</v>
      </c>
      <c r="G34" s="1">
        <v>-4.0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0.0</v>
      </c>
      <c r="C35" s="1">
        <v>0.0</v>
      </c>
      <c r="D35" s="1">
        <v>2.0</v>
      </c>
      <c r="E35" s="1">
        <v>-5.0</v>
      </c>
      <c r="F35" s="1">
        <v>9.0</v>
      </c>
      <c r="G35" s="1">
        <v>-1.0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0.0</v>
      </c>
      <c r="C3" s="1">
        <v>15.0</v>
      </c>
      <c r="D3" s="1">
        <v>3.0</v>
      </c>
      <c r="E3" s="1">
        <v>91.0</v>
      </c>
      <c r="F3" s="1">
        <v>1.0</v>
      </c>
      <c r="G3" s="1">
        <v>34.0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0.0</v>
      </c>
      <c r="C5" s="1">
        <v>15.0</v>
      </c>
      <c r="D5" s="1">
        <v>3.0</v>
      </c>
      <c r="E5" s="1">
        <v>91.0</v>
      </c>
      <c r="F5" s="1">
        <v>1.0</v>
      </c>
      <c r="G5" s="1">
        <v>47.0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20.0</v>
      </c>
      <c r="C6" s="1">
        <v>0.0</v>
      </c>
      <c r="D6" s="1">
        <v>0.0</v>
      </c>
      <c r="E6" s="1">
        <v>1.0</v>
      </c>
      <c r="F6" s="1">
        <v>73.0</v>
      </c>
      <c r="G6" s="1">
        <v>78.0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0.0</v>
      </c>
      <c r="C7" s="1">
        <v>2.0</v>
      </c>
      <c r="D7" s="1">
        <v>14.0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20.0</v>
      </c>
      <c r="C8" s="1">
        <v>2.0</v>
      </c>
      <c r="D8" s="1">
        <v>14.0</v>
      </c>
      <c r="E8" s="1">
        <v>1.0</v>
      </c>
      <c r="F8" s="1">
        <v>73.0</v>
      </c>
      <c r="G8" s="1">
        <v>78.0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0.0</v>
      </c>
      <c r="C9" s="1">
        <v>0.0</v>
      </c>
      <c r="D9" s="1">
        <v>1.0</v>
      </c>
      <c r="E9" s="1">
        <v>71.0</v>
      </c>
      <c r="F9" s="1">
        <v>74.0</v>
      </c>
      <c r="G9" s="1">
        <v>11.0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0.0</v>
      </c>
      <c r="C10" s="1">
        <v>1.0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0.0</v>
      </c>
      <c r="C11" s="1">
        <v>16.0</v>
      </c>
      <c r="D11" s="1">
        <v>4.0</v>
      </c>
      <c r="E11" s="1">
        <v>33.0</v>
      </c>
      <c r="F11" s="1">
        <v>2.0</v>
      </c>
      <c r="G11" s="1">
        <v>82.0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20.0</v>
      </c>
      <c r="C12" s="1">
        <v>3.0</v>
      </c>
      <c r="D12" s="1">
        <v>4.0</v>
      </c>
      <c r="E12" s="1">
        <v>36.0</v>
      </c>
      <c r="F12" s="1">
        <v>6.0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0.0</v>
      </c>
      <c r="C13" s="1">
        <v>0.0</v>
      </c>
      <c r="D13" s="1">
        <v>12.0</v>
      </c>
      <c r="E13" s="1">
        <v>45.0</v>
      </c>
      <c r="F13" s="1">
        <v>60.0</v>
      </c>
      <c r="G13" s="1">
        <v>66.0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0.0</v>
      </c>
      <c r="C14" s="1">
        <v>0.0</v>
      </c>
      <c r="D14" s="1">
        <v>-3.0</v>
      </c>
      <c r="E14" s="1">
        <v>-5.0</v>
      </c>
      <c r="F14" s="1">
        <v>-15.0</v>
      </c>
      <c r="G14" s="1">
        <v>-30.0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0.0</v>
      </c>
      <c r="C15" s="1">
        <v>0.0</v>
      </c>
      <c r="D15" s="1">
        <v>8.0</v>
      </c>
      <c r="E15" s="1">
        <v>40.0</v>
      </c>
      <c r="F15" s="1">
        <v>44.0</v>
      </c>
      <c r="G15" s="1">
        <v>35.0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0.0</v>
      </c>
      <c r="D16" s="1">
        <v>1.0</v>
      </c>
      <c r="E16" s="1">
        <v>1.0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1.0</v>
      </c>
      <c r="E17" s="1">
        <v>1.0</v>
      </c>
      <c r="F17" s="1">
        <v>1.0</v>
      </c>
      <c r="G17" s="1">
        <v>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0.0</v>
      </c>
      <c r="C18" s="1">
        <v>0.0</v>
      </c>
      <c r="D18" s="1">
        <v>0.0</v>
      </c>
      <c r="E18" s="1">
        <v>80.0</v>
      </c>
      <c r="F18" s="1">
        <v>80.0</v>
      </c>
      <c r="G18" s="1">
        <v>85.0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20.0</v>
      </c>
      <c r="C20" s="1">
        <v>3.0</v>
      </c>
      <c r="D20" s="1">
        <v>16.0</v>
      </c>
      <c r="E20" s="1">
        <v>80.0</v>
      </c>
      <c r="F20" s="1">
        <v>52.0</v>
      </c>
      <c r="G20" s="1">
        <v>42.0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6.0</v>
      </c>
      <c r="D22" s="1">
        <v>92.0</v>
      </c>
      <c r="E22" s="1">
        <v>1.0</v>
      </c>
      <c r="F22" s="1">
        <v>2.0</v>
      </c>
      <c r="G22" s="1">
        <v>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2.0</v>
      </c>
      <c r="E24" s="1">
        <v>0.0</v>
      </c>
      <c r="F24" s="1">
        <v>48.0</v>
      </c>
      <c r="G24" s="1">
        <v>38.0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0.0</v>
      </c>
      <c r="D26" s="1">
        <v>11.0</v>
      </c>
      <c r="E26" s="1">
        <v>0.0</v>
      </c>
      <c r="F26" s="1">
        <v>9.0</v>
      </c>
      <c r="G26" s="1">
        <v>11.0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30.0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4.0</v>
      </c>
      <c r="D28" s="1">
        <v>0.0</v>
      </c>
      <c r="E28" s="1">
        <v>3.0</v>
      </c>
      <c r="F28" s="1">
        <v>32.0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4.0</v>
      </c>
      <c r="D29" s="1">
        <v>3.0</v>
      </c>
      <c r="E29" s="1">
        <v>5.0</v>
      </c>
      <c r="F29" s="1">
        <v>3.0</v>
      </c>
      <c r="G29" s="1">
        <v>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53.0</v>
      </c>
      <c r="E30" s="1">
        <v>0.0</v>
      </c>
      <c r="F30" s="1">
        <v>38.0</v>
      </c>
      <c r="G30" s="1">
        <v>35.0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0.0</v>
      </c>
      <c r="C31" s="1">
        <v>0.0</v>
      </c>
      <c r="D31" s="1">
        <v>2.0</v>
      </c>
      <c r="E31" s="1">
        <v>0.0</v>
      </c>
      <c r="F31" s="1">
        <v>44.0</v>
      </c>
      <c r="G31" s="1">
        <v>33.0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0.0</v>
      </c>
      <c r="C32" s="1">
        <v>0.0</v>
      </c>
      <c r="D32" s="1">
        <v>6.0</v>
      </c>
      <c r="E32" s="1">
        <v>2.0</v>
      </c>
      <c r="F32" s="1">
        <v>0.0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0.0</v>
      </c>
      <c r="C33" s="1">
        <v>0.0</v>
      </c>
      <c r="D33" s="1">
        <v>0.0</v>
      </c>
      <c r="E33" s="1">
        <v>1.0</v>
      </c>
      <c r="F33" s="1">
        <v>1.0</v>
      </c>
      <c r="G33" s="1">
        <v>6.0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0.0</v>
      </c>
      <c r="C34" s="1">
        <v>4.0</v>
      </c>
      <c r="D34" s="1">
        <v>6.0</v>
      </c>
      <c r="E34" s="1">
        <v>9.0</v>
      </c>
      <c r="F34" s="1">
        <v>5.0</v>
      </c>
      <c r="G34" s="1">
        <v>12.0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20.0</v>
      </c>
      <c r="C35" s="1">
        <v>20.0</v>
      </c>
      <c r="D35" s="1">
        <v>12.0</v>
      </c>
      <c r="E35" s="1">
        <v>54.0</v>
      </c>
      <c r="F35" s="1">
        <v>39.0</v>
      </c>
      <c r="G35" s="1">
        <v>42.0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0.0</v>
      </c>
      <c r="C36" s="1">
        <v>0.0</v>
      </c>
      <c r="D36" s="1">
        <v>1.0</v>
      </c>
      <c r="E36" s="1">
        <v>17.0</v>
      </c>
      <c r="F36" s="1">
        <v>15.0</v>
      </c>
      <c r="G36" s="1">
        <v>15.0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0.0</v>
      </c>
      <c r="C37" s="1">
        <v>-27.0</v>
      </c>
      <c r="D37" s="1">
        <v>-5.0</v>
      </c>
      <c r="E37" s="1">
        <v>-5.0</v>
      </c>
      <c r="F37" s="1">
        <v>-4.0</v>
      </c>
      <c r="G37" s="1">
        <v>-26.0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0.0</v>
      </c>
      <c r="D38" s="1">
        <v>2.0</v>
      </c>
      <c r="E38" s="1">
        <v>3.0</v>
      </c>
      <c r="F38" s="1">
        <v>-3.0</v>
      </c>
      <c r="G38" s="1">
        <v>-2.0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0.0</v>
      </c>
      <c r="C39" s="1">
        <v>-27.0</v>
      </c>
      <c r="D39" s="1">
        <v>10.0</v>
      </c>
      <c r="E39" s="1">
        <v>70.0</v>
      </c>
      <c r="F39" s="1">
        <v>47.0</v>
      </c>
      <c r="G39" s="1">
        <v>29.0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0.0</v>
      </c>
      <c r="C40" s="1">
        <v>-27.0</v>
      </c>
      <c r="D40" s="1">
        <v>10.0</v>
      </c>
      <c r="E40" s="1">
        <v>70.0</v>
      </c>
      <c r="F40" s="1">
        <v>47.0</v>
      </c>
      <c r="G40" s="1">
        <v>29.0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20.0</v>
      </c>
      <c r="C41" s="1">
        <v>3.0</v>
      </c>
      <c r="D41" s="1">
        <v>16.0</v>
      </c>
      <c r="E41" s="1">
        <v>80.0</v>
      </c>
      <c r="F41" s="1">
        <v>52.0</v>
      </c>
      <c r="G41" s="1">
        <v>42.0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13.0</v>
      </c>
      <c r="D43" s="1">
        <v>22.0</v>
      </c>
      <c r="E43" s="1">
        <v>28.0</v>
      </c>
      <c r="F43" s="1">
        <v>29.0</v>
      </c>
      <c r="G43" s="1">
        <v>30.0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>
        <v>13.0</v>
      </c>
      <c r="E44" s="1">
        <v>25.0</v>
      </c>
      <c r="F44" s="1">
        <v>28.0</v>
      </c>
      <c r="G44" s="1">
        <v>29.0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0.0</v>
      </c>
      <c r="D45" s="1" t="s">
        <v>101</v>
      </c>
      <c r="E45" s="1" t="s">
        <v>102</v>
      </c>
      <c r="F45" s="1" t="s">
        <v>103</v>
      </c>
      <c r="G45" s="1" t="s">
        <v>104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0.0</v>
      </c>
      <c r="C46" s="1">
        <v>-27.0</v>
      </c>
      <c r="D46" s="1">
        <v>7.0</v>
      </c>
      <c r="E46" s="1">
        <v>67.0</v>
      </c>
      <c r="F46" s="1">
        <v>45.0</v>
      </c>
      <c r="G46" s="1">
        <v>28.0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0.0</v>
      </c>
      <c r="C47" s="1">
        <v>0.0</v>
      </c>
      <c r="D47" s="1" t="s">
        <v>107</v>
      </c>
      <c r="E47" s="1" t="s">
        <v>108</v>
      </c>
      <c r="F47" s="1" t="s">
        <v>109</v>
      </c>
      <c r="G47" s="1" t="s">
        <v>110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 t="s">
        <v>112</v>
      </c>
      <c r="C48" s="1" t="s">
        <v>112</v>
      </c>
      <c r="D48" s="1">
        <v>5.0</v>
      </c>
      <c r="E48" s="1" t="s">
        <v>112</v>
      </c>
      <c r="F48" s="1">
        <v>1.0</v>
      </c>
      <c r="G48" s="1">
        <v>1.0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0.0</v>
      </c>
      <c r="C49" s="1">
        <v>-15.0</v>
      </c>
      <c r="D49" s="1">
        <v>5.0</v>
      </c>
      <c r="E49" s="1">
        <v>-91.0</v>
      </c>
      <c r="F49" s="1">
        <v>-42.0</v>
      </c>
      <c r="G49" s="1">
        <v>96.0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0.0</v>
      </c>
      <c r="C50" s="1">
        <v>0.0</v>
      </c>
      <c r="D50" s="1">
        <v>0.0</v>
      </c>
      <c r="E50" s="1">
        <v>0.0</v>
      </c>
      <c r="F50" s="1">
        <v>20.0</v>
      </c>
      <c r="G50" s="1">
        <v>5.0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>
        <v>3.0</v>
      </c>
      <c r="C51" s="1">
        <v>3.0</v>
      </c>
      <c r="D51" s="1">
        <v>3.0</v>
      </c>
      <c r="E51" s="1">
        <v>3.0</v>
      </c>
      <c r="F51" s="1">
        <v>3.0</v>
      </c>
      <c r="G51" s="1">
        <v>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116</v>
      </c>
      <c r="B52" s="1">
        <v>0.0</v>
      </c>
      <c r="C52" s="1">
        <v>0.0</v>
      </c>
      <c r="D52" s="1">
        <v>0.0</v>
      </c>
      <c r="E52" s="1">
        <v>0.0</v>
      </c>
      <c r="F52" s="1">
        <v>1.0</v>
      </c>
      <c r="G52" s="1">
        <v>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117</v>
      </c>
      <c r="B53" s="1">
        <v>0.0</v>
      </c>
      <c r="C53" s="1">
        <v>0.0</v>
      </c>
      <c r="D53" s="1">
        <v>8.0</v>
      </c>
      <c r="E53" s="1">
        <v>35.0</v>
      </c>
      <c r="F53" s="1">
        <v>44.0</v>
      </c>
      <c r="G53" s="1">
        <v>53.0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118</v>
      </c>
      <c r="B54" s="1">
        <v>0.0</v>
      </c>
      <c r="C54" s="1">
        <v>0.0</v>
      </c>
      <c r="D54" s="1">
        <v>0.0</v>
      </c>
      <c r="E54" s="1">
        <v>13.0</v>
      </c>
      <c r="F54" s="1">
        <v>20.0</v>
      </c>
      <c r="G54" s="1">
        <v>15.0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0.0</v>
      </c>
      <c r="C2" s="1">
        <v>0.0</v>
      </c>
      <c r="D2" s="1">
        <v>3.0</v>
      </c>
      <c r="E2" s="1">
        <v>24.0</v>
      </c>
      <c r="F2" s="1">
        <v>24.0</v>
      </c>
      <c r="G2" s="1">
        <v>26.0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0.0</v>
      </c>
      <c r="C3" s="1">
        <v>0.0</v>
      </c>
      <c r="D3" s="1">
        <v>3.0</v>
      </c>
      <c r="E3" s="1">
        <v>24.0</v>
      </c>
      <c r="F3" s="1">
        <v>24.0</v>
      </c>
      <c r="G3" s="1">
        <v>26.0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0.0</v>
      </c>
      <c r="C4" s="1">
        <v>0.0</v>
      </c>
      <c r="D4" s="1">
        <v>4.0</v>
      </c>
      <c r="E4" s="1">
        <v>10.0</v>
      </c>
      <c r="F4" s="1">
        <v>20.0</v>
      </c>
      <c r="G4" s="1">
        <v>20.0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0.0</v>
      </c>
      <c r="C5" s="1">
        <v>0.0</v>
      </c>
      <c r="D5" s="1">
        <v>-61.0</v>
      </c>
      <c r="E5" s="1">
        <v>14.0</v>
      </c>
      <c r="F5" s="1">
        <v>3.0</v>
      </c>
      <c r="G5" s="1">
        <v>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1.0</v>
      </c>
      <c r="C6" s="1">
        <v>26.0</v>
      </c>
      <c r="D6" s="1">
        <v>46.0</v>
      </c>
      <c r="E6" s="1">
        <v>2.0</v>
      </c>
      <c r="F6" s="1">
        <v>4.0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0.0</v>
      </c>
      <c r="C7" s="1">
        <v>0.0</v>
      </c>
      <c r="D7" s="1">
        <v>1.0</v>
      </c>
      <c r="E7" s="1">
        <v>7.0</v>
      </c>
      <c r="F7" s="1">
        <v>3.0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0.0</v>
      </c>
      <c r="C8" s="1">
        <v>0.0</v>
      </c>
      <c r="D8" s="1">
        <v>3.0</v>
      </c>
      <c r="E8" s="1">
        <v>3.0</v>
      </c>
      <c r="F8" s="1">
        <v>10.0</v>
      </c>
      <c r="G8" s="1">
        <v>14.0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0.0</v>
      </c>
      <c r="C9" s="1">
        <v>0.0</v>
      </c>
      <c r="D9" s="1">
        <v>-4.0</v>
      </c>
      <c r="E9" s="1">
        <v>-9.0</v>
      </c>
      <c r="F9" s="1">
        <v>5.0</v>
      </c>
      <c r="G9" s="1">
        <v>-5.0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1.0</v>
      </c>
      <c r="C10" s="1">
        <v>26.0</v>
      </c>
      <c r="D10" s="1">
        <v>5.0</v>
      </c>
      <c r="E10" s="1">
        <v>13.0</v>
      </c>
      <c r="F10" s="1">
        <v>18.0</v>
      </c>
      <c r="G10" s="1">
        <v>20.0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-1.0</v>
      </c>
      <c r="C11" s="1">
        <v>-26.0</v>
      </c>
      <c r="D11" s="1">
        <v>-5.0</v>
      </c>
      <c r="E11" s="1">
        <v>74.0</v>
      </c>
      <c r="F11" s="1">
        <v>-14.0</v>
      </c>
      <c r="G11" s="1">
        <v>-14.0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0.0</v>
      </c>
      <c r="C12" s="1">
        <v>0.0</v>
      </c>
      <c r="D12" s="1">
        <v>-25.0</v>
      </c>
      <c r="E12" s="1">
        <v>-33.0</v>
      </c>
      <c r="F12" s="1">
        <v>-23.0</v>
      </c>
      <c r="G12" s="1">
        <v>-4.0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0.0</v>
      </c>
      <c r="C13" s="1">
        <v>0.0</v>
      </c>
      <c r="D13" s="1">
        <v>-25.0</v>
      </c>
      <c r="E13" s="1">
        <v>-33.0</v>
      </c>
      <c r="F13" s="1">
        <v>-23.0</v>
      </c>
      <c r="G13" s="1">
        <v>-4.0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0.0</v>
      </c>
      <c r="C14" s="1">
        <v>0.0</v>
      </c>
      <c r="D14" s="1">
        <v>0.0</v>
      </c>
      <c r="E14" s="1">
        <v>35.0</v>
      </c>
      <c r="F14" s="1">
        <v>3.0</v>
      </c>
      <c r="G14" s="1">
        <v>-1.0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-1.0</v>
      </c>
      <c r="E15" s="1">
        <v>65.0</v>
      </c>
      <c r="F15" s="1">
        <v>15.0</v>
      </c>
      <c r="G15" s="1">
        <v>-3.0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-1.0</v>
      </c>
      <c r="C16" s="1">
        <v>-27.0</v>
      </c>
      <c r="D16" s="1">
        <v>-5.0</v>
      </c>
      <c r="E16" s="1">
        <v>1.0</v>
      </c>
      <c r="F16" s="1">
        <v>4.0</v>
      </c>
      <c r="G16" s="1">
        <v>-20.0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0.0</v>
      </c>
      <c r="C18" s="1">
        <v>0.0</v>
      </c>
      <c r="D18" s="1">
        <v>0.0</v>
      </c>
      <c r="E18" s="1">
        <v>1.0</v>
      </c>
      <c r="F18" s="1">
        <v>1.0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0.0</v>
      </c>
      <c r="D19" s="1">
        <v>0.0</v>
      </c>
      <c r="E19" s="1">
        <v>0.0</v>
      </c>
      <c r="F19" s="1">
        <v>-1.0</v>
      </c>
      <c r="G19" s="1">
        <v>-1.0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0.0</v>
      </c>
      <c r="C20" s="1">
        <v>0.0</v>
      </c>
      <c r="D20" s="1">
        <v>11.0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0.0</v>
      </c>
      <c r="C21" s="1">
        <v>0.0</v>
      </c>
      <c r="D21" s="1">
        <v>0.0</v>
      </c>
      <c r="E21" s="1">
        <v>-39.0</v>
      </c>
      <c r="F21" s="1">
        <v>-29.0</v>
      </c>
      <c r="G21" s="1">
        <v>-26.0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-1.0</v>
      </c>
      <c r="C22" s="1">
        <v>-27.0</v>
      </c>
      <c r="D22" s="1">
        <v>-5.0</v>
      </c>
      <c r="E22" s="1">
        <v>2.0</v>
      </c>
      <c r="F22" s="1">
        <v>2.0</v>
      </c>
      <c r="G22" s="1">
        <v>-21.0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0.0</v>
      </c>
      <c r="C23" s="1">
        <v>0.0</v>
      </c>
      <c r="D23" s="1">
        <v>-63.0</v>
      </c>
      <c r="E23" s="1">
        <v>2.0</v>
      </c>
      <c r="F23" s="1">
        <v>-1.0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-1.0</v>
      </c>
      <c r="C24" s="1">
        <v>-27.0</v>
      </c>
      <c r="D24" s="1">
        <v>-5.0</v>
      </c>
      <c r="E24" s="1">
        <v>28.0</v>
      </c>
      <c r="F24" s="1">
        <v>4.0</v>
      </c>
      <c r="G24" s="1">
        <v>-21.0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-1.0</v>
      </c>
      <c r="C25" s="1">
        <v>-27.0</v>
      </c>
      <c r="D25" s="1">
        <v>-5.0</v>
      </c>
      <c r="E25" s="1">
        <v>28.0</v>
      </c>
      <c r="F25" s="1">
        <v>4.0</v>
      </c>
      <c r="G25" s="1">
        <v>-21.0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-1.0</v>
      </c>
      <c r="C26" s="1">
        <v>-27.0</v>
      </c>
      <c r="D26" s="1">
        <v>-5.0</v>
      </c>
      <c r="E26" s="1">
        <v>28.0</v>
      </c>
      <c r="F26" s="1">
        <v>4.0</v>
      </c>
      <c r="G26" s="1">
        <v>-21.0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-1.0</v>
      </c>
      <c r="C27" s="1">
        <v>-27.0</v>
      </c>
      <c r="D27" s="1">
        <v>-5.0</v>
      </c>
      <c r="E27" s="1">
        <v>28.0</v>
      </c>
      <c r="F27" s="1">
        <v>4.0</v>
      </c>
      <c r="G27" s="1">
        <v>-21.0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-1.0</v>
      </c>
      <c r="C28" s="1">
        <v>-27.0</v>
      </c>
      <c r="D28" s="1">
        <v>-5.0</v>
      </c>
      <c r="E28" s="1">
        <v>28.0</v>
      </c>
      <c r="F28" s="1">
        <v>4.0</v>
      </c>
      <c r="G28" s="1">
        <v>-21.0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>
        <v>0.0</v>
      </c>
      <c r="C30" s="1">
        <v>0.0</v>
      </c>
      <c r="D30" s="1" t="s">
        <v>148</v>
      </c>
      <c r="E30" s="1" t="s">
        <v>149</v>
      </c>
      <c r="F30" s="1" t="s">
        <v>150</v>
      </c>
      <c r="G30" s="1" t="s">
        <v>151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>
        <v>0.0</v>
      </c>
      <c r="C31" s="1">
        <v>0.0</v>
      </c>
      <c r="D31" s="1" t="s">
        <v>148</v>
      </c>
      <c r="E31" s="1" t="s">
        <v>149</v>
      </c>
      <c r="F31" s="1" t="s">
        <v>150</v>
      </c>
      <c r="G31" s="1" t="s">
        <v>151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>
        <v>0.0</v>
      </c>
      <c r="C32" s="1">
        <v>0.0</v>
      </c>
      <c r="D32" s="1">
        <v>11.0</v>
      </c>
      <c r="E32" s="1">
        <v>21.0</v>
      </c>
      <c r="F32" s="1">
        <v>27.0</v>
      </c>
      <c r="G32" s="1">
        <v>28.0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>
        <v>0.0</v>
      </c>
      <c r="C33" s="1">
        <v>0.0</v>
      </c>
      <c r="D33" s="1" t="s">
        <v>148</v>
      </c>
      <c r="E33" s="1" t="s">
        <v>149</v>
      </c>
      <c r="F33" s="1" t="s">
        <v>150</v>
      </c>
      <c r="G33" s="1" t="s">
        <v>151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>
        <v>0.0</v>
      </c>
      <c r="C34" s="1">
        <v>0.0</v>
      </c>
      <c r="D34" s="1" t="s">
        <v>148</v>
      </c>
      <c r="E34" s="1" t="s">
        <v>149</v>
      </c>
      <c r="F34" s="1" t="s">
        <v>150</v>
      </c>
      <c r="G34" s="1" t="s">
        <v>151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0.0</v>
      </c>
      <c r="C35" s="1">
        <v>0.0</v>
      </c>
      <c r="D35" s="1">
        <v>11.0</v>
      </c>
      <c r="E35" s="1">
        <v>22.0</v>
      </c>
      <c r="F35" s="1">
        <v>27.0</v>
      </c>
      <c r="G35" s="1">
        <v>28.0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0.0</v>
      </c>
      <c r="C36" s="1">
        <v>0.0</v>
      </c>
      <c r="D36" s="1" t="s">
        <v>158</v>
      </c>
      <c r="E36" s="1" t="s">
        <v>159</v>
      </c>
      <c r="F36" s="1" t="s">
        <v>160</v>
      </c>
      <c r="G36" s="1" t="s">
        <v>148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161</v>
      </c>
      <c r="B37" s="1">
        <v>0.0</v>
      </c>
      <c r="C37" s="1">
        <v>0.0</v>
      </c>
      <c r="D37" s="1" t="s">
        <v>158</v>
      </c>
      <c r="E37" s="1" t="s">
        <v>159</v>
      </c>
      <c r="F37" s="1" t="s">
        <v>160</v>
      </c>
      <c r="G37" s="1" t="s">
        <v>148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162</v>
      </c>
      <c r="B39" s="1">
        <v>0.0</v>
      </c>
      <c r="C39" s="1">
        <v>0.0</v>
      </c>
      <c r="D39" s="1">
        <v>-2.0</v>
      </c>
      <c r="E39" s="1">
        <v>3.0</v>
      </c>
      <c r="F39" s="1">
        <v>-4.0</v>
      </c>
      <c r="G39" s="1">
        <v>-1.0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163</v>
      </c>
      <c r="B40" s="1">
        <v>-1.0</v>
      </c>
      <c r="C40" s="1">
        <v>-26.0</v>
      </c>
      <c r="D40" s="1">
        <v>-5.0</v>
      </c>
      <c r="E40" s="1">
        <v>87.0</v>
      </c>
      <c r="F40" s="1">
        <v>-14.0</v>
      </c>
      <c r="G40" s="1">
        <v>-14.0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164</v>
      </c>
      <c r="B41" s="1">
        <v>-1.0</v>
      </c>
      <c r="C41" s="1">
        <v>-26.0</v>
      </c>
      <c r="D41" s="1">
        <v>-5.0</v>
      </c>
      <c r="E41" s="1">
        <v>74.0</v>
      </c>
      <c r="F41" s="1">
        <v>-14.0</v>
      </c>
      <c r="G41" s="1">
        <v>-14.0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165</v>
      </c>
      <c r="B42" s="1">
        <v>0.0</v>
      </c>
      <c r="C42" s="1">
        <v>0.0</v>
      </c>
      <c r="D42" s="1">
        <v>0.0</v>
      </c>
      <c r="E42" s="1">
        <v>0.0</v>
      </c>
      <c r="F42" s="1">
        <v>-1.0</v>
      </c>
      <c r="G42" s="1">
        <v>62.0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26.0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167</v>
      </c>
      <c r="B44" s="1">
        <v>0.0</v>
      </c>
      <c r="C44" s="1">
        <v>0.0</v>
      </c>
      <c r="D44" s="1" t="s">
        <v>168</v>
      </c>
      <c r="E44" s="1" t="s">
        <v>169</v>
      </c>
      <c r="F44" s="1" t="s">
        <v>170</v>
      </c>
      <c r="G44" s="1">
        <v>0.0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0.0</v>
      </c>
      <c r="C45" s="1">
        <v>0.0</v>
      </c>
      <c r="D45" s="1">
        <v>0.0</v>
      </c>
      <c r="E45" s="1">
        <v>12.0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0.0</v>
      </c>
      <c r="C46" s="1">
        <v>0.0</v>
      </c>
      <c r="D46" s="1">
        <v>-63.0</v>
      </c>
      <c r="E46" s="1">
        <v>2.0</v>
      </c>
      <c r="F46" s="1">
        <v>-1.0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173</v>
      </c>
      <c r="B47" s="1">
        <v>-1.0</v>
      </c>
      <c r="C47" s="1">
        <v>-16.0</v>
      </c>
      <c r="D47" s="1">
        <v>-3.0</v>
      </c>
      <c r="E47" s="1">
        <v>89.0</v>
      </c>
      <c r="F47" s="1">
        <v>2.0</v>
      </c>
      <c r="G47" s="1">
        <v>-12.0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174</v>
      </c>
      <c r="B48" s="1">
        <v>0.0</v>
      </c>
      <c r="C48" s="1">
        <v>0.0</v>
      </c>
      <c r="D48" s="1">
        <v>21.0</v>
      </c>
      <c r="E48" s="1">
        <v>23.0</v>
      </c>
      <c r="F48" s="1">
        <v>1.0</v>
      </c>
      <c r="G48" s="1">
        <v>9.0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176</v>
      </c>
      <c r="B50" s="1">
        <v>1.0</v>
      </c>
      <c r="C50" s="1">
        <v>26.0</v>
      </c>
      <c r="D50" s="1">
        <v>46.0</v>
      </c>
      <c r="E50" s="1">
        <v>2.0</v>
      </c>
      <c r="F50" s="1">
        <v>4.0</v>
      </c>
      <c r="G50" s="1">
        <v>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177</v>
      </c>
      <c r="B51" s="1">
        <v>0.0</v>
      </c>
      <c r="C51" s="1">
        <v>0.0</v>
      </c>
      <c r="D51" s="1">
        <v>0.0</v>
      </c>
      <c r="E51" s="1">
        <v>0.0</v>
      </c>
      <c r="F51" s="1">
        <v>2.0</v>
      </c>
      <c r="G51" s="1">
        <v>63.0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178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15.0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179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48.0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180</v>
      </c>
      <c r="B54" s="1">
        <v>0.0</v>
      </c>
      <c r="C54" s="1">
        <v>0.0</v>
      </c>
      <c r="D54" s="1">
        <v>1.0</v>
      </c>
      <c r="E54" s="1">
        <v>7.0</v>
      </c>
      <c r="F54" s="1">
        <v>3.0</v>
      </c>
      <c r="G54" s="1">
        <v>1.0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181</v>
      </c>
      <c r="B55" s="1">
        <v>0.0</v>
      </c>
      <c r="C55" s="1">
        <v>0.0</v>
      </c>
      <c r="D55" s="1">
        <v>1.0</v>
      </c>
      <c r="E55" s="1">
        <v>7.0</v>
      </c>
      <c r="F55" s="1">
        <v>3.0</v>
      </c>
      <c r="G55" s="1">
        <v>1.0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1" t="s">
        <v>188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>
        <v>0.0</v>
      </c>
      <c r="C5" s="1" t="s">
        <v>196</v>
      </c>
      <c r="D5" s="1" t="s">
        <v>197</v>
      </c>
      <c r="E5" s="1" t="s">
        <v>198</v>
      </c>
      <c r="F5" s="1" t="s">
        <v>199</v>
      </c>
      <c r="G5" s="1" t="s">
        <v>200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201</v>
      </c>
      <c r="B6" s="1">
        <v>0.0</v>
      </c>
      <c r="C6" s="1" t="s">
        <v>196</v>
      </c>
      <c r="D6" s="1" t="s">
        <v>197</v>
      </c>
      <c r="E6" s="1" t="s">
        <v>198</v>
      </c>
      <c r="F6" s="1" t="s">
        <v>199</v>
      </c>
      <c r="G6" s="1" t="s">
        <v>200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>
        <v>0.0</v>
      </c>
      <c r="C8" s="1">
        <v>0.0</v>
      </c>
      <c r="D8" s="1" t="s">
        <v>204</v>
      </c>
      <c r="E8" s="1" t="s">
        <v>205</v>
      </c>
      <c r="F8" s="1" t="s">
        <v>206</v>
      </c>
      <c r="G8" s="1" t="s">
        <v>207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208</v>
      </c>
      <c r="B9" s="1">
        <v>0.0</v>
      </c>
      <c r="C9" s="1">
        <v>0.0</v>
      </c>
      <c r="D9" s="1" t="s">
        <v>209</v>
      </c>
      <c r="E9" s="1" t="s">
        <v>210</v>
      </c>
      <c r="F9" s="1" t="s">
        <v>211</v>
      </c>
      <c r="G9" s="1">
        <v>14.0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212</v>
      </c>
      <c r="B10" s="1">
        <v>0.0</v>
      </c>
      <c r="C10" s="1">
        <v>0.0</v>
      </c>
      <c r="D10" s="1" t="s">
        <v>213</v>
      </c>
      <c r="E10" s="1" t="s">
        <v>214</v>
      </c>
      <c r="F10" s="1" t="s">
        <v>215</v>
      </c>
      <c r="G10" s="1" t="s">
        <v>216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>
        <v>0.0</v>
      </c>
      <c r="C11" s="1">
        <v>0.0</v>
      </c>
      <c r="D11" s="1" t="s">
        <v>218</v>
      </c>
      <c r="E11" s="1" t="s">
        <v>219</v>
      </c>
      <c r="F11" s="1" t="s">
        <v>220</v>
      </c>
      <c r="G11" s="1" t="s">
        <v>221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222</v>
      </c>
      <c r="B12" s="1">
        <v>0.0</v>
      </c>
      <c r="C12" s="1">
        <v>0.0</v>
      </c>
      <c r="D12" s="1" t="s">
        <v>223</v>
      </c>
      <c r="E12" s="1" t="s">
        <v>224</v>
      </c>
      <c r="F12" s="1" t="s">
        <v>225</v>
      </c>
      <c r="G12" s="1" t="s">
        <v>226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227</v>
      </c>
      <c r="B13" s="1">
        <v>0.0</v>
      </c>
      <c r="C13" s="1">
        <v>0.0</v>
      </c>
      <c r="D13" s="1" t="s">
        <v>228</v>
      </c>
      <c r="E13" s="1" t="s">
        <v>229</v>
      </c>
      <c r="F13" s="1" t="s">
        <v>230</v>
      </c>
      <c r="G13" s="1" t="s">
        <v>231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232</v>
      </c>
      <c r="B14" s="1">
        <v>0.0</v>
      </c>
      <c r="C14" s="1">
        <v>0.0</v>
      </c>
      <c r="D14" s="1" t="s">
        <v>228</v>
      </c>
      <c r="E14" s="1" t="s">
        <v>229</v>
      </c>
      <c r="F14" s="1" t="s">
        <v>230</v>
      </c>
      <c r="G14" s="1" t="s">
        <v>231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233</v>
      </c>
      <c r="B15" s="1">
        <v>0.0</v>
      </c>
      <c r="C15" s="1">
        <v>0.0</v>
      </c>
      <c r="D15" s="1" t="s">
        <v>228</v>
      </c>
      <c r="E15" s="1" t="s">
        <v>229</v>
      </c>
      <c r="F15" s="1" t="s">
        <v>230</v>
      </c>
      <c r="G15" s="1" t="s">
        <v>231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234</v>
      </c>
      <c r="B16" s="1">
        <v>0.0</v>
      </c>
      <c r="C16" s="1">
        <v>0.0</v>
      </c>
      <c r="D16" s="1" t="s">
        <v>235</v>
      </c>
      <c r="E16" s="1" t="s">
        <v>236</v>
      </c>
      <c r="F16" s="1" t="s">
        <v>237</v>
      </c>
      <c r="G16" s="1" t="s">
        <v>238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239</v>
      </c>
      <c r="B17" s="1">
        <v>0.0</v>
      </c>
      <c r="C17" s="1">
        <v>0.0</v>
      </c>
      <c r="D17" s="1" t="s">
        <v>240</v>
      </c>
      <c r="E17" s="1" t="s">
        <v>241</v>
      </c>
      <c r="F17" s="1" t="s">
        <v>242</v>
      </c>
      <c r="G17" s="1" t="s">
        <v>243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244</v>
      </c>
      <c r="B18" s="1">
        <v>0.0</v>
      </c>
      <c r="C18" s="1">
        <v>0.0</v>
      </c>
      <c r="D18" s="1" t="s">
        <v>245</v>
      </c>
      <c r="E18" s="1" t="s">
        <v>246</v>
      </c>
      <c r="F18" s="1" t="s">
        <v>247</v>
      </c>
      <c r="G18" s="1" t="s">
        <v>248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249</v>
      </c>
      <c r="B20" s="1">
        <v>0.0</v>
      </c>
      <c r="C20" s="1">
        <v>0.0</v>
      </c>
      <c r="D20" s="1" t="s">
        <v>250</v>
      </c>
      <c r="E20" s="1" t="s">
        <v>251</v>
      </c>
      <c r="F20" s="1" t="s">
        <v>252</v>
      </c>
      <c r="G20" s="1" t="s">
        <v>253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254</v>
      </c>
      <c r="B21" s="1">
        <v>0.0</v>
      </c>
      <c r="C21" s="1">
        <v>0.0</v>
      </c>
      <c r="D21" s="1">
        <v>0.0</v>
      </c>
      <c r="E21" s="1" t="s">
        <v>255</v>
      </c>
      <c r="F21" s="1" t="s">
        <v>256</v>
      </c>
      <c r="G21" s="1" t="s">
        <v>257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259</v>
      </c>
      <c r="B23" s="1" t="s">
        <v>112</v>
      </c>
      <c r="C23" s="1" t="s">
        <v>260</v>
      </c>
      <c r="D23" s="1" t="s">
        <v>261</v>
      </c>
      <c r="E23" s="1" t="s">
        <v>262</v>
      </c>
      <c r="F23" s="1" t="s">
        <v>263</v>
      </c>
      <c r="G23" s="1" t="s">
        <v>264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265</v>
      </c>
      <c r="B24" s="1" t="s">
        <v>112</v>
      </c>
      <c r="C24" s="1" t="s">
        <v>159</v>
      </c>
      <c r="D24" s="1" t="s">
        <v>149</v>
      </c>
      <c r="E24" s="1" t="s">
        <v>266</v>
      </c>
      <c r="F24" s="1" t="s">
        <v>267</v>
      </c>
      <c r="G24" s="1" t="s">
        <v>268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269</v>
      </c>
      <c r="B25" s="1" t="s">
        <v>270</v>
      </c>
      <c r="C25" s="1" t="s">
        <v>271</v>
      </c>
      <c r="D25" s="1" t="s">
        <v>272</v>
      </c>
      <c r="E25" s="1" t="s">
        <v>273</v>
      </c>
      <c r="F25" s="1" t="s">
        <v>274</v>
      </c>
      <c r="G25" s="1" t="s">
        <v>275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276</v>
      </c>
      <c r="B26" s="1">
        <v>0.0</v>
      </c>
      <c r="C26" s="1">
        <v>0.0</v>
      </c>
      <c r="D26" s="1" t="s">
        <v>277</v>
      </c>
      <c r="E26" s="1" t="s">
        <v>278</v>
      </c>
      <c r="F26" s="1" t="s">
        <v>279</v>
      </c>
      <c r="G26" s="1" t="s">
        <v>280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282</v>
      </c>
      <c r="B28" s="1">
        <v>0.0</v>
      </c>
      <c r="C28" s="1">
        <v>0.0</v>
      </c>
      <c r="D28" s="1" t="s">
        <v>283</v>
      </c>
      <c r="E28" s="1">
        <v>0.0</v>
      </c>
      <c r="F28" s="1" t="s">
        <v>284</v>
      </c>
      <c r="G28" s="1" t="s">
        <v>285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286</v>
      </c>
      <c r="B29" s="1">
        <v>0.0</v>
      </c>
      <c r="C29" s="1">
        <v>0.0</v>
      </c>
      <c r="D29" s="1" t="s">
        <v>287</v>
      </c>
      <c r="E29" s="1">
        <v>0.0</v>
      </c>
      <c r="F29" s="1" t="s">
        <v>288</v>
      </c>
      <c r="G29" s="1" t="s">
        <v>289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290</v>
      </c>
      <c r="B30" s="1">
        <v>0.0</v>
      </c>
      <c r="C30" s="1">
        <v>0.0</v>
      </c>
      <c r="D30" s="1" t="s">
        <v>291</v>
      </c>
      <c r="E30" s="1">
        <v>0.0</v>
      </c>
      <c r="F30" s="1" t="s">
        <v>292</v>
      </c>
      <c r="G30" s="1" t="s">
        <v>293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294</v>
      </c>
      <c r="B31" s="1">
        <v>0.0</v>
      </c>
      <c r="C31" s="1">
        <v>0.0</v>
      </c>
      <c r="D31" s="1" t="s">
        <v>295</v>
      </c>
      <c r="E31" s="1">
        <v>0.0</v>
      </c>
      <c r="F31" s="1" t="s">
        <v>296</v>
      </c>
      <c r="G31" s="1" t="s">
        <v>297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298</v>
      </c>
      <c r="B32" s="1">
        <v>2.0</v>
      </c>
      <c r="C32" s="1" t="s">
        <v>299</v>
      </c>
      <c r="D32" s="1" t="s">
        <v>300</v>
      </c>
      <c r="E32" s="1" t="s">
        <v>301</v>
      </c>
      <c r="F32" s="1" t="s">
        <v>302</v>
      </c>
      <c r="G32" s="1" t="s">
        <v>303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304</v>
      </c>
      <c r="B33" s="1">
        <v>0.0</v>
      </c>
      <c r="C33" s="1">
        <v>0.0</v>
      </c>
      <c r="D33" s="1" t="s">
        <v>305</v>
      </c>
      <c r="E33" s="1" t="s">
        <v>306</v>
      </c>
      <c r="F33" s="1" t="s">
        <v>307</v>
      </c>
      <c r="G33" s="1" t="s">
        <v>308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309</v>
      </c>
      <c r="B34" s="1">
        <v>0.0</v>
      </c>
      <c r="C34" s="1">
        <v>0.0</v>
      </c>
      <c r="D34" s="1" t="s">
        <v>310</v>
      </c>
      <c r="E34" s="1" t="s">
        <v>311</v>
      </c>
      <c r="F34" s="1" t="s">
        <v>312</v>
      </c>
      <c r="G34" s="1" t="s">
        <v>313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314</v>
      </c>
      <c r="B35" s="1">
        <v>0.0</v>
      </c>
      <c r="C35" s="1">
        <v>0.0</v>
      </c>
      <c r="D35" s="1" t="s">
        <v>315</v>
      </c>
      <c r="E35" s="1" t="s">
        <v>316</v>
      </c>
      <c r="F35" s="1" t="s">
        <v>317</v>
      </c>
      <c r="G35" s="1" t="s">
        <v>318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319</v>
      </c>
      <c r="B36" s="1">
        <v>0.0</v>
      </c>
      <c r="C36" s="1">
        <v>0.0</v>
      </c>
      <c r="D36" s="1" t="s">
        <v>320</v>
      </c>
      <c r="E36" s="1">
        <v>0.0</v>
      </c>
      <c r="F36" s="1" t="s">
        <v>321</v>
      </c>
      <c r="G36" s="1" t="s">
        <v>322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323</v>
      </c>
      <c r="B37" s="1">
        <v>0.0</v>
      </c>
      <c r="C37" s="1">
        <v>0.0</v>
      </c>
      <c r="D37" s="1" t="s">
        <v>324</v>
      </c>
      <c r="E37" s="1" t="s">
        <v>325</v>
      </c>
      <c r="F37" s="1" t="s">
        <v>326</v>
      </c>
      <c r="G37" s="1" t="s">
        <v>327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328</v>
      </c>
      <c r="B38" s="1">
        <v>0.0</v>
      </c>
      <c r="C38" s="1">
        <v>0.0</v>
      </c>
      <c r="D38" s="1" t="s">
        <v>329</v>
      </c>
      <c r="E38" s="1">
        <v>0.0</v>
      </c>
      <c r="F38" s="1" t="s">
        <v>330</v>
      </c>
      <c r="G38" s="1" t="s">
        <v>331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332</v>
      </c>
      <c r="B39" s="1">
        <v>0.0</v>
      </c>
      <c r="C39" s="1">
        <v>0.0</v>
      </c>
      <c r="D39" s="1" t="s">
        <v>333</v>
      </c>
      <c r="E39" s="1" t="s">
        <v>334</v>
      </c>
      <c r="F39" s="1" t="s">
        <v>335</v>
      </c>
      <c r="G39" s="1" t="s">
        <v>321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337</v>
      </c>
      <c r="B41" s="1">
        <v>0.0</v>
      </c>
      <c r="C41" s="1">
        <v>0.0</v>
      </c>
      <c r="D41" s="1">
        <v>0.0</v>
      </c>
      <c r="E41" s="1" t="s">
        <v>338</v>
      </c>
      <c r="F41" s="1" t="s">
        <v>339</v>
      </c>
      <c r="G41" s="1" t="s">
        <v>340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341</v>
      </c>
      <c r="B42" s="1">
        <v>0.0</v>
      </c>
      <c r="C42" s="1">
        <v>0.0</v>
      </c>
      <c r="D42" s="1">
        <v>0.0</v>
      </c>
      <c r="E42" s="1">
        <v>0.0</v>
      </c>
      <c r="F42" s="1" t="s">
        <v>342</v>
      </c>
      <c r="G42" s="1" t="s">
        <v>343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344</v>
      </c>
      <c r="B43" s="1">
        <v>0.0</v>
      </c>
      <c r="C43" s="1">
        <v>0.0</v>
      </c>
      <c r="D43" s="1">
        <v>0.0</v>
      </c>
      <c r="E43" s="1" t="s">
        <v>345</v>
      </c>
      <c r="F43" s="1" t="s">
        <v>346</v>
      </c>
      <c r="G43" s="1" t="s">
        <v>347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348</v>
      </c>
      <c r="B44" s="1">
        <v>0.0</v>
      </c>
      <c r="C44" s="1">
        <v>0.0</v>
      </c>
      <c r="D44" s="1">
        <v>0.0</v>
      </c>
      <c r="E44" s="1" t="s">
        <v>349</v>
      </c>
      <c r="F44" s="1">
        <v>0.0</v>
      </c>
      <c r="G44" s="1" t="s">
        <v>350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351</v>
      </c>
      <c r="B45" s="1">
        <v>0.0</v>
      </c>
      <c r="C45" s="1">
        <v>0.0</v>
      </c>
      <c r="D45" s="1">
        <v>0.0</v>
      </c>
      <c r="E45" s="1" t="s">
        <v>352</v>
      </c>
      <c r="F45" s="1">
        <v>0.0</v>
      </c>
      <c r="G45" s="1" t="s">
        <v>350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353</v>
      </c>
      <c r="B46" s="1">
        <v>0.0</v>
      </c>
      <c r="C46" s="1">
        <v>0.0</v>
      </c>
      <c r="D46" s="1">
        <v>0.0</v>
      </c>
      <c r="E46" s="1" t="s">
        <v>354</v>
      </c>
      <c r="F46" s="1" t="s">
        <v>355</v>
      </c>
      <c r="G46" s="1" t="s">
        <v>356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357</v>
      </c>
      <c r="B47" s="1">
        <v>0.0</v>
      </c>
      <c r="C47" s="1">
        <v>0.0</v>
      </c>
      <c r="D47" s="1">
        <v>0.0</v>
      </c>
      <c r="E47" s="1" t="s">
        <v>354</v>
      </c>
      <c r="F47" s="1" t="s">
        <v>355</v>
      </c>
      <c r="G47" s="1" t="s">
        <v>356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358</v>
      </c>
      <c r="B48" s="1">
        <v>0.0</v>
      </c>
      <c r="C48" s="1">
        <v>0.0</v>
      </c>
      <c r="D48" s="1">
        <v>0.0</v>
      </c>
      <c r="E48" s="1" t="s">
        <v>359</v>
      </c>
      <c r="F48" s="1" t="s">
        <v>360</v>
      </c>
      <c r="G48" s="1" t="s">
        <v>361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362</v>
      </c>
      <c r="B49" s="1">
        <v>0.0</v>
      </c>
      <c r="C49" s="1">
        <v>0.0</v>
      </c>
      <c r="D49" s="1">
        <v>0.0</v>
      </c>
      <c r="E49" s="1" t="s">
        <v>363</v>
      </c>
      <c r="F49" s="1" t="s">
        <v>364</v>
      </c>
      <c r="G49" s="1" t="s">
        <v>365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366</v>
      </c>
      <c r="B50" s="1">
        <v>0.0</v>
      </c>
      <c r="C50" s="1">
        <v>0.0</v>
      </c>
      <c r="D50" s="1">
        <v>0.0</v>
      </c>
      <c r="E50" s="1" t="s">
        <v>367</v>
      </c>
      <c r="F50" s="1" t="s">
        <v>368</v>
      </c>
      <c r="G50" s="1" t="s">
        <v>369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370</v>
      </c>
      <c r="B51" s="1">
        <v>0.0</v>
      </c>
      <c r="C51" s="1">
        <v>19.0</v>
      </c>
      <c r="D51" s="1" t="s">
        <v>371</v>
      </c>
      <c r="E51" s="1" t="s">
        <v>372</v>
      </c>
      <c r="F51" s="1" t="s">
        <v>373</v>
      </c>
      <c r="G51" s="1" t="s">
        <v>374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375</v>
      </c>
      <c r="B52" s="1">
        <v>0.0</v>
      </c>
      <c r="C52" s="1">
        <v>0.0</v>
      </c>
      <c r="D52" s="1">
        <v>0.0</v>
      </c>
      <c r="E52" s="1" t="s">
        <v>376</v>
      </c>
      <c r="F52" s="1" t="s">
        <v>377</v>
      </c>
      <c r="G52" s="1" t="s">
        <v>378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379</v>
      </c>
      <c r="B53" s="1">
        <v>0.0</v>
      </c>
      <c r="C53" s="1">
        <v>0.0</v>
      </c>
      <c r="D53" s="1">
        <v>0.0</v>
      </c>
      <c r="E53" s="1" t="s">
        <v>380</v>
      </c>
      <c r="F53" s="1" t="s">
        <v>381</v>
      </c>
      <c r="G53" s="1">
        <v>-38.0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382</v>
      </c>
      <c r="B54" s="1">
        <v>0.0</v>
      </c>
      <c r="C54" s="1">
        <v>46.0</v>
      </c>
      <c r="D54" s="1" t="s">
        <v>383</v>
      </c>
      <c r="E54" s="1" t="s">
        <v>384</v>
      </c>
      <c r="F54" s="1" t="s">
        <v>385</v>
      </c>
      <c r="G54" s="1" t="s">
        <v>386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387</v>
      </c>
      <c r="B55" s="1">
        <v>0.0</v>
      </c>
      <c r="C55" s="1">
        <v>0.0</v>
      </c>
      <c r="D55" s="1">
        <v>0.0</v>
      </c>
      <c r="E55" s="1">
        <v>0.0</v>
      </c>
      <c r="F55" s="1" t="s">
        <v>388</v>
      </c>
      <c r="G55" s="1" t="s">
        <v>389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390</v>
      </c>
      <c r="B56" s="1">
        <v>0.0</v>
      </c>
      <c r="C56" s="1">
        <v>0.0</v>
      </c>
      <c r="D56" s="1">
        <v>0.0</v>
      </c>
      <c r="E56" s="1">
        <v>0.0</v>
      </c>
      <c r="F56" s="1" t="s">
        <v>391</v>
      </c>
      <c r="G56" s="1" t="s">
        <v>392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393</v>
      </c>
      <c r="B57" s="1">
        <v>0.0</v>
      </c>
      <c r="C57" s="1">
        <v>0.0</v>
      </c>
      <c r="D57" s="1">
        <v>0.0</v>
      </c>
      <c r="E57" s="1">
        <v>0.0</v>
      </c>
      <c r="F57" s="1" t="s">
        <v>394</v>
      </c>
      <c r="G57" s="1" t="s">
        <v>395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396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397</v>
      </c>
      <c r="B59" s="1">
        <v>0.0</v>
      </c>
      <c r="C59" s="1">
        <v>0.0</v>
      </c>
      <c r="D59" s="1">
        <v>0.0</v>
      </c>
      <c r="E59" s="1">
        <v>0.0</v>
      </c>
      <c r="F59" s="1" t="s">
        <v>398</v>
      </c>
      <c r="G59" s="1" t="s">
        <v>399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400</v>
      </c>
      <c r="B60" s="1">
        <v>0.0</v>
      </c>
      <c r="C60" s="1">
        <v>0.0</v>
      </c>
      <c r="D60" s="1">
        <v>0.0</v>
      </c>
      <c r="E60" s="1">
        <v>0.0</v>
      </c>
      <c r="F60" s="1" t="s">
        <v>401</v>
      </c>
      <c r="G60" s="1" t="s">
        <v>402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403</v>
      </c>
      <c r="B61" s="1">
        <v>0.0</v>
      </c>
      <c r="C61" s="1">
        <v>0.0</v>
      </c>
      <c r="D61" s="1">
        <v>0.0</v>
      </c>
      <c r="E61" s="1">
        <v>0.0</v>
      </c>
      <c r="F61" s="1" t="s">
        <v>404</v>
      </c>
      <c r="G61" s="1" t="s">
        <v>405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406</v>
      </c>
      <c r="B62" s="1">
        <v>0.0</v>
      </c>
      <c r="C62" s="1">
        <v>0.0</v>
      </c>
      <c r="D62" s="1">
        <v>0.0</v>
      </c>
      <c r="E62" s="1" t="s">
        <v>407</v>
      </c>
      <c r="F62" s="1" t="s">
        <v>408</v>
      </c>
      <c r="G62" s="1" t="s">
        <v>409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410</v>
      </c>
      <c r="B63" s="1">
        <v>0.0</v>
      </c>
      <c r="C63" s="1">
        <v>0.0</v>
      </c>
      <c r="D63" s="1">
        <v>0.0</v>
      </c>
      <c r="E63" s="1" t="s">
        <v>411</v>
      </c>
      <c r="F63" s="1" t="s">
        <v>412</v>
      </c>
      <c r="G63" s="1" t="s">
        <v>413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414</v>
      </c>
      <c r="B64" s="1">
        <v>0.0</v>
      </c>
      <c r="C64" s="1">
        <v>0.0</v>
      </c>
      <c r="D64" s="1">
        <v>0.0</v>
      </c>
      <c r="E64" s="1" t="s">
        <v>415</v>
      </c>
      <c r="F64" s="1" t="s">
        <v>416</v>
      </c>
      <c r="G64" s="1" t="s">
        <v>417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418</v>
      </c>
      <c r="B65" s="1">
        <v>0.0</v>
      </c>
      <c r="C65" s="1">
        <v>0.0</v>
      </c>
      <c r="D65" s="1">
        <v>0.0</v>
      </c>
      <c r="E65" s="1" t="s">
        <v>415</v>
      </c>
      <c r="F65" s="1" t="s">
        <v>416</v>
      </c>
      <c r="G65" s="1" t="s">
        <v>417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419</v>
      </c>
      <c r="B66" s="1">
        <v>0.0</v>
      </c>
      <c r="C66" s="1">
        <v>0.0</v>
      </c>
      <c r="D66" s="1">
        <v>0.0</v>
      </c>
      <c r="E66" s="1" t="s">
        <v>420</v>
      </c>
      <c r="F66" s="1" t="s">
        <v>421</v>
      </c>
      <c r="G66" s="1" t="s">
        <v>422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423</v>
      </c>
      <c r="B67" s="1">
        <v>0.0</v>
      </c>
      <c r="C67" s="1">
        <v>0.0</v>
      </c>
      <c r="D67" s="1">
        <v>0.0</v>
      </c>
      <c r="E67" s="1">
        <v>0.0</v>
      </c>
      <c r="F67" s="1" t="s">
        <v>424</v>
      </c>
      <c r="G67" s="1" t="s">
        <v>425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426</v>
      </c>
      <c r="B68" s="1">
        <v>0.0</v>
      </c>
      <c r="C68" s="1">
        <v>0.0</v>
      </c>
      <c r="D68" s="1">
        <v>0.0</v>
      </c>
      <c r="E68" s="1">
        <v>0.0</v>
      </c>
      <c r="F68" s="1" t="s">
        <v>427</v>
      </c>
      <c r="G68" s="1" t="s">
        <v>428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429</v>
      </c>
      <c r="B69" s="1">
        <v>0.0</v>
      </c>
      <c r="C69" s="1">
        <v>0.0</v>
      </c>
      <c r="D69" s="1">
        <v>9.0</v>
      </c>
      <c r="E69" s="1" t="s">
        <v>430</v>
      </c>
      <c r="F69" s="1" t="s">
        <v>431</v>
      </c>
      <c r="G69" s="1" t="s">
        <v>432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433</v>
      </c>
      <c r="B70" s="1">
        <v>0.0</v>
      </c>
      <c r="C70" s="1">
        <v>0.0</v>
      </c>
      <c r="D70" s="1">
        <v>0.0</v>
      </c>
      <c r="E70" s="1">
        <v>0.0</v>
      </c>
      <c r="F70" s="1" t="s">
        <v>434</v>
      </c>
      <c r="G70" s="1" t="s">
        <v>435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436</v>
      </c>
      <c r="B71" s="1">
        <v>0.0</v>
      </c>
      <c r="C71" s="1">
        <v>0.0</v>
      </c>
      <c r="D71" s="1">
        <v>0.0</v>
      </c>
      <c r="E71" s="1">
        <v>0.0</v>
      </c>
      <c r="F71" s="1" t="s">
        <v>437</v>
      </c>
      <c r="G71" s="1" t="s">
        <v>438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439</v>
      </c>
      <c r="B72" s="1">
        <v>0.0</v>
      </c>
      <c r="C72" s="1">
        <v>0.0</v>
      </c>
      <c r="D72" s="1">
        <v>1.0</v>
      </c>
      <c r="E72" s="1" t="s">
        <v>440</v>
      </c>
      <c r="F72" s="1" t="s">
        <v>441</v>
      </c>
      <c r="G72" s="1" t="s">
        <v>442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443</v>
      </c>
      <c r="B73" s="1">
        <v>0.0</v>
      </c>
      <c r="C73" s="1">
        <v>0.0</v>
      </c>
      <c r="D73" s="1">
        <v>0.0</v>
      </c>
      <c r="E73" s="1">
        <v>0.0</v>
      </c>
      <c r="F73" s="1" t="s">
        <v>444</v>
      </c>
      <c r="G73" s="1" t="s">
        <v>445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446</v>
      </c>
      <c r="B74" s="1">
        <v>0.0</v>
      </c>
      <c r="C74" s="1">
        <v>0.0</v>
      </c>
      <c r="D74" s="1">
        <v>0.0</v>
      </c>
      <c r="E74" s="1">
        <v>0.0</v>
      </c>
      <c r="F74" s="1" t="s">
        <v>447</v>
      </c>
      <c r="G74" s="1" t="s">
        <v>448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449</v>
      </c>
      <c r="B75" s="1">
        <v>0.0</v>
      </c>
      <c r="C75" s="1">
        <v>0.0</v>
      </c>
      <c r="D75" s="1">
        <v>0.0</v>
      </c>
      <c r="E75" s="1">
        <v>0.0</v>
      </c>
      <c r="F75" s="1" t="s">
        <v>450</v>
      </c>
      <c r="G75" s="1" t="s">
        <v>451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452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453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454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455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456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457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458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459</v>
      </c>
      <c r="B80" s="1">
        <v>0.0</v>
      </c>
      <c r="C80" s="1">
        <v>0.0</v>
      </c>
      <c r="D80" s="1">
        <v>0.0</v>
      </c>
      <c r="E80" s="1" t="s">
        <v>460</v>
      </c>
      <c r="F80" s="1" t="s">
        <v>461</v>
      </c>
      <c r="G80" s="1" t="s">
        <v>462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463</v>
      </c>
      <c r="B81" s="1">
        <v>0.0</v>
      </c>
      <c r="C81" s="1">
        <v>0.0</v>
      </c>
      <c r="D81" s="1">
        <v>0.0</v>
      </c>
      <c r="E81" s="1" t="s">
        <v>464</v>
      </c>
      <c r="F81" s="1" t="s">
        <v>465</v>
      </c>
      <c r="G81" s="1" t="s">
        <v>466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467</v>
      </c>
      <c r="B82" s="1">
        <v>0.0</v>
      </c>
      <c r="C82" s="1">
        <v>0.0</v>
      </c>
      <c r="D82" s="1">
        <v>0.0</v>
      </c>
      <c r="E82" s="1" t="s">
        <v>468</v>
      </c>
      <c r="F82" s="1" t="s">
        <v>469</v>
      </c>
      <c r="G82" s="1" t="s">
        <v>470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471</v>
      </c>
      <c r="B83" s="1">
        <v>0.0</v>
      </c>
      <c r="C83" s="1">
        <v>0.0</v>
      </c>
      <c r="D83" s="1">
        <v>0.0</v>
      </c>
      <c r="E83" s="1" t="s">
        <v>468</v>
      </c>
      <c r="F83" s="1" t="s">
        <v>469</v>
      </c>
      <c r="G83" s="1" t="s">
        <v>470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472</v>
      </c>
      <c r="B84" s="1">
        <v>0.0</v>
      </c>
      <c r="C84" s="1">
        <v>0.0</v>
      </c>
      <c r="D84" s="1">
        <v>0.0</v>
      </c>
      <c r="E84" s="1" t="s">
        <v>473</v>
      </c>
      <c r="F84" s="1" t="s">
        <v>474</v>
      </c>
      <c r="G84" s="1" t="s">
        <v>475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476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477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478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479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480</v>
      </c>
      <c r="B87" s="1">
        <v>0.0</v>
      </c>
      <c r="C87" s="1">
        <v>0.0</v>
      </c>
      <c r="D87" s="1">
        <v>0.0</v>
      </c>
      <c r="E87" s="1">
        <v>1.0</v>
      </c>
      <c r="F87" s="1" t="s">
        <v>481</v>
      </c>
      <c r="G87" s="1" t="s">
        <v>482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483</v>
      </c>
      <c r="B88" s="1">
        <v>0.0</v>
      </c>
      <c r="C88" s="1">
        <v>0.0</v>
      </c>
      <c r="D88" s="1">
        <v>0.0</v>
      </c>
      <c r="E88" s="1">
        <v>0.0</v>
      </c>
      <c r="F88" s="1" t="s">
        <v>484</v>
      </c>
      <c r="G88" s="1" t="s">
        <v>485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486</v>
      </c>
      <c r="B89" s="1">
        <v>0.0</v>
      </c>
      <c r="C89" s="1">
        <v>0.0</v>
      </c>
      <c r="D89" s="1">
        <v>0.0</v>
      </c>
      <c r="E89" s="1">
        <v>0.0</v>
      </c>
      <c r="F89" s="1" t="s">
        <v>487</v>
      </c>
      <c r="G89" s="1" t="s">
        <v>488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489</v>
      </c>
      <c r="B90" s="1">
        <v>0.0</v>
      </c>
      <c r="C90" s="1">
        <v>0.0</v>
      </c>
      <c r="D90" s="1">
        <v>0.0</v>
      </c>
      <c r="E90" s="1">
        <v>0.0</v>
      </c>
      <c r="F90" s="1" t="s">
        <v>490</v>
      </c>
      <c r="G90" s="1" t="s">
        <v>491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492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493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494</v>
      </c>
      <c r="B92" s="1">
        <v>0.0</v>
      </c>
      <c r="C92" s="1">
        <v>0.0</v>
      </c>
      <c r="D92" s="1">
        <v>0.0</v>
      </c>
      <c r="E92" s="1">
        <v>0.0</v>
      </c>
      <c r="F92" s="1" t="s">
        <v>495</v>
      </c>
      <c r="G92" s="1" t="s">
        <v>496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497</v>
      </c>
      <c r="B93" s="1">
        <v>0.0</v>
      </c>
      <c r="C93" s="1">
        <v>0.0</v>
      </c>
      <c r="D93" s="1">
        <v>0.0</v>
      </c>
      <c r="E93" s="1">
        <v>0.0</v>
      </c>
      <c r="F93" s="1" t="s">
        <v>498</v>
      </c>
      <c r="G93" s="1" t="s">
        <v>499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500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501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502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503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504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506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506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>
        <v>303.0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511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512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513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514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515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23</v>
      </c>
      <c r="B1" s="1" t="s">
        <v>516</v>
      </c>
      <c r="C1" s="1" t="s">
        <v>517</v>
      </c>
      <c r="D1" s="1" t="s">
        <v>518</v>
      </c>
      <c r="E1" s="1" t="s">
        <v>519</v>
      </c>
      <c r="F1" s="1" t="s">
        <v>520</v>
      </c>
      <c r="G1" s="1" t="s">
        <v>521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522</v>
      </c>
      <c r="B2" s="1" t="s">
        <v>523</v>
      </c>
      <c r="C2" s="1" t="s">
        <v>524</v>
      </c>
      <c r="D2" s="1" t="s">
        <v>525</v>
      </c>
      <c r="E2" s="1" t="s">
        <v>526</v>
      </c>
      <c r="F2" s="1" t="s">
        <v>527</v>
      </c>
      <c r="G2" s="1" t="s">
        <v>527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528</v>
      </c>
      <c r="B3" s="1" t="s">
        <v>529</v>
      </c>
      <c r="C3" s="1" t="s">
        <v>530</v>
      </c>
      <c r="D3" s="1" t="s">
        <v>531</v>
      </c>
      <c r="E3" s="1" t="s">
        <v>532</v>
      </c>
      <c r="F3" s="1" t="s">
        <v>533</v>
      </c>
      <c r="G3" s="1" t="s">
        <v>534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535</v>
      </c>
      <c r="B4" s="1" t="s">
        <v>523</v>
      </c>
      <c r="C4" s="1" t="s">
        <v>524</v>
      </c>
      <c r="D4" s="1" t="s">
        <v>525</v>
      </c>
      <c r="E4" s="1" t="s">
        <v>526</v>
      </c>
      <c r="F4" s="1" t="s">
        <v>527</v>
      </c>
      <c r="G4" s="1" t="s">
        <v>527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528</v>
      </c>
      <c r="B5" s="1" t="s">
        <v>529</v>
      </c>
      <c r="C5" s="1" t="s">
        <v>530</v>
      </c>
      <c r="D5" s="1" t="s">
        <v>531</v>
      </c>
      <c r="E5" s="1" t="s">
        <v>532</v>
      </c>
      <c r="F5" s="1" t="s">
        <v>533</v>
      </c>
      <c r="G5" s="1" t="s">
        <v>534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536</v>
      </c>
      <c r="B6" s="1" t="s">
        <v>537</v>
      </c>
      <c r="C6" s="1" t="s">
        <v>538</v>
      </c>
      <c r="D6" s="1" t="s">
        <v>529</v>
      </c>
      <c r="E6" s="1" t="s">
        <v>539</v>
      </c>
      <c r="F6" s="1" t="s">
        <v>540</v>
      </c>
      <c r="G6" s="1" t="s">
        <v>541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542</v>
      </c>
      <c r="B7" s="1" t="s">
        <v>529</v>
      </c>
      <c r="C7" s="1" t="s">
        <v>529</v>
      </c>
      <c r="D7" s="1" t="s">
        <v>529</v>
      </c>
      <c r="E7" s="1" t="s">
        <v>529</v>
      </c>
      <c r="F7" s="1" t="s">
        <v>529</v>
      </c>
      <c r="G7" s="1" t="s">
        <v>529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543</v>
      </c>
      <c r="B8" s="1" t="s">
        <v>529</v>
      </c>
      <c r="C8" s="1" t="s">
        <v>544</v>
      </c>
      <c r="D8" s="1" t="s">
        <v>529</v>
      </c>
      <c r="E8" s="1" t="s">
        <v>529</v>
      </c>
      <c r="F8" s="1" t="s">
        <v>545</v>
      </c>
      <c r="G8" s="1" t="s">
        <v>546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547</v>
      </c>
      <c r="B9" s="1" t="s">
        <v>548</v>
      </c>
      <c r="C9" s="1" t="s">
        <v>529</v>
      </c>
      <c r="D9" s="1" t="s">
        <v>529</v>
      </c>
      <c r="E9" s="1" t="s">
        <v>549</v>
      </c>
      <c r="F9" s="1" t="s">
        <v>550</v>
      </c>
      <c r="G9" s="1" t="s">
        <v>551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552</v>
      </c>
      <c r="B10" s="1" t="s">
        <v>553</v>
      </c>
      <c r="C10" s="1" t="s">
        <v>529</v>
      </c>
      <c r="D10" s="1" t="s">
        <v>529</v>
      </c>
      <c r="E10" s="1" t="s">
        <v>553</v>
      </c>
      <c r="F10" s="1" t="s">
        <v>550</v>
      </c>
      <c r="G10" s="1" t="s">
        <v>551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554</v>
      </c>
      <c r="B11" s="1" t="s">
        <v>529</v>
      </c>
      <c r="C11" s="1" t="s">
        <v>529</v>
      </c>
      <c r="D11" s="1" t="s">
        <v>529</v>
      </c>
      <c r="E11" s="1" t="s">
        <v>529</v>
      </c>
      <c r="F11" s="1" t="s">
        <v>529</v>
      </c>
      <c r="G11" s="1" t="s">
        <v>529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555</v>
      </c>
      <c r="B12" s="1" t="s">
        <v>529</v>
      </c>
      <c r="C12" s="1" t="s">
        <v>529</v>
      </c>
      <c r="D12" s="1" t="s">
        <v>529</v>
      </c>
      <c r="E12" s="1" t="s">
        <v>546</v>
      </c>
      <c r="F12" s="1" t="s">
        <v>556</v>
      </c>
      <c r="G12" s="1" t="s">
        <v>557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558</v>
      </c>
      <c r="B13" s="1" t="s">
        <v>529</v>
      </c>
      <c r="C13" s="1" t="s">
        <v>529</v>
      </c>
      <c r="D13" s="1" t="s">
        <v>529</v>
      </c>
      <c r="E13" s="1" t="s">
        <v>529</v>
      </c>
      <c r="F13" s="1" t="s">
        <v>529</v>
      </c>
      <c r="G13" s="1" t="s">
        <v>529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559</v>
      </c>
      <c r="B14" s="1" t="s">
        <v>529</v>
      </c>
      <c r="C14" s="1" t="s">
        <v>529</v>
      </c>
      <c r="D14" s="1" t="s">
        <v>529</v>
      </c>
      <c r="E14" s="1" t="s">
        <v>529</v>
      </c>
      <c r="F14" s="1" t="s">
        <v>529</v>
      </c>
      <c r="G14" s="1" t="s">
        <v>529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560</v>
      </c>
      <c r="B15" s="1" t="s">
        <v>529</v>
      </c>
      <c r="C15" s="1" t="s">
        <v>529</v>
      </c>
      <c r="D15" s="1" t="s">
        <v>529</v>
      </c>
      <c r="E15" s="1" t="s">
        <v>529</v>
      </c>
      <c r="F15" s="1" t="s">
        <v>529</v>
      </c>
      <c r="G15" s="1" t="s">
        <v>529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561</v>
      </c>
      <c r="B16" s="1" t="s">
        <v>529</v>
      </c>
      <c r="C16" s="1" t="s">
        <v>529</v>
      </c>
      <c r="D16" s="1" t="s">
        <v>529</v>
      </c>
      <c r="E16" s="1" t="s">
        <v>529</v>
      </c>
      <c r="F16" s="1" t="s">
        <v>529</v>
      </c>
      <c r="G16" s="1" t="s">
        <v>529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562</v>
      </c>
      <c r="B17" s="1" t="s">
        <v>563</v>
      </c>
      <c r="C17" s="1" t="s">
        <v>564</v>
      </c>
      <c r="D17" s="1" t="s">
        <v>529</v>
      </c>
      <c r="E17" s="1" t="s">
        <v>565</v>
      </c>
      <c r="F17" s="1" t="s">
        <v>566</v>
      </c>
      <c r="G17" s="1" t="s">
        <v>567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568</v>
      </c>
      <c r="B18" s="1" t="s">
        <v>529</v>
      </c>
      <c r="C18" s="1" t="s">
        <v>529</v>
      </c>
      <c r="D18" s="1" t="s">
        <v>529</v>
      </c>
      <c r="E18" s="1" t="s">
        <v>529</v>
      </c>
      <c r="F18" s="1" t="s">
        <v>529</v>
      </c>
      <c r="G18" s="1" t="s">
        <v>529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569</v>
      </c>
      <c r="B19" s="1" t="s">
        <v>570</v>
      </c>
      <c r="C19" s="1" t="s">
        <v>529</v>
      </c>
      <c r="D19" s="1" t="s">
        <v>529</v>
      </c>
      <c r="E19" s="1" t="s">
        <v>571</v>
      </c>
      <c r="F19" s="1" t="s">
        <v>572</v>
      </c>
      <c r="G19" s="1" t="s">
        <v>573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 t="s">
        <v>529</v>
      </c>
      <c r="C20" s="1" t="s">
        <v>529</v>
      </c>
      <c r="D20" s="1" t="s">
        <v>529</v>
      </c>
      <c r="E20" s="1" t="s">
        <v>529</v>
      </c>
      <c r="F20" s="1" t="s">
        <v>529</v>
      </c>
      <c r="G20" s="1" t="s">
        <v>529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574</v>
      </c>
      <c r="B21" s="1" t="s">
        <v>529</v>
      </c>
      <c r="C21" s="1" t="s">
        <v>529</v>
      </c>
      <c r="D21" s="1" t="s">
        <v>529</v>
      </c>
      <c r="E21" s="1" t="s">
        <v>575</v>
      </c>
      <c r="F21" s="1" t="s">
        <v>576</v>
      </c>
      <c r="G21" s="1" t="s">
        <v>577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578</v>
      </c>
      <c r="B22" s="1" t="s">
        <v>579</v>
      </c>
      <c r="C22" s="1" t="s">
        <v>580</v>
      </c>
      <c r="D22" s="1" t="s">
        <v>581</v>
      </c>
      <c r="E22" s="1" t="s">
        <v>582</v>
      </c>
      <c r="F22" s="1" t="s">
        <v>583</v>
      </c>
      <c r="G22" s="1" t="s">
        <v>584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529</v>
      </c>
      <c r="C23" s="1" t="s">
        <v>529</v>
      </c>
      <c r="D23" s="1" t="s">
        <v>529</v>
      </c>
      <c r="E23" s="1" t="s">
        <v>529</v>
      </c>
      <c r="F23" s="1" t="s">
        <v>529</v>
      </c>
      <c r="G23" s="1" t="s">
        <v>529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585</v>
      </c>
      <c r="B24" s="1" t="s">
        <v>586</v>
      </c>
      <c r="C24" s="1" t="s">
        <v>587</v>
      </c>
      <c r="D24" s="1" t="s">
        <v>588</v>
      </c>
      <c r="E24" s="1" t="s">
        <v>589</v>
      </c>
      <c r="F24" s="1" t="s">
        <v>590</v>
      </c>
      <c r="G24" s="1" t="s">
        <v>590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591</v>
      </c>
      <c r="B25" s="1" t="s">
        <v>592</v>
      </c>
      <c r="C25" s="1" t="s">
        <v>593</v>
      </c>
      <c r="D25" s="1" t="s">
        <v>594</v>
      </c>
      <c r="E25" s="1" t="s">
        <v>595</v>
      </c>
      <c r="F25" s="1" t="s">
        <v>596</v>
      </c>
      <c r="G25" s="1" t="s">
        <v>596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597</v>
      </c>
      <c r="B26" s="1" t="s">
        <v>598</v>
      </c>
      <c r="C26" s="1" t="s">
        <v>599</v>
      </c>
      <c r="D26" s="1" t="s">
        <v>600</v>
      </c>
      <c r="E26" s="1" t="s">
        <v>601</v>
      </c>
      <c r="F26" s="1" t="s">
        <v>529</v>
      </c>
      <c r="G26" s="1" t="s">
        <v>529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602</v>
      </c>
      <c r="B2" s="1" t="s">
        <v>603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604</v>
      </c>
      <c r="B3" s="1" t="s">
        <v>605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606</v>
      </c>
      <c r="B4" s="1" t="s">
        <v>607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608</v>
      </c>
      <c r="B5" s="1" t="s">
        <v>609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610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611</v>
      </c>
      <c r="B7" s="4" t="s">
        <v>612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613</v>
      </c>
      <c r="B8" s="1" t="s">
        <v>614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615</v>
      </c>
      <c r="B9" s="1" t="s">
        <v>616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617</v>
      </c>
      <c r="B10" s="1" t="s">
        <v>614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618</v>
      </c>
      <c r="B11" s="1" t="s">
        <v>619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620</v>
      </c>
      <c r="B12" s="1" t="s">
        <v>621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622</v>
      </c>
      <c r="B13" s="1" t="s">
        <v>619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623</v>
      </c>
      <c r="B14" s="1" t="s">
        <v>624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625</v>
      </c>
      <c r="B15" s="1">
        <v>15.0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626</v>
      </c>
      <c r="B16" s="1" t="s">
        <v>627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628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629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630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631</v>
      </c>
      <c r="B20" s="1">
        <v>1.54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632</v>
      </c>
      <c r="B21" s="1">
        <v>1.5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633</v>
      </c>
      <c r="B22" s="1">
        <v>1.42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634</v>
      </c>
      <c r="B23" s="1">
        <v>1.53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635</v>
      </c>
      <c r="B24" s="1">
        <v>1.54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636</v>
      </c>
      <c r="B25" s="1">
        <v>1.5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637</v>
      </c>
      <c r="B26" s="1">
        <v>1.42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638</v>
      </c>
      <c r="B27" s="1">
        <v>1.53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639</v>
      </c>
      <c r="B28" s="1">
        <v>7.208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640</v>
      </c>
      <c r="B29" s="1">
        <v>-1.8214285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641</v>
      </c>
      <c r="B30" s="1">
        <v>136584.0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642</v>
      </c>
      <c r="B31" s="1">
        <v>136584.0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643</v>
      </c>
      <c r="B32" s="1">
        <v>251693.0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644</v>
      </c>
      <c r="B33" s="1">
        <v>185680.0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645</v>
      </c>
      <c r="B34" s="1">
        <v>185680.0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646</v>
      </c>
      <c r="B35" s="1">
        <v>1.5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647</v>
      </c>
      <c r="B36" s="1">
        <v>1.54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648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649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650</v>
      </c>
      <c r="B39" s="1">
        <v>5.0507748E7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651</v>
      </c>
      <c r="B40" s="1">
        <v>0.84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652</v>
      </c>
      <c r="B41" s="1">
        <v>2.24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653</v>
      </c>
      <c r="B42" s="1">
        <v>1.3177981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654</v>
      </c>
      <c r="B43" s="1">
        <v>1.8032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655</v>
      </c>
      <c r="B44" s="1">
        <v>1.42243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656</v>
      </c>
      <c r="B45" s="1" t="s">
        <v>657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658</v>
      </c>
      <c r="B46" s="1">
        <v>5.5381656E7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659</v>
      </c>
      <c r="B47" s="1">
        <v>-0.24538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660</v>
      </c>
      <c r="B48" s="1">
        <v>1.9343612E7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661</v>
      </c>
      <c r="B49" s="1">
        <v>3.30116E7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662</v>
      </c>
      <c r="B50" s="1">
        <v>230565.0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663</v>
      </c>
      <c r="B51" s="1">
        <v>34929.0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664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665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666</v>
      </c>
      <c r="B54" s="1">
        <v>0.0069999998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667</v>
      </c>
      <c r="B55" s="1">
        <v>0.29655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668</v>
      </c>
      <c r="B56" s="1">
        <v>0.10253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669</v>
      </c>
      <c r="B57" s="1">
        <v>1.47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670</v>
      </c>
      <c r="B58" s="1">
        <v>0.0086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671</v>
      </c>
      <c r="B59" s="1">
        <v>3.31293E7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672</v>
      </c>
      <c r="B60" s="1">
        <v>0.99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673</v>
      </c>
      <c r="B61" s="1">
        <v>1.5454545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674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675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676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677</v>
      </c>
      <c r="B65" s="1">
        <v>-9404734.0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678</v>
      </c>
      <c r="B66" s="1">
        <v>-0.55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679</v>
      </c>
      <c r="B67" s="1">
        <v>-0.84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680</v>
      </c>
      <c r="B68" s="1" t="s">
        <v>681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682</v>
      </c>
      <c r="B69" s="1">
        <v>1.6353792E9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683</v>
      </c>
      <c r="B70" s="1">
        <v>1.445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684</v>
      </c>
      <c r="B71" s="1">
        <v>31.662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685</v>
      </c>
      <c r="B72" s="1">
        <v>0.01999998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686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687</v>
      </c>
      <c r="B74" s="1" t="s">
        <v>688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689</v>
      </c>
      <c r="B75" s="1" t="s">
        <v>690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691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692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693</v>
      </c>
      <c r="B78" s="1" t="s">
        <v>694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695</v>
      </c>
      <c r="B79" s="1" t="s">
        <v>694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696</v>
      </c>
      <c r="B80" s="1">
        <v>1.6101162E9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697</v>
      </c>
      <c r="B81" s="1" t="s">
        <v>698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699</v>
      </c>
      <c r="B82" s="1" t="s">
        <v>700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701</v>
      </c>
      <c r="B83" s="1" t="s">
        <v>702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703</v>
      </c>
      <c r="B84" s="1" t="s">
        <v>704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705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706</v>
      </c>
      <c r="B86" s="1">
        <v>1.53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707</v>
      </c>
      <c r="B87" s="1">
        <v>2.5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708</v>
      </c>
      <c r="B88" s="1">
        <v>2.5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709</v>
      </c>
      <c r="B89" s="1">
        <v>2.5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710</v>
      </c>
      <c r="B90" s="1">
        <v>2.5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711</v>
      </c>
      <c r="B91" s="1" t="s">
        <v>712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713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714</v>
      </c>
      <c r="B93" s="1">
        <v>1527056.0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715</v>
      </c>
      <c r="B94" s="1">
        <v>0.051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716</v>
      </c>
      <c r="B95" s="1">
        <v>1749145.0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717</v>
      </c>
      <c r="B96" s="1">
        <v>770661.0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718</v>
      </c>
      <c r="B97" s="1">
        <v>0.367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719</v>
      </c>
      <c r="B98" s="1">
        <v>0.75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720</v>
      </c>
      <c r="B99" s="1">
        <v>3.832738E7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721</v>
      </c>
      <c r="B100" s="1">
        <v>2.73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722</v>
      </c>
      <c r="B101" s="1">
        <v>1.322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723</v>
      </c>
      <c r="B102" s="1">
        <v>-0.19934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724</v>
      </c>
      <c r="B103" s="1">
        <v>-0.28695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725</v>
      </c>
      <c r="B104" s="1">
        <v>5714104.0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726</v>
      </c>
      <c r="B105" s="1">
        <v>5912831.0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727</v>
      </c>
      <c r="B106" s="1">
        <v>0.572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728</v>
      </c>
      <c r="B107" s="1">
        <v>0.1867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729</v>
      </c>
      <c r="B108" s="1">
        <v>0.045640003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730</v>
      </c>
      <c r="B109" s="1">
        <v>-0.50653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731</v>
      </c>
      <c r="B110" s="1" t="s">
        <v>657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732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25.0</v>
      </c>
      <c r="D3" s="1">
        <v>-4.0</v>
      </c>
      <c r="E3" s="1">
        <v>-48.0</v>
      </c>
      <c r="F3" s="1">
        <v>18.0</v>
      </c>
      <c r="G3" s="1">
        <v>8.0</v>
      </c>
      <c r="H3" s="1">
        <f>IF(G3*FORECAST(H2,B3:G3,B2:G2)&gt;0,FORECAST(H2,B3:G3,B2:G2),G3)*$X$1</f>
        <v>8</v>
      </c>
      <c r="I3" s="1">
        <f>IF(H3*FORECAST(I2,B3:H3,B2:H2)&gt;0,FORECAST(I2,B3:H3,B2:H2),H3)*$X$1</f>
        <v>2.714285714</v>
      </c>
      <c r="J3" s="1">
        <f>IF(I3*FORECAST(J2,B3:I3,B2:I2)&gt;0,FORECAST(J2,B3:I3,B2:I2),I3)*$X$1</f>
        <v>3.142857143</v>
      </c>
      <c r="K3" s="1">
        <f>IF(J3*FORECAST(K2,B3:J3,B2:J2)&gt;0,FORECAST(K2,B3:J3,B2:J2),J3)*$X$1</f>
        <v>3.571428571</v>
      </c>
      <c r="L3" s="1">
        <f>IF(K3*FORECAST(L2,B3:K3,B2:K2)&gt;0,FORECAST(L2,B3:K3,B2:K2),K3)*$X$1</f>
        <v>4</v>
      </c>
      <c r="M3" s="1">
        <f>IF(L3*FORECAST(M2,B3:L3,B2:L2)&gt;0,FORECAST(M2,B3:L3,B2:L2),L3)*$X$1</f>
        <v>4.428571429</v>
      </c>
      <c r="N3" s="1">
        <f>IF(M3*FORECAST(N2,B3:M3,B2:M2)&gt;0,FORECAST(N2,B3:M3,B2:M2),M3)*$X$1</f>
        <v>4.857142857</v>
      </c>
      <c r="O3" s="5">
        <f>IF(N3*FORECAST(O2,B3:N3,B2:N2)&gt;0,FORECAST(O2,B3:N3,B2:N2),N3)*$X$1</f>
        <v>5.285714286</v>
      </c>
      <c r="P3" s="5">
        <f>IF(O3*FORECAST(P2,B3:O3,B2:O2)&gt;0,FORECAST(P2,B3:O3,B2:O2),O3)*$X$1</f>
        <v>5.714285714</v>
      </c>
      <c r="Q3" s="5">
        <f>IF(P3*FORECAST(Q2,B3:P3,B2:P2)&gt;0,FORECAST(Q2,B3:P3,B2:P2),P3)*$X$1</f>
        <v>6.142857143</v>
      </c>
      <c r="R3" s="5">
        <f>IF(Q3*FORECAST(R2,B3:Q3,B2:Q2)&gt;0,FORECAST(R2,B3:Q3,B2:Q2),Q3)*$X$1</f>
        <v>6.571428571</v>
      </c>
      <c r="S3" s="5">
        <f>IF(R3*FORECAST(S2,B3:R3,B2:R2)&gt;0,FORECAST(S2,B3:R3,B2:R2),R3)*$X$1</f>
        <v>7</v>
      </c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0.0</v>
      </c>
      <c r="C4" s="1">
        <v>-15.0</v>
      </c>
      <c r="D4" s="1">
        <v>5.0</v>
      </c>
      <c r="E4" s="1">
        <v>-91.0</v>
      </c>
      <c r="F4" s="1">
        <v>-42.0</v>
      </c>
      <c r="G4" s="1">
        <v>96.0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733</v>
      </c>
      <c r="B5" s="1">
        <v>0.0</v>
      </c>
      <c r="C5" s="1">
        <v>0.0</v>
      </c>
      <c r="D5" s="1">
        <v>11.0</v>
      </c>
      <c r="E5" s="1">
        <v>22.0</v>
      </c>
      <c r="F5" s="1">
        <v>27.0</v>
      </c>
      <c r="G5" s="1">
        <v>28.0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734</v>
      </c>
      <c r="L7" s="1">
        <f>IF(S3*FORECAST(S2,B3:S3,B2:S2)&gt;0,FORECAST(S2,B3:S3,B2:S2),R3)*$X$1 * (1+0.02)/(0.0834-0.02)</f>
        <v>112.6182965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735</v>
      </c>
      <c r="L8" s="6">
        <f t="array" ref="L8">NPV(0.0834,I3:S3)</f>
        <v>31.73018228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736</v>
      </c>
      <c r="L9" s="6">
        <f t="array" ref="L9">NPV(0.0834,I16:S16)</f>
        <v>46.65861145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737</v>
      </c>
      <c r="L10" s="6">
        <f>L8 + L9</f>
        <v>78.38879373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738</v>
      </c>
      <c r="L12" s="6">
        <f>L10 - L11</f>
        <v>-17.61120627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739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-0.6289716525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112.6182965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-1.0</v>
      </c>
      <c r="C3" s="1">
        <v>-27.0</v>
      </c>
      <c r="D3" s="1">
        <v>-5.0</v>
      </c>
      <c r="E3" s="1">
        <v>28.0</v>
      </c>
      <c r="F3" s="1">
        <v>4.0</v>
      </c>
      <c r="G3" s="1">
        <v>-21.0</v>
      </c>
      <c r="H3" s="1">
        <f>IF(G3*FORECAST(H2,B3:G3,B2:G2)&gt;0,FORECAST(H2,B3:G3,B2:G2),G3)*$X$1</f>
        <v>-1.066666667</v>
      </c>
      <c r="I3" s="1">
        <f>IF(H3*FORECAST(I2,B3:H3,B2:H2)&gt;0,FORECAST(I2,B3:H3,B2:H2),H3)*$X$1</f>
        <v>-0.3238095238</v>
      </c>
      <c r="J3" s="1">
        <f>IF(I3*FORECAST(J2,B3:I3,B2:I2)&gt;0,FORECAST(J2,B3:I3,B2:I2),I3)*$X$1</f>
        <v>-0.3238095238</v>
      </c>
      <c r="K3" s="1">
        <f>IF(J3*FORECAST(K2,B3:J3,B2:J2)&gt;0,FORECAST(K2,B3:J3,B2:J2),J3)*$X$1</f>
        <v>-0.3238095238</v>
      </c>
      <c r="L3" s="1">
        <f>IF(K3*FORECAST(L2,B3:K3,B2:K2)&gt;0,FORECAST(L2,B3:K3,B2:K2),K3)*$X$1</f>
        <v>-0.3238095238</v>
      </c>
      <c r="M3" s="1">
        <f>IF(L3*FORECAST(M2,B3:L3,B2:L2)&gt;0,FORECAST(M2,B3:L3,B2:L2),L3)*$X$1</f>
        <v>-0.3238095238</v>
      </c>
      <c r="N3" s="1">
        <f>IF(M3*FORECAST(N2,B3:M3,B2:M2)&gt;0,FORECAST(N2,B3:M3,B2:M2),M3)*$X$1</f>
        <v>-0.3238095238</v>
      </c>
      <c r="O3" s="5">
        <f>IF(N3*FORECAST(O2,B3:N3,B2:N2)&gt;0,FORECAST(O2,B3:N3,B2:N2),N3)*$X$1</f>
        <v>-0.3238095238</v>
      </c>
      <c r="P3" s="5">
        <f>IF(O3*FORECAST(P2,B3:O3,B2:O2)&gt;0,FORECAST(P2,B3:O3,B2:O2),O3)*$X$1</f>
        <v>-0.3238095238</v>
      </c>
      <c r="Q3" s="5">
        <f>IF(P3*FORECAST(Q2,B3:P3,B2:P2)&gt;0,FORECAST(Q2,B3:P3,B2:P2),P3)*$X$1</f>
        <v>-0.3238095238</v>
      </c>
      <c r="R3" s="5">
        <f>IF(Q3*FORECAST(R2,B3:Q3,B2:Q2)&gt;0,FORECAST(R2,B3:Q3,B2:Q2),Q3)*$X$1</f>
        <v>-0.3238095238</v>
      </c>
      <c r="S3" s="5">
        <f>IF(R3*FORECAST(S2,B3:R3,B2:R2)&gt;0,FORECAST(S2,B3:R3,B2:R2),R3)*$X$1</f>
        <v>-0.3238095238</v>
      </c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0.0</v>
      </c>
      <c r="C4" s="1">
        <v>-15.0</v>
      </c>
      <c r="D4" s="1">
        <v>5.0</v>
      </c>
      <c r="E4" s="1">
        <v>-91.0</v>
      </c>
      <c r="F4" s="1">
        <v>-42.0</v>
      </c>
      <c r="G4" s="1">
        <v>96.0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733</v>
      </c>
      <c r="B5" s="1">
        <v>0.0</v>
      </c>
      <c r="C5" s="1">
        <v>0.0</v>
      </c>
      <c r="D5" s="1">
        <v>11.0</v>
      </c>
      <c r="E5" s="1">
        <v>22.0</v>
      </c>
      <c r="F5" s="1">
        <v>27.0</v>
      </c>
      <c r="G5" s="1">
        <v>28.0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734</v>
      </c>
      <c r="L7" s="1">
        <f>IF(S3*FORECAST(S2,B3:S3,B2:S2)&gt;0,FORECAST(S2,B3:S3,B2:S2),R3)*$X$1 * (1+0.02)/(0.0834-0.02)</f>
        <v>-5.209553853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735</v>
      </c>
      <c r="L8" s="6">
        <f t="array" ref="L8">NPV(0.0834,I3:S3)</f>
        <v>-2.274014277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736</v>
      </c>
      <c r="L9" s="6">
        <f t="array" ref="L9">NPV(0.0834,I16:S16)</f>
        <v>-2.158357536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737</v>
      </c>
      <c r="L10" s="6">
        <f>L8 + L9</f>
        <v>-4.432371813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738</v>
      </c>
      <c r="L12" s="6">
        <f>L10 - L11</f>
        <v>-100.4323718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739</v>
      </c>
      <c r="L13" s="1">
        <v>28.0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-3.586870422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(1+0.02)/(0.0834-0.02)</f>
        <v>-5.209553853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