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<sst xmlns="http://schemas.openxmlformats.org/spreadsheetml/2006/main" count="1849" uniqueCount="1547">
  <si>
    <t>ticker</t>
  </si>
  <si>
    <t>DEI</t>
  </si>
  <si>
    <t>nombre</t>
  </si>
  <si>
    <t>DOUGLAS EMMETT INC</t>
  </si>
  <si>
    <t>empresa</t>
  </si>
  <si>
    <t>Commercial REITs</t>
  </si>
  <si>
    <t>Open</t>
  </si>
  <si>
    <t>Target Price</t>
  </si>
  <si>
    <t>Upside</t>
  </si>
  <si>
    <t>298.46%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</si>
  <si>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</si>
  <si>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</si>
  <si>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</si>
  <si>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</si>
  <si>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</si>
  <si>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</si>
  <si>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</si>
  <si>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</si>
  <si>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</si>
  <si>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</si>
  <si>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</si>
  <si>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</si>
  <si>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</si>
  <si>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</si>
  <si>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</si>
  <si>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</si>
  <si>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0</t>
  </si>
  <si>
    <t>Stock-Based Compensation (CF)</t>
  </si>
  <si>
    <t>Provision and Write-off of Bad Debts</t>
  </si>
  <si>
    <t>Change in Accounts Receivable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</si>
  <si>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</si>
  <si>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</si>
  <si>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</si>
  <si>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</si>
  <si>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</si>
  <si>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</si>
  <si>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</si>
  <si>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</si>
  <si>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</si>
  <si>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</si>
  <si>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</si>
  <si>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</si>
  <si>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</si>
  <si>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</si>
  <si>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</si>
  <si>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</si>
  <si>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</si>
  <si>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</si>
  <si>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</si>
  <si>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</si>
  <si>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</si>
  <si>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</si>
  <si>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</si>
  <si>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</si>
  <si>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</si>
  <si>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</si>
  <si>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</si>
  <si>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</si>
  <si>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</si>
  <si>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</si>
  <si>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</si>
  <si>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</si>
  <si>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</si>
  <si>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</si>
  <si>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Intangibles, Total</t>
  </si>
  <si>
    <t>Notes Receivable (Collected)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</si>
  <si>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</si>
  <si>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</si>
  <si>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</si>
  <si>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</si>
  <si>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</si>
  <si>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</si>
  <si>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</si>
  <si>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</si>
  <si>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</si>
  <si>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</si>
  <si>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</si>
  <si>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</si>
  <si>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Accrued Expenses, Total</t>
  </si>
  <si>
    <t>Unearned Revenue, Current</t>
  </si>
  <si>
    <t>Other Current Liabilities - (Brok / FS / Ins. / REIT Template)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</si>
  <si>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</si>
  <si>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</si>
  <si>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</si>
  <si>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</si>
  <si>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</si>
  <si>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</si>
  <si>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</si>
  <si>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</si>
  <si>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</si>
  <si>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</si>
  <si>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</si>
  <si>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</si>
  <si>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</si>
  <si>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</si>
  <si>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13.42</t>
  </si>
  <si>
    <t>13.11</t>
  </si>
  <si>
    <t>12.68</t>
  </si>
  <si>
    <t>14.38</t>
  </si>
  <si>
    <t>14.11</t>
  </si>
  <si>
    <t>15.46</t>
  </si>
  <si>
    <t>13.89</t>
  </si>
  <si>
    <t>13.76</t>
  </si>
  <si>
    <t>14.57</t>
  </si>
  <si>
    <t>13.28</t>
  </si>
  <si>
    <t>Tangible Book Value</t>
  </si>
  <si>
    <t>Tangible Book Value Per Share</t>
  </si>
  <si>
    <t>13.38</t>
  </si>
  <si>
    <t>13.07</t>
  </si>
  <si>
    <t>12.63</t>
  </si>
  <si>
    <t>14.34</t>
  </si>
  <si>
    <t>14.08</t>
  </si>
  <si>
    <t>15.42</t>
  </si>
  <si>
    <t>13.85</t>
  </si>
  <si>
    <t>13.73</t>
  </si>
  <si>
    <t>14.54</t>
  </si>
  <si>
    <t>13.25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</si>
  <si>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</si>
  <si>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</si>
  <si>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</si>
  <si>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</si>
  <si>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</si>
  <si>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</si>
  <si>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</si>
  <si>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</si>
  <si>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</si>
  <si>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</si>
  <si>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</si>
  <si>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Rental Revenues</t>
  </si>
  <si>
    <t>Tenant Reimbursements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</si>
  <si>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</si>
  <si>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</si>
  <si>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</si>
  <si>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</si>
  <si>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</si>
  <si>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Total Operating Expenses</t>
  </si>
  <si>
    <t>Operating Income (REIT / Utility Template)</t>
  </si>
  <si>
    <t>Interest Expense, Total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</si>
  <si>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</si>
  <si>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</si>
  <si>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</si>
  <si>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</si>
  <si>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</si>
  <si>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Insurance Settlements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</si>
  <si>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</si>
  <si>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</si>
  <si>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</si>
  <si>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</si>
  <si>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</si>
  <si>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</si>
  <si>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</si>
  <si>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</si>
  <si>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</si>
  <si>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0.31</t>
  </si>
  <si>
    <t>0.4</t>
  </si>
  <si>
    <t>0.57</t>
  </si>
  <si>
    <t>0.58</t>
  </si>
  <si>
    <t>0.68</t>
  </si>
  <si>
    <t>2.09</t>
  </si>
  <si>
    <t>0.28</t>
  </si>
  <si>
    <t>0.37</t>
  </si>
  <si>
    <t>0.55</t>
  </si>
  <si>
    <t>-0.26</t>
  </si>
  <si>
    <t>Basic EPS - Continuing Operations</t>
  </si>
  <si>
    <t>Basic Weighted Average Shares Outstanding</t>
  </si>
  <si>
    <t>Net EPS - Diluted</t>
  </si>
  <si>
    <t>0.3</t>
  </si>
  <si>
    <t>0.39</t>
  </si>
  <si>
    <t>Diluted EPS - Continuing Operations</t>
  </si>
  <si>
    <t>Diluted Weighted Average Shares Outstanding</t>
  </si>
  <si>
    <t>Normalized Basic EPS</t>
  </si>
  <si>
    <t>0.15</t>
  </si>
  <si>
    <t>0.22</t>
  </si>
  <si>
    <t>0.27</t>
  </si>
  <si>
    <t>0.34</t>
  </si>
  <si>
    <t>0.08</t>
  </si>
  <si>
    <t>0.12</t>
  </si>
  <si>
    <t>0.23</t>
  </si>
  <si>
    <t>0.33</t>
  </si>
  <si>
    <t>-0.09</t>
  </si>
  <si>
    <t>Normalized Diluted EPS</t>
  </si>
  <si>
    <t>0.26</t>
  </si>
  <si>
    <t>Dividend Per Share</t>
  </si>
  <si>
    <t>0.81</t>
  </si>
  <si>
    <t>0.85</t>
  </si>
  <si>
    <t>0.89</t>
  </si>
  <si>
    <t>0.94</t>
  </si>
  <si>
    <t>1.01</t>
  </si>
  <si>
    <t>1.06</t>
  </si>
  <si>
    <t>1.12</t>
  </si>
  <si>
    <t>1.03</t>
  </si>
  <si>
    <t>0.76</t>
  </si>
  <si>
    <t>Payout Ratio</t>
  </si>
  <si>
    <t>257.81</t>
  </si>
  <si>
    <t>209.83</t>
  </si>
  <si>
    <t>153.19</t>
  </si>
  <si>
    <t>154.62</t>
  </si>
  <si>
    <t>146.3</t>
  </si>
  <si>
    <t>49.4</t>
  </si>
  <si>
    <t>389.39</t>
  </si>
  <si>
    <t>301.12</t>
  </si>
  <si>
    <t>202.59</t>
  </si>
  <si>
    <t>-304.16</t>
  </si>
  <si>
    <t>EBITDA</t>
  </si>
  <si>
    <t>EBITA</t>
  </si>
  <si>
    <t>EBIT</t>
  </si>
  <si>
    <t>EBITDAR</t>
  </si>
  <si>
    <t>Total Revenues (As Reported)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</si>
  <si>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</si>
  <si>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</si>
  <si>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</si>
  <si>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</si>
  <si>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</si>
  <si>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</si>
  <si>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</si>
  <si>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</si>
  <si>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</si>
  <si>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</si>
  <si>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</si>
  <si>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</si>
  <si>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</si>
  <si>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1.81</t>
  </si>
  <si>
    <t>2.04</t>
  </si>
  <si>
    <t>2.06</t>
  </si>
  <si>
    <t>1.94</t>
  </si>
  <si>
    <t>1.95</t>
  </si>
  <si>
    <t>1.77</t>
  </si>
  <si>
    <t>1.33</t>
  </si>
  <si>
    <t>1.56</t>
  </si>
  <si>
    <t>0.73</t>
  </si>
  <si>
    <t>Return on Total Capital</t>
  </si>
  <si>
    <t>1.86</t>
  </si>
  <si>
    <t>2.12</t>
  </si>
  <si>
    <t>2.02</t>
  </si>
  <si>
    <t>1.83</t>
  </si>
  <si>
    <t>1.09</t>
  </si>
  <si>
    <t>1.37</t>
  </si>
  <si>
    <t>1.61</t>
  </si>
  <si>
    <t>0.75</t>
  </si>
  <si>
    <t>Return On Equity %</t>
  </si>
  <si>
    <t>2.26</t>
  </si>
  <si>
    <t>2.99</t>
  </si>
  <si>
    <t>3.63</t>
  </si>
  <si>
    <t>3.02</t>
  </si>
  <si>
    <t>3.32</t>
  </si>
  <si>
    <t>10.19</t>
  </si>
  <si>
    <t>0.92</t>
  </si>
  <si>
    <t>1.41</t>
  </si>
  <si>
    <t>2.34</t>
  </si>
  <si>
    <t>-1.87</t>
  </si>
  <si>
    <t>Return on Common Equity</t>
  </si>
  <si>
    <t>2.28</t>
  </si>
  <si>
    <t>4.41</t>
  </si>
  <si>
    <t>4.3</t>
  </si>
  <si>
    <t>4.77</t>
  </si>
  <si>
    <t>14.16</t>
  </si>
  <si>
    <t>1.93</t>
  </si>
  <si>
    <t>2.65</t>
  </si>
  <si>
    <t>3.87</t>
  </si>
  <si>
    <t>-1.84</t>
  </si>
  <si>
    <t>Margin Analysis</t>
  </si>
  <si>
    <t>Gross Profit Margin %</t>
  </si>
  <si>
    <t>66.41</t>
  </si>
  <si>
    <t>67.02</t>
  </si>
  <si>
    <t>67.92</t>
  </si>
  <si>
    <t>68.45</t>
  </si>
  <si>
    <t>68.36</t>
  </si>
  <si>
    <t>68.4</t>
  </si>
  <si>
    <t>65.61</t>
  </si>
  <si>
    <t>66.82</t>
  </si>
  <si>
    <t>66.31</t>
  </si>
  <si>
    <t>63.27</t>
  </si>
  <si>
    <t>SG&amp;A Margin</t>
  </si>
  <si>
    <t>4.53</t>
  </si>
  <si>
    <t>4.74</t>
  </si>
  <si>
    <t>4.66</t>
  </si>
  <si>
    <t>4.43</t>
  </si>
  <si>
    <t>4.35</t>
  </si>
  <si>
    <t>4.03</t>
  </si>
  <si>
    <t>4.46</t>
  </si>
  <si>
    <t>4.65</t>
  </si>
  <si>
    <t>4.58</t>
  </si>
  <si>
    <t>EBITDA Margin %</t>
  </si>
  <si>
    <t>59.21</t>
  </si>
  <si>
    <t>59.32</t>
  </si>
  <si>
    <t>60.83</t>
  </si>
  <si>
    <t>61.82</t>
  </si>
  <si>
    <t>61.53</t>
  </si>
  <si>
    <t>59.68</t>
  </si>
  <si>
    <t>59.36</t>
  </si>
  <si>
    <t>61.13</t>
  </si>
  <si>
    <t>60.6</t>
  </si>
  <si>
    <t>57.15</t>
  </si>
  <si>
    <t>EBITA Margin %</t>
  </si>
  <si>
    <t>25.64</t>
  </si>
  <si>
    <t>27.41</t>
  </si>
  <si>
    <t>27.66</t>
  </si>
  <si>
    <t>27.99</t>
  </si>
  <si>
    <t>26.62</t>
  </si>
  <si>
    <t>24.73</t>
  </si>
  <si>
    <t>15.98</t>
  </si>
  <si>
    <t>20.53</t>
  </si>
  <si>
    <t>22.98</t>
  </si>
  <si>
    <t>10.44</t>
  </si>
  <si>
    <t>EBIT Margin %</t>
  </si>
  <si>
    <t>28.31</t>
  </si>
  <si>
    <t>30.37</t>
  </si>
  <si>
    <t>30.09</t>
  </si>
  <si>
    <t>30.19</t>
  </si>
  <si>
    <t>29.1</t>
  </si>
  <si>
    <t>26.46</t>
  </si>
  <si>
    <t>17.77</t>
  </si>
  <si>
    <t>21.57</t>
  </si>
  <si>
    <t>24.11</t>
  </si>
  <si>
    <t>11.55</t>
  </si>
  <si>
    <t>Income From Continuing Operations Margin %</t>
  </si>
  <si>
    <t>8.76</t>
  </si>
  <si>
    <t>10.68</t>
  </si>
  <si>
    <t>12.81</t>
  </si>
  <si>
    <t>12.77</t>
  </si>
  <si>
    <t>14.49</t>
  </si>
  <si>
    <t>44.37</t>
  </si>
  <si>
    <t>4.34</t>
  </si>
  <si>
    <t>6.14</t>
  </si>
  <si>
    <t>9.74</t>
  </si>
  <si>
    <t>-7.7</t>
  </si>
  <si>
    <t>Net Income Margin %</t>
  </si>
  <si>
    <t>7.4</t>
  </si>
  <si>
    <t>9.07</t>
  </si>
  <si>
    <t>11.38</t>
  </si>
  <si>
    <t>13.08</t>
  </si>
  <si>
    <t>38.54</t>
  </si>
  <si>
    <t>5.68</t>
  </si>
  <si>
    <t>7.14</t>
  </si>
  <si>
    <t>9.8</t>
  </si>
  <si>
    <t>-4.34</t>
  </si>
  <si>
    <t>Net Avail. For Common Margin %</t>
  </si>
  <si>
    <t>9.02</t>
  </si>
  <si>
    <t>11.32</t>
  </si>
  <si>
    <t>11.47</t>
  </si>
  <si>
    <t>13.02</t>
  </si>
  <si>
    <t>38.38</t>
  </si>
  <si>
    <t>5.58</t>
  </si>
  <si>
    <t>7.04</t>
  </si>
  <si>
    <t>9.71</t>
  </si>
  <si>
    <t>-4.46</t>
  </si>
  <si>
    <t>Normalized Net Income Margin</t>
  </si>
  <si>
    <t>3.47</t>
  </si>
  <si>
    <t>5.06</t>
  </si>
  <si>
    <t>5.39</t>
  </si>
  <si>
    <t>6.76</t>
  </si>
  <si>
    <t>7.64</t>
  </si>
  <si>
    <t>1.51</t>
  </si>
  <si>
    <t>2.4</t>
  </si>
  <si>
    <t>4.51</t>
  </si>
  <si>
    <t>5.9</t>
  </si>
  <si>
    <t>-1.53</t>
  </si>
  <si>
    <t>Levered Free Cash Flow Margin</t>
  </si>
  <si>
    <t>33.17</t>
  </si>
  <si>
    <t>31.2</t>
  </si>
  <si>
    <t>57.81</t>
  </si>
  <si>
    <t>45.68</t>
  </si>
  <si>
    <t>44.28</t>
  </si>
  <si>
    <t>43.25</t>
  </si>
  <si>
    <t>47.26</t>
  </si>
  <si>
    <t>46.95</t>
  </si>
  <si>
    <t>44.12</t>
  </si>
  <si>
    <t>39.58</t>
  </si>
  <si>
    <t>Unlevered Free Cash Flow Margin</t>
  </si>
  <si>
    <t>45.8</t>
  </si>
  <si>
    <t>43.27</t>
  </si>
  <si>
    <t>68.79</t>
  </si>
  <si>
    <t>55.45</t>
  </si>
  <si>
    <t>52.74</t>
  </si>
  <si>
    <t>51.22</t>
  </si>
  <si>
    <t>56.43</t>
  </si>
  <si>
    <t>55.83</t>
  </si>
  <si>
    <t>52.79</t>
  </si>
  <si>
    <t>51.98</t>
  </si>
  <si>
    <t>Asset Turnover</t>
  </si>
  <si>
    <t>0.1</t>
  </si>
  <si>
    <t>0.11</t>
  </si>
  <si>
    <t>Fixed Assets Turnover</t>
  </si>
  <si>
    <t>Receivables Turnover (Average Receivables)</t>
  </si>
  <si>
    <t>6.94</t>
  </si>
  <si>
    <t>6.84</t>
  </si>
  <si>
    <t>7.17</t>
  </si>
  <si>
    <t>6.81</t>
  </si>
  <si>
    <t>6.35</t>
  </si>
  <si>
    <t>5.97</t>
  </si>
  <si>
    <t>5.73</t>
  </si>
  <si>
    <t>6.25</t>
  </si>
  <si>
    <t>7.01</t>
  </si>
  <si>
    <t>7.31</t>
  </si>
  <si>
    <t>Short Term Liquidity</t>
  </si>
  <si>
    <t>Current Ratio</t>
  </si>
  <si>
    <t>2.23</t>
  </si>
  <si>
    <t>1.87</t>
  </si>
  <si>
    <t>2.14</t>
  </si>
  <si>
    <t>1.96</t>
  </si>
  <si>
    <t>1.34</t>
  </si>
  <si>
    <t>0.77</t>
  </si>
  <si>
    <t>3.55</t>
  </si>
  <si>
    <t>1.48</t>
  </si>
  <si>
    <t>Quick Ratio</t>
  </si>
  <si>
    <t>0.53</t>
  </si>
  <si>
    <t>1.82</t>
  </si>
  <si>
    <t>2.08</t>
  </si>
  <si>
    <t>1.91</t>
  </si>
  <si>
    <t>1.3</t>
  </si>
  <si>
    <t>0.74</t>
  </si>
  <si>
    <t>3.44</t>
  </si>
  <si>
    <t>1.42</t>
  </si>
  <si>
    <t>Operating Cash Flow to Current Liabilities</t>
  </si>
  <si>
    <t>1.36</t>
  </si>
  <si>
    <t>2.24</t>
  </si>
  <si>
    <t>2.53</t>
  </si>
  <si>
    <t>2.42</t>
  </si>
  <si>
    <t>2.38</t>
  </si>
  <si>
    <t>1.02</t>
  </si>
  <si>
    <t>1.65</t>
  </si>
  <si>
    <t>2.59</t>
  </si>
  <si>
    <t>Days Sales Outstanding (Average Receivables)</t>
  </si>
  <si>
    <t>52.62</t>
  </si>
  <si>
    <t>53.35</t>
  </si>
  <si>
    <t>51.03</t>
  </si>
  <si>
    <t>53.59</t>
  </si>
  <si>
    <t>57.46</t>
  </si>
  <si>
    <t>61.09</t>
  </si>
  <si>
    <t>63.84</t>
  </si>
  <si>
    <t>58.39</t>
  </si>
  <si>
    <t>52.08</t>
  </si>
  <si>
    <t>49.94</t>
  </si>
  <si>
    <t>Average Days Payable Outstanding</t>
  </si>
  <si>
    <t>38.69</t>
  </si>
  <si>
    <t>39.49</t>
  </si>
  <si>
    <t>46.06</t>
  </si>
  <si>
    <t>70.46</t>
  </si>
  <si>
    <t>89.57</t>
  </si>
  <si>
    <t>86.64</t>
  </si>
  <si>
    <t>88.7</t>
  </si>
  <si>
    <t>99.1</t>
  </si>
  <si>
    <t>89.33</t>
  </si>
  <si>
    <t>71.67</t>
  </si>
  <si>
    <t>Long Term Solvency</t>
  </si>
  <si>
    <t>Total Debt/Equity</t>
  </si>
  <si>
    <t>150.09</t>
  </si>
  <si>
    <t>145.2</t>
  </si>
  <si>
    <t>105.54</t>
  </si>
  <si>
    <t>107.46</t>
  </si>
  <si>
    <t>107.18</t>
  </si>
  <si>
    <t>124.37</t>
  </si>
  <si>
    <t>127.75</t>
  </si>
  <si>
    <t>121.72</t>
  </si>
  <si>
    <t>144.43</t>
  </si>
  <si>
    <t>Total Debt / Total Capital</t>
  </si>
  <si>
    <t>60.01</t>
  </si>
  <si>
    <t>61.39</t>
  </si>
  <si>
    <t>59.22</t>
  </si>
  <si>
    <t>51.35</t>
  </si>
  <si>
    <t>51.8</t>
  </si>
  <si>
    <t>51.73</t>
  </si>
  <si>
    <t>55.43</t>
  </si>
  <si>
    <t>56.09</t>
  </si>
  <si>
    <t>54.9</t>
  </si>
  <si>
    <t>59.09</t>
  </si>
  <si>
    <t>LT Debt/Equity</t>
  </si>
  <si>
    <t>147.51</t>
  </si>
  <si>
    <t>158.28</t>
  </si>
  <si>
    <t>144.97</t>
  </si>
  <si>
    <t>105.52</t>
  </si>
  <si>
    <t>107.42</t>
  </si>
  <si>
    <t>105.93</t>
  </si>
  <si>
    <t>125.98</t>
  </si>
  <si>
    <t>121.64</t>
  </si>
  <si>
    <t>133.99</t>
  </si>
  <si>
    <t>Long-Term Debt / Total Capital</t>
  </si>
  <si>
    <t>58.98</t>
  </si>
  <si>
    <t>61.11</t>
  </si>
  <si>
    <t>59.12</t>
  </si>
  <si>
    <t>51.34</t>
  </si>
  <si>
    <t>51.78</t>
  </si>
  <si>
    <t>51.13</t>
  </si>
  <si>
    <t>53.04</t>
  </si>
  <si>
    <t>55.31</t>
  </si>
  <si>
    <t>54.86</t>
  </si>
  <si>
    <t>54.82</t>
  </si>
  <si>
    <t>Total Liabilities / Total Assets</t>
  </si>
  <si>
    <t>61.14</t>
  </si>
  <si>
    <t>62.39</t>
  </si>
  <si>
    <t>60.41</t>
  </si>
  <si>
    <t>52.95</t>
  </si>
  <si>
    <t>53.42</t>
  </si>
  <si>
    <t>53.25</t>
  </si>
  <si>
    <t>56.8</t>
  </si>
  <si>
    <t>57.38</t>
  </si>
  <si>
    <t>56.13</t>
  </si>
  <si>
    <t>60.13</t>
  </si>
  <si>
    <t>EBIT / Interest Expense</t>
  </si>
  <si>
    <t>1.44</t>
  </si>
  <si>
    <t>1.54</t>
  </si>
  <si>
    <t>1.7</t>
  </si>
  <si>
    <t>1.74</t>
  </si>
  <si>
    <t>1.1</t>
  </si>
  <si>
    <t>1.59</t>
  </si>
  <si>
    <t>0.54</t>
  </si>
  <si>
    <t>EBITDA / Interest Expense</t>
  </si>
  <si>
    <t>2.78</t>
  </si>
  <si>
    <t>2.82</t>
  </si>
  <si>
    <t>3.12</t>
  </si>
  <si>
    <t>3.48</t>
  </si>
  <si>
    <t>4.09</t>
  </si>
  <si>
    <t>3.93</t>
  </si>
  <si>
    <t>3.69</t>
  </si>
  <si>
    <t>3.8</t>
  </si>
  <si>
    <t>2.69</t>
  </si>
  <si>
    <t>(EBITDA - Capex) / Interest Expense</t>
  </si>
  <si>
    <t>Total Debt / EBITDA</t>
  </si>
  <si>
    <t>9.72</t>
  </si>
  <si>
    <t>9.5</t>
  </si>
  <si>
    <t>9.59</t>
  </si>
  <si>
    <t>8.14</t>
  </si>
  <si>
    <t>7.57</t>
  </si>
  <si>
    <t>8.31</t>
  </si>
  <si>
    <t>9.41</t>
  </si>
  <si>
    <t>9.1</t>
  </si>
  <si>
    <t>8.66</t>
  </si>
  <si>
    <t>9.86</t>
  </si>
  <si>
    <t>Net Debt / EBITDA</t>
  </si>
  <si>
    <t>9.67</t>
  </si>
  <si>
    <t>9.22</t>
  </si>
  <si>
    <t>9.26</t>
  </si>
  <si>
    <t>7.68</t>
  </si>
  <si>
    <t>9.09</t>
  </si>
  <si>
    <t>8.47</t>
  </si>
  <si>
    <t>7.76</t>
  </si>
  <si>
    <t>8.63</t>
  </si>
  <si>
    <t>Total Debt / (EBITDA - Capex)</t>
  </si>
  <si>
    <t>Net Debt / (EBITDA - Capex)</t>
  </si>
  <si>
    <t>Growth Over Prior Year</t>
  </si>
  <si>
    <t>Total Revenues, 1 Yr. Growth %</t>
  </si>
  <si>
    <t>1.45</t>
  </si>
  <si>
    <t>6.67</t>
  </si>
  <si>
    <t>16.61</t>
  </si>
  <si>
    <t>9.01</t>
  </si>
  <si>
    <t>8.53</t>
  </si>
  <si>
    <t>6.3</t>
  </si>
  <si>
    <t>-5.89</t>
  </si>
  <si>
    <t>2.98</t>
  </si>
  <si>
    <t>8.36</t>
  </si>
  <si>
    <t>-0.65</t>
  </si>
  <si>
    <t>Gross Profit, 1 Yr. Growth %</t>
  </si>
  <si>
    <t>7.65</t>
  </si>
  <si>
    <t>18.17</t>
  </si>
  <si>
    <t>9.25</t>
  </si>
  <si>
    <t>8.38</t>
  </si>
  <si>
    <t>6.36</t>
  </si>
  <si>
    <t>-9.73</t>
  </si>
  <si>
    <t>4.89</t>
  </si>
  <si>
    <t>7.53</t>
  </si>
  <si>
    <t>-5.21</t>
  </si>
  <si>
    <t>EBITDA, 1 Yr. Growth %</t>
  </si>
  <si>
    <t>6.85</t>
  </si>
  <si>
    <t>19.6</t>
  </si>
  <si>
    <t>10.09</t>
  </si>
  <si>
    <t>8.01</t>
  </si>
  <si>
    <t>3.1</t>
  </si>
  <si>
    <t>-10.82</t>
  </si>
  <si>
    <t>6.05</t>
  </si>
  <si>
    <t>7.41</t>
  </si>
  <si>
    <t>-6.29</t>
  </si>
  <si>
    <t>EBITA, 1 Yr. Growth %</t>
  </si>
  <si>
    <t>-6.52</t>
  </si>
  <si>
    <t>17.7</t>
  </si>
  <si>
    <t>8.79</t>
  </si>
  <si>
    <t>3.23</t>
  </si>
  <si>
    <t>-1.25</t>
  </si>
  <si>
    <t>-39.19</t>
  </si>
  <si>
    <t>32.3</t>
  </si>
  <si>
    <t>21.27</t>
  </si>
  <si>
    <t>-54.87</t>
  </si>
  <si>
    <t>EBIT, 1 Yr. Growth %</t>
  </si>
  <si>
    <t>-5.74</t>
  </si>
  <si>
    <t>14.44</t>
  </si>
  <si>
    <t>15.51</t>
  </si>
  <si>
    <t>4.62</t>
  </si>
  <si>
    <t>-3.37</t>
  </si>
  <si>
    <t>-36.79</t>
  </si>
  <si>
    <t>25.04</t>
  </si>
  <si>
    <t>21.11</t>
  </si>
  <si>
    <t>-52.41</t>
  </si>
  <si>
    <t>Earnings From Cont. Operations, 1 Yr. Growth %</t>
  </si>
  <si>
    <t>0.03</t>
  </si>
  <si>
    <t>30.08</t>
  </si>
  <si>
    <t>39.76</t>
  </si>
  <si>
    <t>8.68</t>
  </si>
  <si>
    <t>23.16</t>
  </si>
  <si>
    <t>225.55</t>
  </si>
  <si>
    <t>-90.79</t>
  </si>
  <si>
    <t>45.59</t>
  </si>
  <si>
    <t>71.99</t>
  </si>
  <si>
    <t>-178.56</t>
  </si>
  <si>
    <t>Net Income, 1 Yr. Growth %</t>
  </si>
  <si>
    <t>-1.52</t>
  </si>
  <si>
    <t>30.84</t>
  </si>
  <si>
    <t>46.27</t>
  </si>
  <si>
    <t>10.59</t>
  </si>
  <si>
    <t>22.92</t>
  </si>
  <si>
    <t>213.31</t>
  </si>
  <si>
    <t>-86.14</t>
  </si>
  <si>
    <t>29.44</t>
  </si>
  <si>
    <t>48.84</t>
  </si>
  <si>
    <t>-143.96</t>
  </si>
  <si>
    <t>Diluted EPS Before Extra, 1 Yr. Growth %</t>
  </si>
  <si>
    <t>-2.94</t>
  </si>
  <si>
    <t>28.67</t>
  </si>
  <si>
    <t>43.52</t>
  </si>
  <si>
    <t>5.45</t>
  </si>
  <si>
    <t>17.24</t>
  </si>
  <si>
    <t>207.18</t>
  </si>
  <si>
    <t>-86.6</t>
  </si>
  <si>
    <t>31.05</t>
  </si>
  <si>
    <t>49.21</t>
  </si>
  <si>
    <t>-147.27</t>
  </si>
  <si>
    <t>Normalized Net Income, 1 Yr. Growth %</t>
  </si>
  <si>
    <t>-17.05</t>
  </si>
  <si>
    <t>55.49</t>
  </si>
  <si>
    <t>24.19</t>
  </si>
  <si>
    <t>36.81</t>
  </si>
  <si>
    <t>22.74</t>
  </si>
  <si>
    <t>-79.01</t>
  </si>
  <si>
    <t>49.86</t>
  </si>
  <si>
    <t>93.15</t>
  </si>
  <si>
    <t>41.94</t>
  </si>
  <si>
    <t>-125.77</t>
  </si>
  <si>
    <t>Net Property, Plant and Equip., 1 Yr. Growth %</t>
  </si>
  <si>
    <t>1.99</t>
  </si>
  <si>
    <t>-0.1</t>
  </si>
  <si>
    <t>29.22</t>
  </si>
  <si>
    <t>8.43</t>
  </si>
  <si>
    <t>-0.42</t>
  </si>
  <si>
    <t>15.22</t>
  </si>
  <si>
    <t>-1.09</t>
  </si>
  <si>
    <t>-0.81</t>
  </si>
  <si>
    <t>2.36</t>
  </si>
  <si>
    <t>-2.67</t>
  </si>
  <si>
    <t>Accounts Receivable, 1 Yr. Growth %</t>
  </si>
  <si>
    <t>16.62</t>
  </si>
  <si>
    <t>18.54</t>
  </si>
  <si>
    <t>8.56</t>
  </si>
  <si>
    <t>-4.17</t>
  </si>
  <si>
    <t>-4.58</t>
  </si>
  <si>
    <t>-0.36</t>
  </si>
  <si>
    <t>Total Assets, 1 Yr. Growth %</t>
  </si>
  <si>
    <t>25.51</t>
  </si>
  <si>
    <t>8.92</t>
  </si>
  <si>
    <t>-0.37</t>
  </si>
  <si>
    <t>13.16</t>
  </si>
  <si>
    <t>-1.05</t>
  </si>
  <si>
    <t>4.21</t>
  </si>
  <si>
    <t>-1.06</t>
  </si>
  <si>
    <t>Common Equity, 1 Yr. Growth %</t>
  </si>
  <si>
    <t>-1.37</t>
  </si>
  <si>
    <t>-0.89</t>
  </si>
  <si>
    <t>26.88</t>
  </si>
  <si>
    <t>-1.44</t>
  </si>
  <si>
    <t>12.89</t>
  </si>
  <si>
    <t>-10.14</t>
  </si>
  <si>
    <t>-0.86</t>
  </si>
  <si>
    <t>6.06</t>
  </si>
  <si>
    <t>-13.37</t>
  </si>
  <si>
    <t>Tangible Book Value, 1 Yr. Growth %</t>
  </si>
  <si>
    <t>-1.36</t>
  </si>
  <si>
    <t>-0.94</t>
  </si>
  <si>
    <t>-0.3</t>
  </si>
  <si>
    <t>27.02</t>
  </si>
  <si>
    <t>-1.4</t>
  </si>
  <si>
    <t>12.79</t>
  </si>
  <si>
    <t>-10.12</t>
  </si>
  <si>
    <t>-0.83</t>
  </si>
  <si>
    <t>6.1</t>
  </si>
  <si>
    <t>-13.38</t>
  </si>
  <si>
    <t>Cash From Operations, 1 Yr. Growth %</t>
  </si>
  <si>
    <t>10.02</t>
  </si>
  <si>
    <t>25.06</t>
  </si>
  <si>
    <t>18.63</t>
  </si>
  <si>
    <t>7.52</t>
  </si>
  <si>
    <t>8.45</t>
  </si>
  <si>
    <t>-10.51</t>
  </si>
  <si>
    <t>11.17</t>
  </si>
  <si>
    <t>-14.07</t>
  </si>
  <si>
    <t>Levered Free Cash Flow, 1 Yr. Growth %</t>
  </si>
  <si>
    <t>-11.86</t>
  </si>
  <si>
    <t>13.06</t>
  </si>
  <si>
    <t>174.88</t>
  </si>
  <si>
    <t>-14.22</t>
  </si>
  <si>
    <t>5.21</t>
  </si>
  <si>
    <t>3.81</t>
  </si>
  <si>
    <t>-3.76</t>
  </si>
  <si>
    <t>2.31</t>
  </si>
  <si>
    <t>1.84</t>
  </si>
  <si>
    <t>-10.88</t>
  </si>
  <si>
    <t>Unlevered Free Cash Flow, 1 Yr. Growth %</t>
  </si>
  <si>
    <t>-9.22</t>
  </si>
  <si>
    <t>119.19</t>
  </si>
  <si>
    <t>-12.44</t>
  </si>
  <si>
    <t>-1.99</t>
  </si>
  <si>
    <t>1.9</t>
  </si>
  <si>
    <t>2.45</t>
  </si>
  <si>
    <t>-2.19</t>
  </si>
  <si>
    <t>Dividend Per Share, 1 Yr. Growth %</t>
  </si>
  <si>
    <t>9.46</t>
  </si>
  <si>
    <t>4.94</t>
  </si>
  <si>
    <t>4.71</t>
  </si>
  <si>
    <t>5.62</t>
  </si>
  <si>
    <t>7.45</t>
  </si>
  <si>
    <t>4.95</t>
  </si>
  <si>
    <t>5.66</t>
  </si>
  <si>
    <t>-8.04</t>
  </si>
  <si>
    <t>-26.21</t>
  </si>
  <si>
    <t>Compound Annual Growth Rate Over Two Years</t>
  </si>
  <si>
    <t>Total Revenues, 2 Yr. CAGR %</t>
  </si>
  <si>
    <t>2.22</t>
  </si>
  <si>
    <t>11.53</t>
  </si>
  <si>
    <t>12.75</t>
  </si>
  <si>
    <t>8.77</t>
  </si>
  <si>
    <t>0.02</t>
  </si>
  <si>
    <t>-1.55</t>
  </si>
  <si>
    <t>5.64</t>
  </si>
  <si>
    <t>3.76</t>
  </si>
  <si>
    <t>Gross Profit, 2 Yr. CAGR %</t>
  </si>
  <si>
    <t>1.76</t>
  </si>
  <si>
    <t>3.95</t>
  </si>
  <si>
    <t>13.71</t>
  </si>
  <si>
    <t>8.82</t>
  </si>
  <si>
    <t>7.37</t>
  </si>
  <si>
    <t>-2.02</t>
  </si>
  <si>
    <t>-2.69</t>
  </si>
  <si>
    <t>6.2</t>
  </si>
  <si>
    <t>0.96</t>
  </si>
  <si>
    <t>EBITDA, 2 Yr. CAGR %</t>
  </si>
  <si>
    <t>2.37</t>
  </si>
  <si>
    <t>3.42</t>
  </si>
  <si>
    <t>13.04</t>
  </si>
  <si>
    <t>14.84</t>
  </si>
  <si>
    <t>9.04</t>
  </si>
  <si>
    <t>5.53</t>
  </si>
  <si>
    <t>-1.76</t>
  </si>
  <si>
    <t>-2.75</t>
  </si>
  <si>
    <t>6.73</t>
  </si>
  <si>
    <t>EBITA, 2 Yr. CAGR %</t>
  </si>
  <si>
    <t>15.83</t>
  </si>
  <si>
    <t>13.37</t>
  </si>
  <si>
    <t>0.97</t>
  </si>
  <si>
    <t>-22.51</t>
  </si>
  <si>
    <t>-10.3</t>
  </si>
  <si>
    <t>26.67</t>
  </si>
  <si>
    <t>-26.02</t>
  </si>
  <si>
    <t>EBIT, 2 Yr. CAGR %</t>
  </si>
  <si>
    <t>-0.96</t>
  </si>
  <si>
    <t>3.86</t>
  </si>
  <si>
    <t>14.98</t>
  </si>
  <si>
    <t>11.89</t>
  </si>
  <si>
    <t>-21.85</t>
  </si>
  <si>
    <t>-11.1</t>
  </si>
  <si>
    <t>23.06</t>
  </si>
  <si>
    <t>-24.08</t>
  </si>
  <si>
    <t>Earnings From Cont. Operations, 2 Yr. CAGR %</t>
  </si>
  <si>
    <t>36.55</t>
  </si>
  <si>
    <t>14.07</t>
  </si>
  <si>
    <t>34.83</t>
  </si>
  <si>
    <t>23.24</t>
  </si>
  <si>
    <t>15.69</t>
  </si>
  <si>
    <t>100.24</t>
  </si>
  <si>
    <t>-45.25</t>
  </si>
  <si>
    <t>-63.39</t>
  </si>
  <si>
    <t>58.24</t>
  </si>
  <si>
    <t>16.24</t>
  </si>
  <si>
    <t>Net Income, 2 Yr. CAGR %</t>
  </si>
  <si>
    <t>39.46</t>
  </si>
  <si>
    <t>13.51</t>
  </si>
  <si>
    <t>38.34</t>
  </si>
  <si>
    <t>27.19</t>
  </si>
  <si>
    <t>16.59</t>
  </si>
  <si>
    <t>96.24</t>
  </si>
  <si>
    <t>-34.1</t>
  </si>
  <si>
    <t>-57.64</t>
  </si>
  <si>
    <t>38.8</t>
  </si>
  <si>
    <t>-19.11</t>
  </si>
  <si>
    <t>Diluted EPS Before Extra, 2 Yr. CAGR %</t>
  </si>
  <si>
    <t>36.8</t>
  </si>
  <si>
    <t>11.77</t>
  </si>
  <si>
    <t>35.89</t>
  </si>
  <si>
    <t>21.95</t>
  </si>
  <si>
    <t>11.19</t>
  </si>
  <si>
    <t>89.78</t>
  </si>
  <si>
    <t>-35.83</t>
  </si>
  <si>
    <t>-58.09</t>
  </si>
  <si>
    <t>39.15</t>
  </si>
  <si>
    <t>-16.01</t>
  </si>
  <si>
    <t>Normalized Net Income, 2 Yr. CAGR %</t>
  </si>
  <si>
    <t>12.97</t>
  </si>
  <si>
    <t>38.96</t>
  </si>
  <si>
    <t>30.22</t>
  </si>
  <si>
    <t>29.59</t>
  </si>
  <si>
    <t>-49.25</t>
  </si>
  <si>
    <t>-43.92</t>
  </si>
  <si>
    <t>70.13</t>
  </si>
  <si>
    <t>65.58</t>
  </si>
  <si>
    <t>-39.52</t>
  </si>
  <si>
    <t>Net Property, Plant and Equip., 2 Yr. CAGR %</t>
  </si>
  <si>
    <t>1.31</t>
  </si>
  <si>
    <t>0.95</t>
  </si>
  <si>
    <t>13.18</t>
  </si>
  <si>
    <t>18.37</t>
  </si>
  <si>
    <t>3.91</t>
  </si>
  <si>
    <t>7.12</t>
  </si>
  <si>
    <t>-0.95</t>
  </si>
  <si>
    <t>-0.19</t>
  </si>
  <si>
    <t>Accounts Receivable, 2 Yr. CAGR %</t>
  </si>
  <si>
    <t>9.34</t>
  </si>
  <si>
    <t>6.98</t>
  </si>
  <si>
    <t>15.47</t>
  </si>
  <si>
    <t>16.42</t>
  </si>
  <si>
    <t>13.44</t>
  </si>
  <si>
    <t>-4.37</t>
  </si>
  <si>
    <t>-4.79</t>
  </si>
  <si>
    <t>-2.71</t>
  </si>
  <si>
    <t>Total Assets, 2 Yr. CAGR %</t>
  </si>
  <si>
    <t>-1.23</t>
  </si>
  <si>
    <t>1.85</t>
  </si>
  <si>
    <t>13.22</t>
  </si>
  <si>
    <t>16.92</t>
  </si>
  <si>
    <t>4.17</t>
  </si>
  <si>
    <t>6.18</t>
  </si>
  <si>
    <t>5.82</t>
  </si>
  <si>
    <t>Common Equity, 2 Yr. CAGR %</t>
  </si>
  <si>
    <t>-0.92</t>
  </si>
  <si>
    <t>-1.13</t>
  </si>
  <si>
    <t>-0.58</t>
  </si>
  <si>
    <t>12.49</t>
  </si>
  <si>
    <t>11.82</t>
  </si>
  <si>
    <t>5.48</t>
  </si>
  <si>
    <t>0.72</t>
  </si>
  <si>
    <t>-5.61</t>
  </si>
  <si>
    <t>2.54</t>
  </si>
  <si>
    <t>-4.15</t>
  </si>
  <si>
    <t>Tangible Book Value, 2 Yr. CAGR %</t>
  </si>
  <si>
    <t>-1.15</t>
  </si>
  <si>
    <t>-0.62</t>
  </si>
  <si>
    <t>12.54</t>
  </si>
  <si>
    <t>11.91</t>
  </si>
  <si>
    <t>-5.59</t>
  </si>
  <si>
    <t>2.58</t>
  </si>
  <si>
    <t>-4.13</t>
  </si>
  <si>
    <t>Cash From Operations, 2 Yr. CAGR %</t>
  </si>
  <si>
    <t>8.29</t>
  </si>
  <si>
    <t>5.57</t>
  </si>
  <si>
    <t>17.3</t>
  </si>
  <si>
    <t>21.8</t>
  </si>
  <si>
    <t>12.94</t>
  </si>
  <si>
    <t>7.99</t>
  </si>
  <si>
    <t>-1.48</t>
  </si>
  <si>
    <t>-2.44</t>
  </si>
  <si>
    <t>8.74</t>
  </si>
  <si>
    <t>-2.26</t>
  </si>
  <si>
    <t>Levered Free Cash Flow, 2 Yr. CAGR %</t>
  </si>
  <si>
    <t>-6.49</t>
  </si>
  <si>
    <t>-5.96</t>
  </si>
  <si>
    <t>56.3</t>
  </si>
  <si>
    <t>53.34</t>
  </si>
  <si>
    <t>-0.77</t>
  </si>
  <si>
    <t>2.07</t>
  </si>
  <si>
    <t>-4.73</t>
  </si>
  <si>
    <t>Unlevered Free Cash Flow, 2 Yr. CAGR %</t>
  </si>
  <si>
    <t>-6.53</t>
  </si>
  <si>
    <t>-4.36</t>
  </si>
  <si>
    <t>42.62</t>
  </si>
  <si>
    <t>38.45</t>
  </si>
  <si>
    <t>-4.93</t>
  </si>
  <si>
    <t>3.46</t>
  </si>
  <si>
    <t>-0.07</t>
  </si>
  <si>
    <t>2.18</t>
  </si>
  <si>
    <t>Dividend Per Share, 2 Yr. CAGR %</t>
  </si>
  <si>
    <t>13.39</t>
  </si>
  <si>
    <t>7.18</t>
  </si>
  <si>
    <t>4.82</t>
  </si>
  <si>
    <t>5.16</t>
  </si>
  <si>
    <t>6.53</t>
  </si>
  <si>
    <t>6.19</t>
  </si>
  <si>
    <t>5.3</t>
  </si>
  <si>
    <t>2.79</t>
  </si>
  <si>
    <t>-4.1</t>
  </si>
  <si>
    <t>-17.62</t>
  </si>
  <si>
    <t>Compound Annual Growth Rate Over Three Years</t>
  </si>
  <si>
    <t>Total Revenues, 3 Yr. CAGR %</t>
  </si>
  <si>
    <t>3.68</t>
  </si>
  <si>
    <t>8.06</t>
  </si>
  <si>
    <t>7.94</t>
  </si>
  <si>
    <t>3.5</t>
  </si>
  <si>
    <t>Gross Profit, 3 Yr. CAGR %</t>
  </si>
  <si>
    <t>8.49</t>
  </si>
  <si>
    <t>11.81</t>
  </si>
  <si>
    <t>11.9</t>
  </si>
  <si>
    <t>0.24</t>
  </si>
  <si>
    <t>0.6</t>
  </si>
  <si>
    <t>2.25</t>
  </si>
  <si>
    <t>EBITDA, 3 Yr. CAGR %</t>
  </si>
  <si>
    <t>3.84</t>
  </si>
  <si>
    <t>8.55</t>
  </si>
  <si>
    <t>12.28</t>
  </si>
  <si>
    <t>12.51</t>
  </si>
  <si>
    <t>7.02</t>
  </si>
  <si>
    <t>1.4</t>
  </si>
  <si>
    <t>0.78</t>
  </si>
  <si>
    <t>2.2</t>
  </si>
  <si>
    <t>EBITA, 3 Yr. CAGR %</t>
  </si>
  <si>
    <t>7.84</t>
  </si>
  <si>
    <t>13.96</t>
  </si>
  <si>
    <t>9.88</t>
  </si>
  <si>
    <t>3.51</t>
  </si>
  <si>
    <t>-14.73</t>
  </si>
  <si>
    <t>-7.38</t>
  </si>
  <si>
    <t>-0.82</t>
  </si>
  <si>
    <t>-10.2</t>
  </si>
  <si>
    <t>EBIT, 3 Yr. CAGR %</t>
  </si>
  <si>
    <t>7.61</t>
  </si>
  <si>
    <t>9.42</t>
  </si>
  <si>
    <t>2.97</t>
  </si>
  <si>
    <t>-13.87</t>
  </si>
  <si>
    <t>-8.59</t>
  </si>
  <si>
    <t>-1.45</t>
  </si>
  <si>
    <t>-10.34</t>
  </si>
  <si>
    <t>Earnings From Cont. Operations, 3 Yr. CAGR %</t>
  </si>
  <si>
    <t>186.06</t>
  </si>
  <si>
    <t>34.36</t>
  </si>
  <si>
    <t>22.06</t>
  </si>
  <si>
    <t>25.48</t>
  </si>
  <si>
    <t>23.21</t>
  </si>
  <si>
    <t>63.33</t>
  </si>
  <si>
    <t>-28.26</t>
  </si>
  <si>
    <t>-24.15</t>
  </si>
  <si>
    <t>-38.68</t>
  </si>
  <si>
    <t>25.3</t>
  </si>
  <si>
    <t>Net Income, 3 Yr. CAGR %</t>
  </si>
  <si>
    <t>213.3</t>
  </si>
  <si>
    <t>36.53</t>
  </si>
  <si>
    <t>23.52</t>
  </si>
  <si>
    <t>28.39</t>
  </si>
  <si>
    <t>25.75</t>
  </si>
  <si>
    <t>62.1</t>
  </si>
  <si>
    <t>-18.88</t>
  </si>
  <si>
    <t>-17.47</t>
  </si>
  <si>
    <t>-35.6</t>
  </si>
  <si>
    <t>-5.39</t>
  </si>
  <si>
    <t>Diluted EPS Before Extra, 3 Yr. CAGR %</t>
  </si>
  <si>
    <t>198.37</t>
  </si>
  <si>
    <t>33.78</t>
  </si>
  <si>
    <t>21.48</t>
  </si>
  <si>
    <t>24.58</t>
  </si>
  <si>
    <t>20.36</t>
  </si>
  <si>
    <t>56.02</t>
  </si>
  <si>
    <t>-21.55</t>
  </si>
  <si>
    <t>-18.59</t>
  </si>
  <si>
    <t>-2.9</t>
  </si>
  <si>
    <t>Normalized Net Income, 3 Yr. CAGR %</t>
  </si>
  <si>
    <t>225.95</t>
  </si>
  <si>
    <t>38.26</t>
  </si>
  <si>
    <t>38.24</t>
  </si>
  <si>
    <t>27.68</t>
  </si>
  <si>
    <t>-29.37</t>
  </si>
  <si>
    <t>-27.19</t>
  </si>
  <si>
    <t>-15.31</t>
  </si>
  <si>
    <t>60.16</t>
  </si>
  <si>
    <t>-10.93</t>
  </si>
  <si>
    <t>Net Property, Plant and Equip., 3 Yr. CAGR %</t>
  </si>
  <si>
    <t>9.33</t>
  </si>
  <si>
    <t>11.58</t>
  </si>
  <si>
    <t>11.74</t>
  </si>
  <si>
    <t>7.55</t>
  </si>
  <si>
    <t>4.31</t>
  </si>
  <si>
    <t>0.14</t>
  </si>
  <si>
    <t>-0.39</t>
  </si>
  <si>
    <t>Accounts Receivable, 3 Yr. CAGR %</t>
  </si>
  <si>
    <t>8.2</t>
  </si>
  <si>
    <t>10.1</t>
  </si>
  <si>
    <t>12.21</t>
  </si>
  <si>
    <t>16.49</t>
  </si>
  <si>
    <t>13.74</t>
  </si>
  <si>
    <t>7.24</t>
  </si>
  <si>
    <t>-0.24</t>
  </si>
  <si>
    <t>-3.34</t>
  </si>
  <si>
    <t>Total Assets, 3 Yr. CAGR %</t>
  </si>
  <si>
    <t>-1.5</t>
  </si>
  <si>
    <t>-0.21</t>
  </si>
  <si>
    <t>9.19</t>
  </si>
  <si>
    <t>10.85</t>
  </si>
  <si>
    <t>7.08</t>
  </si>
  <si>
    <t>3.71</t>
  </si>
  <si>
    <t>4.23</t>
  </si>
  <si>
    <t>Common Equity, 3 Yr. CAGR %</t>
  </si>
  <si>
    <t>1.38</t>
  </si>
  <si>
    <t>-0.91</t>
  </si>
  <si>
    <t>-0.84</t>
  </si>
  <si>
    <t>12.18</t>
  </si>
  <si>
    <t>-0.01</t>
  </si>
  <si>
    <t>0.19</t>
  </si>
  <si>
    <t>-3.06</t>
  </si>
  <si>
    <t>Tangible Book Value, 3 Yr. CAGR %</t>
  </si>
  <si>
    <t>-0.87</t>
  </si>
  <si>
    <t>7.85</t>
  </si>
  <si>
    <t>12.2</t>
  </si>
  <si>
    <t>-0.02</t>
  </si>
  <si>
    <t>0.18</t>
  </si>
  <si>
    <t>-3.04</t>
  </si>
  <si>
    <t>Cash From Operations, 3 Yr. CAGR %</t>
  </si>
  <si>
    <t>5.7</t>
  </si>
  <si>
    <t>8.86</t>
  </si>
  <si>
    <t>11.7</t>
  </si>
  <si>
    <t>17.74</t>
  </si>
  <si>
    <t>16.84</t>
  </si>
  <si>
    <t>11.42</t>
  </si>
  <si>
    <t>1.43</t>
  </si>
  <si>
    <t>Levered Free Cash Flow, 3 Yr. CAGR %</t>
  </si>
  <si>
    <t>1.29</t>
  </si>
  <si>
    <t>-4.27</t>
  </si>
  <si>
    <t>24.09</t>
  </si>
  <si>
    <t>28.14</t>
  </si>
  <si>
    <t>35.24</t>
  </si>
  <si>
    <t>-2.15</t>
  </si>
  <si>
    <t>0.09</t>
  </si>
  <si>
    <t>Unlevered Free Cash Flow, 3 Yr. CAGR %</t>
  </si>
  <si>
    <t>-0.54</t>
  </si>
  <si>
    <t>-4.16</t>
  </si>
  <si>
    <t>19.25</t>
  </si>
  <si>
    <t>21.35</t>
  </si>
  <si>
    <t>25.55</t>
  </si>
  <si>
    <t>-2.28</t>
  </si>
  <si>
    <t>3.38</t>
  </si>
  <si>
    <t>2.94</t>
  </si>
  <si>
    <t>0.7</t>
  </si>
  <si>
    <t>Dividend Per Share, 3 Yr. CAGR %</t>
  </si>
  <si>
    <t>18.24</t>
  </si>
  <si>
    <t>10.5</t>
  </si>
  <si>
    <t>5.09</t>
  </si>
  <si>
    <t>5.92</t>
  </si>
  <si>
    <t>6.01</t>
  </si>
  <si>
    <t>-12.12</t>
  </si>
  <si>
    <t>Compound Annual Growth Rate Over Five Years</t>
  </si>
  <si>
    <t>Total Revenues, 5 Yr. CAGR %</t>
  </si>
  <si>
    <t>1.22</t>
  </si>
  <si>
    <t>2.68</t>
  </si>
  <si>
    <t>5.56</t>
  </si>
  <si>
    <t>7.22</t>
  </si>
  <si>
    <t>8.34</t>
  </si>
  <si>
    <t>9.36</t>
  </si>
  <si>
    <t>6.66</t>
  </si>
  <si>
    <t>4.04</t>
  </si>
  <si>
    <t>Gross Profit, 5 Yr. CAGR %</t>
  </si>
  <si>
    <t>0.25</t>
  </si>
  <si>
    <t>5.79</t>
  </si>
  <si>
    <t>7.67</t>
  </si>
  <si>
    <t>10.01</t>
  </si>
  <si>
    <t>6.11</t>
  </si>
  <si>
    <t>3.58</t>
  </si>
  <si>
    <t>3.25</t>
  </si>
  <si>
    <t>0.52</t>
  </si>
  <si>
    <t>EBITDA, 5 Yr. CAGR %</t>
  </si>
  <si>
    <t>1.04</t>
  </si>
  <si>
    <t>2.84</t>
  </si>
  <si>
    <t>6.39</t>
  </si>
  <si>
    <t>8.21</t>
  </si>
  <si>
    <t>8.89</t>
  </si>
  <si>
    <t>9.53</t>
  </si>
  <si>
    <t>6.57</t>
  </si>
  <si>
    <t>4.01</t>
  </si>
  <si>
    <t>EBITA, 5 Yr. CAGR %</t>
  </si>
  <si>
    <t>6.56</t>
  </si>
  <si>
    <t>10.55</t>
  </si>
  <si>
    <t>9.96</t>
  </si>
  <si>
    <t>7.97</t>
  </si>
  <si>
    <t>7.39</t>
  </si>
  <si>
    <t>8.57</t>
  </si>
  <si>
    <t>-4.44</t>
  </si>
  <si>
    <t>-2.25</t>
  </si>
  <si>
    <t>-0.11</t>
  </si>
  <si>
    <t>-15.34</t>
  </si>
  <si>
    <t>EBIT, 5 Yr. CAGR %</t>
  </si>
  <si>
    <t>8.58</t>
  </si>
  <si>
    <t>7.35</t>
  </si>
  <si>
    <t>7.89</t>
  </si>
  <si>
    <t>-15.13</t>
  </si>
  <si>
    <t>Earnings From Cont. Operations, 5 Yr. CAGR %</t>
  </si>
  <si>
    <t>9.12</t>
  </si>
  <si>
    <t>15.84</t>
  </si>
  <si>
    <t>111.73</t>
  </si>
  <si>
    <t>29.8</t>
  </si>
  <si>
    <t>19.47</t>
  </si>
  <si>
    <t>51.27</t>
  </si>
  <si>
    <t>-10.19</t>
  </si>
  <si>
    <t>-1.56</t>
  </si>
  <si>
    <t>-10.02</t>
  </si>
  <si>
    <t>Net Income, 5 Yr. CAGR %</t>
  </si>
  <si>
    <t>10.52</t>
  </si>
  <si>
    <t>17.18</t>
  </si>
  <si>
    <t>125.92</t>
  </si>
  <si>
    <t>32.71</t>
  </si>
  <si>
    <t>20.7</t>
  </si>
  <si>
    <t>52.14</t>
  </si>
  <si>
    <t>-2.89</t>
  </si>
  <si>
    <t>-5.23</t>
  </si>
  <si>
    <t>-18.13</t>
  </si>
  <si>
    <t>Diluted EPS Before Extra, 5 Yr. CAGR %</t>
  </si>
  <si>
    <t>6.26</t>
  </si>
  <si>
    <t>117.59</t>
  </si>
  <si>
    <t>29.19</t>
  </si>
  <si>
    <t>17.09</t>
  </si>
  <si>
    <t>47.42</t>
  </si>
  <si>
    <t>-6.41</t>
  </si>
  <si>
    <t>-7.78</t>
  </si>
  <si>
    <t>-17.57</t>
  </si>
  <si>
    <t>Normalized Net Income, 5 Yr. CAGR %</t>
  </si>
  <si>
    <t>3.36</t>
  </si>
  <si>
    <t>18.58</t>
  </si>
  <si>
    <t>131.77</t>
  </si>
  <si>
    <t>35.04</t>
  </si>
  <si>
    <t>21.62</t>
  </si>
  <si>
    <t>-7.41</t>
  </si>
  <si>
    <t>-8.13</t>
  </si>
  <si>
    <t>1.14</t>
  </si>
  <si>
    <t>-25.98</t>
  </si>
  <si>
    <t>Net Property, Plant and Equip., 5 Yr. CAGR %</t>
  </si>
  <si>
    <t>-0.25</t>
  </si>
  <si>
    <t>-0.47</t>
  </si>
  <si>
    <t>7.36</t>
  </si>
  <si>
    <t>7.13</t>
  </si>
  <si>
    <t>9.77</t>
  </si>
  <si>
    <t>4.07</t>
  </si>
  <si>
    <t>2.88</t>
  </si>
  <si>
    <t>2.41</t>
  </si>
  <si>
    <t>Accounts Receivable, 5 Yr. CAGR %</t>
  </si>
  <si>
    <t>12.53</t>
  </si>
  <si>
    <t>9.56</t>
  </si>
  <si>
    <t>11.06</t>
  </si>
  <si>
    <t>12.59</t>
  </si>
  <si>
    <t>12.7</t>
  </si>
  <si>
    <t>10.46</t>
  </si>
  <si>
    <t>6.12</t>
  </si>
  <si>
    <t>-1.24</t>
  </si>
  <si>
    <t>Total Assets, 5 Yr. CAGR %</t>
  </si>
  <si>
    <t>-0.35</t>
  </si>
  <si>
    <t>-0.69</t>
  </si>
  <si>
    <t>6.32</t>
  </si>
  <si>
    <t>7.16</t>
  </si>
  <si>
    <t>8.81</t>
  </si>
  <si>
    <t>4.2</t>
  </si>
  <si>
    <t>3.29</t>
  </si>
  <si>
    <t>3.14</t>
  </si>
  <si>
    <t>Common Equity, 5 Yr. CAGR %</t>
  </si>
  <si>
    <t>1.62</t>
  </si>
  <si>
    <t>0.59</t>
  </si>
  <si>
    <t>4.25</t>
  </si>
  <si>
    <t>6.89</t>
  </si>
  <si>
    <t>4.69</t>
  </si>
  <si>
    <t>-1.57</t>
  </si>
  <si>
    <t>Tangible Book Value, 5 Yr. CAGR %</t>
  </si>
  <si>
    <t>1.72</t>
  </si>
  <si>
    <t>0.61</t>
  </si>
  <si>
    <t>4.27</t>
  </si>
  <si>
    <t>4.06</t>
  </si>
  <si>
    <t>4.83</t>
  </si>
  <si>
    <t>4.72</t>
  </si>
  <si>
    <t>Cash From Operations, 5 Yr. CAGR %</t>
  </si>
  <si>
    <t>6.47</t>
  </si>
  <si>
    <t>7.51</t>
  </si>
  <si>
    <t>10.2</t>
  </si>
  <si>
    <t>13.87</t>
  </si>
  <si>
    <t>9.14</t>
  </si>
  <si>
    <t>4.29</t>
  </si>
  <si>
    <t>-0.28</t>
  </si>
  <si>
    <t>Levered Free Cash Flow, 5 Yr. CAGR %</t>
  </si>
  <si>
    <t>10.78</t>
  </si>
  <si>
    <t>17.64</t>
  </si>
  <si>
    <t>10.31</t>
  </si>
  <si>
    <t>11.61</t>
  </si>
  <si>
    <t>18.11</t>
  </si>
  <si>
    <t>21.44</t>
  </si>
  <si>
    <t>-0.29</t>
  </si>
  <si>
    <t>3.19</t>
  </si>
  <si>
    <t>-0.18</t>
  </si>
  <si>
    <t>Unlevered Free Cash Flow, 5 Yr. CAGR %</t>
  </si>
  <si>
    <t>3.43</t>
  </si>
  <si>
    <t>12.95</t>
  </si>
  <si>
    <t>7.48</t>
  </si>
  <si>
    <t>8.99</t>
  </si>
  <si>
    <t>13.75</t>
  </si>
  <si>
    <t>16.2</t>
  </si>
  <si>
    <t>2.9</t>
  </si>
  <si>
    <t>1.79</t>
  </si>
  <si>
    <t>Dividend Per Share, 5 Yr. CAGR %</t>
  </si>
  <si>
    <t>15.16</t>
  </si>
  <si>
    <t>16.27</t>
  </si>
  <si>
    <t>8.33</t>
  </si>
  <si>
    <t>6.42</t>
  </si>
  <si>
    <t>5.67</t>
  </si>
  <si>
    <t>4.7</t>
  </si>
  <si>
    <t>-5.53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</si>
  <si>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</si>
  <si>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</si>
  <si>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</si>
  <si>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</si>
  <si>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</si>
  <si>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</si>
  <si>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</si>
  <si>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</si>
  <si>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</si>
  <si>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7,698</t>
  </si>
  <si>
    <t>5,117</t>
  </si>
  <si>
    <t>5,879</t>
  </si>
  <si>
    <t>2,756</t>
  </si>
  <si>
    <t>2,418</t>
  </si>
  <si>
    <t>2,706</t>
  </si>
  <si>
    <t>-</t>
  </si>
  <si>
    <t>Change</t>
  </si>
  <si>
    <t>-33.52%</t>
  </si>
  <si>
    <t>14.88%</t>
  </si>
  <si>
    <t>-53.11%</t>
  </si>
  <si>
    <t>-12.29%</t>
  </si>
  <si>
    <t>11.91%</t>
  </si>
  <si>
    <t>0%</t>
  </si>
  <si>
    <t>Enterprise Value (EV)
                                    1</t>
  </si>
  <si>
    <t>12,163</t>
  </si>
  <si>
    <t>9,690</t>
  </si>
  <si>
    <t>10,555</t>
  </si>
  <si>
    <t>7,679</t>
  </si>
  <si>
    <t>7,438</t>
  </si>
  <si>
    <t>7,749</t>
  </si>
  <si>
    <t>-20.33%</t>
  </si>
  <si>
    <t>8.93%</t>
  </si>
  <si>
    <t>-27.24%</t>
  </si>
  <si>
    <t>-3.15%</t>
  </si>
  <si>
    <t>4.19%</t>
  </si>
  <si>
    <t>-65.08%</t>
  </si>
  <si>
    <t>P/E ratio</t>
  </si>
  <si>
    <t>21x</t>
  </si>
  <si>
    <t>104x</t>
  </si>
  <si>
    <t>90.5x</t>
  </si>
  <si>
    <t>28.5x</t>
  </si>
  <si>
    <t>-55.8x</t>
  </si>
  <si>
    <t>182x</t>
  </si>
  <si>
    <t>-108x</t>
  </si>
  <si>
    <t>-120x</t>
  </si>
  <si>
    <t>PBR</t>
  </si>
  <si>
    <t>2.81x</t>
  </si>
  <si>
    <t>2.45x</t>
  </si>
  <si>
    <t>2.86x</t>
  </si>
  <si>
    <t>1.27x</t>
  </si>
  <si>
    <t>1.32x</t>
  </si>
  <si>
    <t>1.56x</t>
  </si>
  <si>
    <t>PEG</t>
  </si>
  <si>
    <t>-1.2x</t>
  </si>
  <si>
    <t>2.8x</t>
  </si>
  <si>
    <t>0.6x</t>
  </si>
  <si>
    <t>0x</t>
  </si>
  <si>
    <t>-1x</t>
  </si>
  <si>
    <t>12x</t>
  </si>
  <si>
    <t>Capitalization / Revenue</t>
  </si>
  <si>
    <t>8.22x</t>
  </si>
  <si>
    <t>5.74x</t>
  </si>
  <si>
    <t>6.4x</t>
  </si>
  <si>
    <t>2.77x</t>
  </si>
  <si>
    <t>2.37x</t>
  </si>
  <si>
    <t>2.75x</t>
  </si>
  <si>
    <t>2.76x</t>
  </si>
  <si>
    <t>2.68x</t>
  </si>
  <si>
    <t>EV / Revenue</t>
  </si>
  <si>
    <t>13x</t>
  </si>
  <si>
    <t>10.9x</t>
  </si>
  <si>
    <t>11.5x</t>
  </si>
  <si>
    <t>7.73x</t>
  </si>
  <si>
    <t>7.29x</t>
  </si>
  <si>
    <t>7.88x</t>
  </si>
  <si>
    <t>EV / EBITDA</t>
  </si>
  <si>
    <t>20.3x</t>
  </si>
  <si>
    <t>17.7x</t>
  </si>
  <si>
    <t>18.4x</t>
  </si>
  <si>
    <t>12.5x</t>
  </si>
  <si>
    <t>12.2x</t>
  </si>
  <si>
    <t>12.7x</t>
  </si>
  <si>
    <t>4.45x</t>
  </si>
  <si>
    <t>4.35x</t>
  </si>
  <si>
    <t>EV / EBIT</t>
  </si>
  <si>
    <t>50.1x</t>
  </si>
  <si>
    <t>60.1x</t>
  </si>
  <si>
    <t>52.5x</t>
  </si>
  <si>
    <t>31.8x</t>
  </si>
  <si>
    <t>49.7x</t>
  </si>
  <si>
    <t>41.5x</t>
  </si>
  <si>
    <t>33.7x</t>
  </si>
  <si>
    <t>EV / FCF</t>
  </si>
  <si>
    <t>FCF Yield</t>
  </si>
  <si>
    <t>Dividend per Share
                                    2</t>
  </si>
  <si>
    <t>0.7711</t>
  </si>
  <si>
    <t>0.784</t>
  </si>
  <si>
    <t>Rate of return</t>
  </si>
  <si>
    <t>2.41%</t>
  </si>
  <si>
    <t>3.84%</t>
  </si>
  <si>
    <t>3.34%</t>
  </si>
  <si>
    <t>6.57%</t>
  </si>
  <si>
    <t>5.24%</t>
  </si>
  <si>
    <t>4.7%</t>
  </si>
  <si>
    <t>4.77%</t>
  </si>
  <si>
    <t>4.85%</t>
  </si>
  <si>
    <t>EPS
                                    2</t>
  </si>
  <si>
    <t>0.089</t>
  </si>
  <si>
    <t>-0.15</t>
  </si>
  <si>
    <t>-0.135</t>
  </si>
  <si>
    <t>Distribution rate</t>
  </si>
  <si>
    <t>50.7%</t>
  </si>
  <si>
    <t>400%</t>
  </si>
  <si>
    <t>303%</t>
  </si>
  <si>
    <t>187%</t>
  </si>
  <si>
    <t>-292%</t>
  </si>
  <si>
    <t>854%</t>
  </si>
  <si>
    <t>-514%</t>
  </si>
  <si>
    <t>-581%</t>
  </si>
  <si>
    <t>Net sales
                                    1</t>
  </si>
  <si>
    <t>936.7</t>
  </si>
  <si>
    <t>891.5</t>
  </si>
  <si>
    <t>918.4</t>
  </si>
  <si>
    <t>993.7</t>
  </si>
  <si>
    <t>1,020</t>
  </si>
  <si>
    <t>984</t>
  </si>
  <si>
    <t>981.8</t>
  </si>
  <si>
    <t>1,009</t>
  </si>
  <si>
    <t>EBITDA
                                    1</t>
  </si>
  <si>
    <t>600.5</t>
  </si>
  <si>
    <t>546.5</t>
  </si>
  <si>
    <t>572.4</t>
  </si>
  <si>
    <t>614.4</t>
  </si>
  <si>
    <t>609.6</t>
  </si>
  <si>
    <t>608.3</t>
  </si>
  <si>
    <t>608.5</t>
  </si>
  <si>
    <t>622.3</t>
  </si>
  <si>
    <t>EBIT
                                    1</t>
  </si>
  <si>
    <t>242.7</t>
  </si>
  <si>
    <t>161.3</t>
  </si>
  <si>
    <t>201.2</t>
  </si>
  <si>
    <t>241.6</t>
  </si>
  <si>
    <t>149.7</t>
  </si>
  <si>
    <t>186.8</t>
  </si>
  <si>
    <t>80.3</t>
  </si>
  <si>
    <t>Net income
                                    1</t>
  </si>
  <si>
    <t>363.7</t>
  </si>
  <si>
    <t>50.42</t>
  </si>
  <si>
    <t>65.27</t>
  </si>
  <si>
    <t>97.14</t>
  </si>
  <si>
    <t>-42.71</t>
  </si>
  <si>
    <t>16.03</t>
  </si>
  <si>
    <t>-26.88</t>
  </si>
  <si>
    <t>-16.24</t>
  </si>
  <si>
    <t>Net Debt
                                    1</t>
  </si>
  <si>
    <t>4,465</t>
  </si>
  <si>
    <t>4,573</t>
  </si>
  <si>
    <t>4,676</t>
  </si>
  <si>
    <t>4,923</t>
  </si>
  <si>
    <t>5,020</t>
  </si>
  <si>
    <t>5,044</t>
  </si>
  <si>
    <t>Reference price
                                    2</t>
  </si>
  <si>
    <t>43.90</t>
  </si>
  <si>
    <t>29.18</t>
  </si>
  <si>
    <t>33.50</t>
  </si>
  <si>
    <t>15.68</t>
  </si>
  <si>
    <t>14.50</t>
  </si>
  <si>
    <t>16.16</t>
  </si>
  <si>
    <t>Nbr of stocks (in thousands)</t>
  </si>
  <si>
    <t>175,349</t>
  </si>
  <si>
    <t>175,375</t>
  </si>
  <si>
    <t>175,486</t>
  </si>
  <si>
    <t>175,789</t>
  </si>
  <si>
    <t>166,738</t>
  </si>
  <si>
    <t>167,435</t>
  </si>
  <si>
    <t>Announcement Date</t>
  </si>
  <si>
    <t>2/11/20</t>
  </si>
  <si>
    <t>2/9/21</t>
  </si>
  <si>
    <t>2/8/22</t>
  </si>
  <si>
    <t>2/7/23</t>
  </si>
  <si>
    <t>2/6/24</t>
  </si>
  <si>
    <t>address1</t>
  </si>
  <si>
    <t>1299 Ocean Avenue</t>
  </si>
  <si>
    <t>address2</t>
  </si>
  <si>
    <t>Suite 1000</t>
  </si>
  <si>
    <t>city</t>
  </si>
  <si>
    <t>Santa Monica</t>
  </si>
  <si>
    <t>state</t>
  </si>
  <si>
    <t>CA</t>
  </si>
  <si>
    <t>zip</t>
  </si>
  <si>
    <t>90401-1889</t>
  </si>
  <si>
    <t>country</t>
  </si>
  <si>
    <t>phone</t>
  </si>
  <si>
    <t>310 255 7700</t>
  </si>
  <si>
    <t>fax</t>
  </si>
  <si>
    <t>310 255 7702</t>
  </si>
  <si>
    <t>website</t>
  </si>
  <si>
    <t>https://www.douglasemmett.com</t>
  </si>
  <si>
    <t>industry</t>
  </si>
  <si>
    <t>REIT - Office</t>
  </si>
  <si>
    <t>industryKey</t>
  </si>
  <si>
    <t>reit-office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</si>
  <si>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</si>
  <si>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</si>
  <si>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</si>
  <si>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</si>
  <si>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</si>
  <si>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</si>
  <si>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</si>
  <si>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Douglas Emmett, Inc. (DEI) is a fully integrated, self-administered and self-managed real estate investment trust (REIT), and one of the largest owners and operators of high-quality office and multifamily properties located in the premier coastal submarkets of Los Angeles and Honolulu. Douglas Emmett focuses on owning and acquiring a substantial share of top-tier office properties and premier multifamily communities in neighborhoods that possess significant supply constraints, high-end executive housing and key lifestyle amenities.</t>
  </si>
  <si>
    <t>fullTimeEmployees</t>
  </si>
  <si>
    <t>companyOfficers</t>
  </si>
  <si>
    <t>[{'maxAge': 1, 'name': 'Mr. Jordan L. Kaplan', 'age': 63, 'title': 'President, CEO &amp; Director', 'yearBorn': 1961, 'fiscalYear': 2023, 'totalPay': 821111, 'exercisedValue': 0, 'unexercisedValue': 0}, {'maxAge': 1, 'name': 'Mr. Peter D. Seymour', 'age': 56, 'title': 'Chief Financial Officer', 'yearBorn': 1968, 'fiscalYear': 2023, 'totalPay': 563000, 'exercisedValue': 0, 'unexercisedValue': 0}, {'maxAge': 1, 'name': 'Mr. Kenneth M. Panzer', 'age': 64, 'title': 'COO &amp; Director', 'yearBorn': 1960, 'fiscalYear': 2023, 'totalPay': 814517, 'exercisedValue': 0, 'unexercisedValue': 0}, {'maxAge': 1, 'name': 'Mr. Kevin Andrew Crummy', 'age': 58, 'title': 'Chief Investment Officer', 'yearBorn': 1966, 'fiscalYear': 2023, 'totalPay': 813000, 'exercisedValue': 0, 'unexercisedValue': 0}, {'maxAge': 1, 'name': 'Ms. Michele L. Aronson', 'age': 54, 'title': 'Executive VP, General Counsel &amp; Secretary', 'yearBorn': 1970, 'fiscalYear': 2023, 'totalPay': 463000, 'exercisedValue': 0, 'unexercisedValue': 0}, {'maxAge': 1, 'name': 'Mr. Stuart  McElhinney', 'title': 'Vice President of Investor Relations', 'fiscalYear': 2023, 'exercisedValue': 0, 'unexercisedValue': 0}, {'maxAge': 1, 'name': 'Mr. Michael J. Means', 'age': 63, 'title': 'Senior Vice President of Commercial Leasing', 'yearBorn': 1961, 'fiscalYear': 2023, 'exercisedValue': 0, 'unexercisedValue': 0}, {'maxAge': 1, 'name': 'Mr. Allan B. Golad', 'age': 69, 'title': 'Senior Vice President of Property Management', 'yearBorn': 1955, 'fiscalYear': 2023, 'exercisedValue': 0, 'unexercisedValue': 0}, {'maxAge': 1, 'name': 'Mr. Theodore E. Guth', 'age': 69, 'title': 'Senior Advisor', 'yearBorn': 1955, 'fiscalYear': 2023, 'totalPay': 893000,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</si>
  <si>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</si>
  <si>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</si>
  <si>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</si>
  <si>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</si>
  <si>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</si>
  <si>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</si>
  <si>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</si>
  <si>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</si>
  <si>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http://www.snl.com/irweblinkx/corporateprofile.aspx?iid=4137375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</si>
  <si>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</si>
  <si>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</si>
  <si>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</si>
  <si>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</si>
  <si>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</si>
  <si>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</si>
  <si>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</si>
  <si>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</si>
  <si>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</si>
  <si>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</si>
  <si>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</si>
  <si>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</si>
  <si>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</si>
  <si>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</si>
  <si>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</si>
  <si>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</si>
  <si>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</si>
  <si>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</si>
  <si>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</si>
  <si>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</si>
  <si>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</si>
  <si>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</si>
  <si>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</si>
  <si>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</si>
  <si>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</si>
  <si>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</si>
  <si>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</si>
  <si>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</si>
  <si>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</si>
  <si>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</si>
  <si>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</si>
  <si>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</si>
  <si>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</si>
  <si>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</si>
  <si>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</si>
  <si>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</si>
  <si>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</si>
  <si>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</si>
  <si>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</si>
  <si>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</si>
  <si>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</si>
  <si>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</si>
  <si>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</si>
  <si>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</si>
  <si>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</si>
  <si>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</si>
  <si>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</si>
  <si>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</si>
  <si>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</si>
  <si>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</si>
  <si>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</si>
  <si>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</si>
  <si>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</si>
  <si>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</si>
  <si>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</si>
  <si>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</si>
  <si>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</si>
  <si>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</si>
  <si>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</si>
  <si>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</si>
  <si>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</si>
  <si>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</si>
  <si>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</si>
  <si>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</si>
  <si>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</si>
  <si>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</si>
  <si>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</si>
  <si>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</si>
  <si>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</si>
  <si>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</si>
  <si>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</si>
  <si>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Douglas Emmett,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</si>
  <si>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</si>
  <si>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</si>
  <si>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</si>
  <si>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</si>
  <si>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</si>
  <si>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</si>
  <si>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</si>
  <si>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fb254b84-7e81-3875-8d54-08d031fbccbb</t>
  </si>
  <si>
    <t>messageBoardId</t>
  </si>
  <si>
    <t>finmb_27666920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</si>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</sst>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ouglasemmett.com/" TargetMode="External"/><Relationship Id="rId2" Type="http://schemas.openxmlformats.org/officeDocument/2006/relationships/hyperlink" Target="http://www.snl.com/irweblinkx/corporateprofile.aspx?iid=4137375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16.44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65.50675859360743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3.204818944E9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12.483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-101.0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44.0</v>
      </c>
      <c r="C2" s="1">
        <v>58.0</v>
      </c>
      <c r="D2" s="1">
        <v>85.0</v>
      </c>
      <c r="E2" s="1">
        <v>94.0</v>
      </c>
      <c r="F2" s="1">
        <v>116.0</v>
      </c>
      <c r="G2" s="1">
        <v>364.0</v>
      </c>
      <c r="H2" s="1">
        <v>50.0</v>
      </c>
      <c r="I2" s="1">
        <v>65.0</v>
      </c>
      <c r="J2" s="1">
        <v>97.0</v>
      </c>
      <c r="K2" s="1">
        <v>-42.0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203.0</v>
      </c>
      <c r="C3" s="1">
        <v>205.0</v>
      </c>
      <c r="D3" s="1">
        <v>249.0</v>
      </c>
      <c r="E3" s="1">
        <v>277.0</v>
      </c>
      <c r="F3" s="1">
        <v>310.0</v>
      </c>
      <c r="G3" s="1">
        <v>330.0</v>
      </c>
      <c r="H3" s="1">
        <v>385.0</v>
      </c>
      <c r="I3" s="1">
        <v>371.0</v>
      </c>
      <c r="J3" s="1">
        <v>373.0</v>
      </c>
      <c r="K3" s="1">
        <v>460.0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-16.0</v>
      </c>
      <c r="C4" s="1">
        <v>-19.0</v>
      </c>
      <c r="D4" s="1">
        <v>-18.0</v>
      </c>
      <c r="E4" s="1">
        <v>-18.0</v>
      </c>
      <c r="F4" s="1">
        <v>-22.0</v>
      </c>
      <c r="G4" s="1">
        <v>-16.0</v>
      </c>
      <c r="H4" s="1">
        <v>-15.0</v>
      </c>
      <c r="I4" s="1">
        <v>-9.0</v>
      </c>
      <c r="J4" s="1">
        <v>-11.0</v>
      </c>
      <c r="K4" s="1">
        <v>-10.0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186.0</v>
      </c>
      <c r="C5" s="1">
        <v>186.0</v>
      </c>
      <c r="D5" s="1">
        <v>231.0</v>
      </c>
      <c r="E5" s="1">
        <v>259.0</v>
      </c>
      <c r="F5" s="1">
        <v>288.0</v>
      </c>
      <c r="G5" s="1">
        <v>313.0</v>
      </c>
      <c r="H5" s="1">
        <v>369.0</v>
      </c>
      <c r="I5" s="1">
        <v>362.0</v>
      </c>
      <c r="J5" s="1">
        <v>362.0</v>
      </c>
      <c r="K5" s="1">
        <v>449.0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4.0</v>
      </c>
      <c r="C6" s="1">
        <v>6.0</v>
      </c>
      <c r="D6" s="1">
        <v>8.0</v>
      </c>
      <c r="E6" s="1">
        <v>10.0</v>
      </c>
      <c r="F6" s="1">
        <v>8.0</v>
      </c>
      <c r="G6" s="1">
        <v>14.0</v>
      </c>
      <c r="H6" s="1">
        <v>7.0</v>
      </c>
      <c r="I6" s="1">
        <v>10.0</v>
      </c>
      <c r="J6" s="1">
        <v>7.0</v>
      </c>
      <c r="K6" s="1">
        <v>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-14.0</v>
      </c>
      <c r="E7" s="1">
        <v>0.0</v>
      </c>
      <c r="F7" s="1">
        <v>0.0</v>
      </c>
      <c r="G7" s="1">
        <v>0.0</v>
      </c>
      <c r="H7" s="1">
        <v>-6.0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5.0</v>
      </c>
      <c r="C8" s="1">
        <v>-6.0</v>
      </c>
      <c r="D8" s="1">
        <v>-19.0</v>
      </c>
      <c r="E8" s="1">
        <v>5.0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28.0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-2.0</v>
      </c>
      <c r="C10" s="1">
        <v>-6.0</v>
      </c>
      <c r="D10" s="1">
        <v>-5.0</v>
      </c>
      <c r="E10" s="1" t="s">
        <v>26</v>
      </c>
      <c r="F10" s="1" t="s">
        <v>26</v>
      </c>
      <c r="G10" s="1">
        <v>-10.0</v>
      </c>
      <c r="H10" s="1">
        <v>-3.0</v>
      </c>
      <c r="I10" s="1">
        <v>0.0</v>
      </c>
      <c r="J10" s="1" t="s">
        <v>26</v>
      </c>
      <c r="K10" s="1">
        <v>35.0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13.0</v>
      </c>
      <c r="C11" s="1">
        <v>15.0</v>
      </c>
      <c r="D11" s="1">
        <v>17.0</v>
      </c>
      <c r="E11" s="1">
        <v>18.0</v>
      </c>
      <c r="F11" s="1">
        <v>22.0</v>
      </c>
      <c r="G11" s="1">
        <v>18.0</v>
      </c>
      <c r="H11" s="1">
        <v>21.0</v>
      </c>
      <c r="I11" s="1">
        <v>20.0</v>
      </c>
      <c r="J11" s="1">
        <v>21.0</v>
      </c>
      <c r="K11" s="1">
        <v>19.0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-2.0</v>
      </c>
      <c r="C12" s="1">
        <v>22.0</v>
      </c>
      <c r="D12" s="1">
        <v>42.0</v>
      </c>
      <c r="E12" s="1">
        <v>40.0</v>
      </c>
      <c r="F12" s="1">
        <v>2.0</v>
      </c>
      <c r="G12" s="1">
        <v>4.0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-2.0</v>
      </c>
      <c r="C13" s="1">
        <v>1.0</v>
      </c>
      <c r="D13" s="1">
        <v>-68.0</v>
      </c>
      <c r="E13" s="1">
        <v>-1.0</v>
      </c>
      <c r="F13" s="1">
        <v>-3.0</v>
      </c>
      <c r="G13" s="1">
        <v>-4.0</v>
      </c>
      <c r="H13" s="1">
        <v>-11.0</v>
      </c>
      <c r="I13" s="1">
        <v>5.0</v>
      </c>
      <c r="J13" s="1">
        <v>6.0</v>
      </c>
      <c r="K13" s="1">
        <v>78.0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4.0</v>
      </c>
      <c r="C14" s="1">
        <v>5.0</v>
      </c>
      <c r="D14" s="1">
        <v>19.0</v>
      </c>
      <c r="E14" s="1">
        <v>23.0</v>
      </c>
      <c r="F14" s="1">
        <v>6.0</v>
      </c>
      <c r="G14" s="1">
        <v>-4.0</v>
      </c>
      <c r="H14" s="1">
        <v>-2.0</v>
      </c>
      <c r="I14" s="1">
        <v>-8.0</v>
      </c>
      <c r="J14" s="1">
        <v>3.0</v>
      </c>
      <c r="K14" s="1">
        <v>-9.0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1.0</v>
      </c>
      <c r="C15" s="1">
        <v>5.0</v>
      </c>
      <c r="D15" s="1">
        <v>-2.0</v>
      </c>
      <c r="E15" s="1">
        <v>-2.0</v>
      </c>
      <c r="F15" s="1">
        <v>-6.0</v>
      </c>
      <c r="G15" s="1">
        <v>-263.0</v>
      </c>
      <c r="H15" s="1">
        <v>-8.0</v>
      </c>
      <c r="I15" s="1">
        <v>-8.0</v>
      </c>
      <c r="J15" s="1">
        <v>-89.0</v>
      </c>
      <c r="K15" s="1">
        <v>-35.0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247.0</v>
      </c>
      <c r="C16" s="1">
        <v>271.0</v>
      </c>
      <c r="D16" s="1">
        <v>339.0</v>
      </c>
      <c r="E16" s="1">
        <v>403.0</v>
      </c>
      <c r="F16" s="1">
        <v>433.0</v>
      </c>
      <c r="G16" s="1">
        <v>470.0</v>
      </c>
      <c r="H16" s="1">
        <v>420.0</v>
      </c>
      <c r="I16" s="1">
        <v>447.0</v>
      </c>
      <c r="J16" s="1">
        <v>497.0</v>
      </c>
      <c r="K16" s="1">
        <v>427.0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-312.0</v>
      </c>
      <c r="C17" s="1">
        <v>-244.0</v>
      </c>
      <c r="D17" s="1">
        <v>-1740.0</v>
      </c>
      <c r="E17" s="1">
        <v>-709.0</v>
      </c>
      <c r="F17" s="1">
        <v>-248.0</v>
      </c>
      <c r="G17" s="1">
        <v>-604.0</v>
      </c>
      <c r="H17" s="1">
        <v>-298.0</v>
      </c>
      <c r="I17" s="1">
        <v>-293.0</v>
      </c>
      <c r="J17" s="1">
        <v>-569.0</v>
      </c>
      <c r="K17" s="1">
        <v>-231.0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348.0</v>
      </c>
      <c r="E18" s="1">
        <v>0.0</v>
      </c>
      <c r="F18" s="1">
        <v>0.0</v>
      </c>
      <c r="G18" s="1">
        <v>0.0</v>
      </c>
      <c r="H18" s="1">
        <v>20.0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-312.0</v>
      </c>
      <c r="C19" s="1">
        <v>-244.0</v>
      </c>
      <c r="D19" s="1">
        <v>-1390.0</v>
      </c>
      <c r="E19" s="1">
        <v>-709.0</v>
      </c>
      <c r="F19" s="1">
        <v>-248.0</v>
      </c>
      <c r="G19" s="1">
        <v>-604.0</v>
      </c>
      <c r="H19" s="1">
        <v>-277.0</v>
      </c>
      <c r="I19" s="1">
        <v>-293.0</v>
      </c>
      <c r="J19" s="1">
        <v>-569.0</v>
      </c>
      <c r="K19" s="1">
        <v>-231.0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39.0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11.0</v>
      </c>
      <c r="C21" s="1">
        <v>10.0</v>
      </c>
      <c r="D21" s="1">
        <v>24.0</v>
      </c>
      <c r="E21" s="1">
        <v>39.0</v>
      </c>
      <c r="F21" s="1">
        <v>-2.0</v>
      </c>
      <c r="G21" s="1">
        <v>-84.0</v>
      </c>
      <c r="H21" s="1">
        <v>-5.0</v>
      </c>
      <c r="I21" s="1">
        <v>1.0</v>
      </c>
      <c r="J21" s="1">
        <v>1.0</v>
      </c>
      <c r="K21" s="1">
        <v>-5.0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-19.0</v>
      </c>
      <c r="C22" s="1">
        <v>1.0</v>
      </c>
      <c r="D22" s="1">
        <v>76.0</v>
      </c>
      <c r="E22" s="1">
        <v>0.0</v>
      </c>
      <c r="F22" s="1">
        <v>0.0</v>
      </c>
      <c r="G22" s="1">
        <v>0.0</v>
      </c>
      <c r="H22" s="1">
        <v>17.0</v>
      </c>
      <c r="I22" s="1">
        <v>3.0</v>
      </c>
      <c r="J22" s="1">
        <v>5.0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-320.0</v>
      </c>
      <c r="C23" s="1">
        <v>-232.0</v>
      </c>
      <c r="D23" s="1">
        <v>-1370.0</v>
      </c>
      <c r="E23" s="1">
        <v>-670.0</v>
      </c>
      <c r="F23" s="1">
        <v>-250.0</v>
      </c>
      <c r="G23" s="1">
        <v>-650.0</v>
      </c>
      <c r="H23" s="1">
        <v>-265.0</v>
      </c>
      <c r="I23" s="1">
        <v>-289.0</v>
      </c>
      <c r="J23" s="1">
        <v>-561.0</v>
      </c>
      <c r="K23" s="1">
        <v>-234.0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307.0</v>
      </c>
      <c r="C24" s="1">
        <v>1610.0</v>
      </c>
      <c r="D24" s="1">
        <v>2110.0</v>
      </c>
      <c r="E24" s="1">
        <v>1410.0</v>
      </c>
      <c r="F24" s="1">
        <v>667.0</v>
      </c>
      <c r="G24" s="1">
        <v>2180.0</v>
      </c>
      <c r="H24" s="1">
        <v>674.0</v>
      </c>
      <c r="I24" s="1">
        <v>1340.0</v>
      </c>
      <c r="J24" s="1">
        <v>245.0</v>
      </c>
      <c r="K24" s="1">
        <v>505.0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307.0</v>
      </c>
      <c r="C25" s="1">
        <v>1610.0</v>
      </c>
      <c r="D25" s="1">
        <v>2110.0</v>
      </c>
      <c r="E25" s="1">
        <v>1410.0</v>
      </c>
      <c r="F25" s="1">
        <v>667.0</v>
      </c>
      <c r="G25" s="1">
        <v>2180.0</v>
      </c>
      <c r="H25" s="1">
        <v>674.0</v>
      </c>
      <c r="I25" s="1">
        <v>1340.0</v>
      </c>
      <c r="J25" s="1">
        <v>245.0</v>
      </c>
      <c r="K25" s="1">
        <v>505.0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-113.0</v>
      </c>
      <c r="C26" s="1">
        <v>-1420.0</v>
      </c>
      <c r="D26" s="1">
        <v>-1340.0</v>
      </c>
      <c r="E26" s="1">
        <v>-1700.0</v>
      </c>
      <c r="F26" s="1">
        <v>-655.0</v>
      </c>
      <c r="G26" s="1">
        <v>-2100.0</v>
      </c>
      <c r="H26" s="1">
        <v>-550.0</v>
      </c>
      <c r="I26" s="1">
        <v>-1080.0</v>
      </c>
      <c r="J26" s="1">
        <v>-70.0</v>
      </c>
      <c r="K26" s="1">
        <v>-156.0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-113.0</v>
      </c>
      <c r="C27" s="1">
        <v>-1420.0</v>
      </c>
      <c r="D27" s="1">
        <v>-1340.0</v>
      </c>
      <c r="E27" s="1">
        <v>-1700.0</v>
      </c>
      <c r="F27" s="1">
        <v>-655.0</v>
      </c>
      <c r="G27" s="1">
        <v>-2100.0</v>
      </c>
      <c r="H27" s="1">
        <v>-550.0</v>
      </c>
      <c r="I27" s="1">
        <v>-1080.0</v>
      </c>
      <c r="J27" s="1">
        <v>-70.0</v>
      </c>
      <c r="K27" s="1">
        <v>-156.0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60.0</v>
      </c>
      <c r="C28" s="1">
        <v>4.0</v>
      </c>
      <c r="D28" s="1">
        <v>49.0</v>
      </c>
      <c r="E28" s="1">
        <v>593.0</v>
      </c>
      <c r="F28" s="1">
        <v>0.0</v>
      </c>
      <c r="G28" s="1">
        <v>201.0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-1.0</v>
      </c>
      <c r="C29" s="1">
        <v>0.0</v>
      </c>
      <c r="D29" s="1">
        <v>-53.0</v>
      </c>
      <c r="E29" s="1">
        <v>-59.0</v>
      </c>
      <c r="F29" s="1">
        <v>-50.0</v>
      </c>
      <c r="G29" s="1">
        <v>-43.0</v>
      </c>
      <c r="H29" s="1">
        <v>0.0</v>
      </c>
      <c r="I29" s="1">
        <v>-5.0</v>
      </c>
      <c r="J29" s="1">
        <v>-17.0</v>
      </c>
      <c r="K29" s="1">
        <v>-109.0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-115.0</v>
      </c>
      <c r="C30" s="1">
        <v>-123.0</v>
      </c>
      <c r="D30" s="1">
        <v>-131.0</v>
      </c>
      <c r="E30" s="1">
        <v>-146.0</v>
      </c>
      <c r="F30" s="1">
        <v>-170.0</v>
      </c>
      <c r="G30" s="1">
        <v>-180.0</v>
      </c>
      <c r="H30" s="1">
        <v>-196.0</v>
      </c>
      <c r="I30" s="1">
        <v>-197.0</v>
      </c>
      <c r="J30" s="1">
        <v>-197.0</v>
      </c>
      <c r="K30" s="1">
        <v>-130.0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-115.0</v>
      </c>
      <c r="C31" s="1">
        <v>-123.0</v>
      </c>
      <c r="D31" s="1">
        <v>-131.0</v>
      </c>
      <c r="E31" s="1">
        <v>-146.0</v>
      </c>
      <c r="F31" s="1">
        <v>-170.0</v>
      </c>
      <c r="G31" s="1">
        <v>-180.0</v>
      </c>
      <c r="H31" s="1">
        <v>-196.0</v>
      </c>
      <c r="I31" s="1">
        <v>-197.0</v>
      </c>
      <c r="J31" s="1">
        <v>-197.0</v>
      </c>
      <c r="K31" s="1">
        <v>-130.0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-30.0</v>
      </c>
      <c r="C32" s="1">
        <v>-37.0</v>
      </c>
      <c r="D32" s="1">
        <v>399.0</v>
      </c>
      <c r="E32" s="1">
        <v>231.0</v>
      </c>
      <c r="F32" s="1">
        <v>-55.0</v>
      </c>
      <c r="G32" s="1">
        <v>77.0</v>
      </c>
      <c r="H32" s="1">
        <v>-64.0</v>
      </c>
      <c r="I32" s="1">
        <v>-67.0</v>
      </c>
      <c r="J32" s="1">
        <v>19.0</v>
      </c>
      <c r="K32" s="1">
        <v>-49.0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47.0</v>
      </c>
      <c r="C33" s="1">
        <v>43.0</v>
      </c>
      <c r="D33" s="1">
        <v>1040.0</v>
      </c>
      <c r="E33" s="1">
        <v>331.0</v>
      </c>
      <c r="F33" s="1">
        <v>-214.0</v>
      </c>
      <c r="G33" s="1">
        <v>188.0</v>
      </c>
      <c r="H33" s="1">
        <v>-136.0</v>
      </c>
      <c r="I33" s="1">
        <v>5.0</v>
      </c>
      <c r="J33" s="1">
        <v>-3.0</v>
      </c>
      <c r="K33" s="1">
        <v>60.0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-25.0</v>
      </c>
      <c r="C34" s="1">
        <v>82.0</v>
      </c>
      <c r="D34" s="1">
        <v>11.0</v>
      </c>
      <c r="E34" s="1">
        <v>63.0</v>
      </c>
      <c r="F34" s="1">
        <v>-30.0</v>
      </c>
      <c r="G34" s="1">
        <v>7.0</v>
      </c>
      <c r="H34" s="1">
        <v>18.0</v>
      </c>
      <c r="I34" s="1">
        <v>163.0</v>
      </c>
      <c r="J34" s="1">
        <v>-67.0</v>
      </c>
      <c r="K34" s="1">
        <v>254.0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124.0</v>
      </c>
      <c r="C36" s="1">
        <v>128.0</v>
      </c>
      <c r="D36" s="1">
        <v>138.0</v>
      </c>
      <c r="E36" s="1">
        <v>136.0</v>
      </c>
      <c r="F36" s="1">
        <v>124.0</v>
      </c>
      <c r="G36" s="1">
        <v>128.0</v>
      </c>
      <c r="H36" s="1">
        <v>137.0</v>
      </c>
      <c r="I36" s="1">
        <v>137.0</v>
      </c>
      <c r="J36" s="1">
        <v>141.0</v>
      </c>
      <c r="K36" s="1">
        <v>196.0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194.0</v>
      </c>
      <c r="C37" s="1">
        <v>199.0</v>
      </c>
      <c r="D37" s="1">
        <v>774.0</v>
      </c>
      <c r="E37" s="1">
        <v>-288.0</v>
      </c>
      <c r="F37" s="1">
        <v>11.0</v>
      </c>
      <c r="G37" s="1">
        <v>89.0</v>
      </c>
      <c r="H37" s="1">
        <v>124.0</v>
      </c>
      <c r="I37" s="1">
        <v>269.0</v>
      </c>
      <c r="J37" s="1">
        <v>174.0</v>
      </c>
      <c r="K37" s="1">
        <v>349.0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200.0</v>
      </c>
      <c r="C38" s="1">
        <v>201.0</v>
      </c>
      <c r="D38" s="1">
        <v>434.0</v>
      </c>
      <c r="E38" s="1">
        <v>374.0</v>
      </c>
      <c r="F38" s="1">
        <v>393.0</v>
      </c>
      <c r="G38" s="1">
        <v>408.0</v>
      </c>
      <c r="H38" s="1">
        <v>420.0</v>
      </c>
      <c r="I38" s="1">
        <v>429.0</v>
      </c>
      <c r="J38" s="1">
        <v>437.0</v>
      </c>
      <c r="K38" s="1">
        <v>390.0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276.0</v>
      </c>
      <c r="C39" s="1">
        <v>278.0</v>
      </c>
      <c r="D39" s="1">
        <v>516.0</v>
      </c>
      <c r="E39" s="1">
        <v>454.0</v>
      </c>
      <c r="F39" s="1">
        <v>468.0</v>
      </c>
      <c r="G39" s="1">
        <v>483.0</v>
      </c>
      <c r="H39" s="1">
        <v>501.0</v>
      </c>
      <c r="I39" s="1">
        <v>511.0</v>
      </c>
      <c r="J39" s="1">
        <v>523.0</v>
      </c>
      <c r="K39" s="1">
        <v>512.0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30.0</v>
      </c>
      <c r="C40" s="1">
        <v>45.0</v>
      </c>
      <c r="D40" s="1">
        <v>-127.0</v>
      </c>
      <c r="E40" s="1">
        <v>-21.0</v>
      </c>
      <c r="F40" s="1">
        <v>3.0</v>
      </c>
      <c r="G40" s="1">
        <v>4.0</v>
      </c>
      <c r="H40" s="1">
        <v>-11.0</v>
      </c>
      <c r="I40" s="1">
        <v>-4.0</v>
      </c>
      <c r="J40" s="1">
        <v>8.0</v>
      </c>
      <c r="K40" s="1">
        <v>28.0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7160.0</v>
      </c>
      <c r="C3" s="1">
        <v>7330.0</v>
      </c>
      <c r="D3" s="1">
        <v>9000.0</v>
      </c>
      <c r="E3" s="1">
        <v>9830.0</v>
      </c>
      <c r="F3" s="1">
        <v>10030.0</v>
      </c>
      <c r="G3" s="1">
        <v>11490.0</v>
      </c>
      <c r="H3" s="1">
        <v>11690.0</v>
      </c>
      <c r="I3" s="1">
        <v>11830.0</v>
      </c>
      <c r="J3" s="1">
        <v>12310.0</v>
      </c>
      <c r="K3" s="1">
        <v>12420.0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-1530.0</v>
      </c>
      <c r="C4" s="1">
        <v>-1700.0</v>
      </c>
      <c r="D4" s="1">
        <v>-1790.0</v>
      </c>
      <c r="E4" s="1">
        <v>-2009.0</v>
      </c>
      <c r="F4" s="1">
        <v>-2250.0</v>
      </c>
      <c r="G4" s="1">
        <v>-2520.0</v>
      </c>
      <c r="H4" s="1">
        <v>-2820.0</v>
      </c>
      <c r="I4" s="1">
        <v>-3030.0</v>
      </c>
      <c r="J4" s="1">
        <v>-3300.0</v>
      </c>
      <c r="K4" s="1">
        <v>-3650.0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5630.0</v>
      </c>
      <c r="C5" s="1">
        <v>5620.0</v>
      </c>
      <c r="D5" s="1">
        <v>7210.0</v>
      </c>
      <c r="E5" s="1">
        <v>7820.0</v>
      </c>
      <c r="F5" s="1">
        <v>7780.0</v>
      </c>
      <c r="G5" s="1">
        <v>8970.0</v>
      </c>
      <c r="H5" s="1">
        <v>8870.0</v>
      </c>
      <c r="I5" s="1">
        <v>8800.0</v>
      </c>
      <c r="J5" s="1">
        <v>9010.0</v>
      </c>
      <c r="K5" s="1">
        <v>8770.0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5630.0</v>
      </c>
      <c r="C6" s="1">
        <v>5620.0</v>
      </c>
      <c r="D6" s="1">
        <v>7210.0</v>
      </c>
      <c r="E6" s="1">
        <v>7820.0</v>
      </c>
      <c r="F6" s="1">
        <v>7780.0</v>
      </c>
      <c r="G6" s="1">
        <v>8970.0</v>
      </c>
      <c r="H6" s="1">
        <v>8870.0</v>
      </c>
      <c r="I6" s="1">
        <v>8800.0</v>
      </c>
      <c r="J6" s="1">
        <v>9010.0</v>
      </c>
      <c r="K6" s="1">
        <v>8770.0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18.0</v>
      </c>
      <c r="C7" s="1">
        <v>102.0</v>
      </c>
      <c r="D7" s="1">
        <v>113.0</v>
      </c>
      <c r="E7" s="1">
        <v>177.0</v>
      </c>
      <c r="F7" s="1">
        <v>146.0</v>
      </c>
      <c r="G7" s="1">
        <v>154.0</v>
      </c>
      <c r="H7" s="1">
        <v>172.0</v>
      </c>
      <c r="I7" s="1">
        <v>336.0</v>
      </c>
      <c r="J7" s="1">
        <v>269.0</v>
      </c>
      <c r="K7" s="1">
        <v>523.0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77.0</v>
      </c>
      <c r="C8" s="1">
        <v>81.0</v>
      </c>
      <c r="D8" s="1">
        <v>95.0</v>
      </c>
      <c r="E8" s="1">
        <v>109.0</v>
      </c>
      <c r="F8" s="1">
        <v>129.0</v>
      </c>
      <c r="G8" s="1">
        <v>140.0</v>
      </c>
      <c r="H8" s="1">
        <v>134.0</v>
      </c>
      <c r="I8" s="1">
        <v>128.0</v>
      </c>
      <c r="J8" s="1">
        <v>122.0</v>
      </c>
      <c r="K8" s="1">
        <v>121.0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5.0</v>
      </c>
      <c r="C9" s="1">
        <v>6.0</v>
      </c>
      <c r="D9" s="1">
        <v>7.0</v>
      </c>
      <c r="E9" s="1">
        <v>6.0</v>
      </c>
      <c r="F9" s="1">
        <v>5.0</v>
      </c>
      <c r="G9" s="1">
        <v>8.0</v>
      </c>
      <c r="H9" s="1">
        <v>7.0</v>
      </c>
      <c r="I9" s="1">
        <v>6.0</v>
      </c>
      <c r="J9" s="1">
        <v>5.0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27.0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19.0</v>
      </c>
      <c r="C11" s="1">
        <v>19.0</v>
      </c>
      <c r="D11" s="1">
        <v>12.0</v>
      </c>
      <c r="E11" s="1">
        <v>12.0</v>
      </c>
      <c r="F11" s="1">
        <v>12.0</v>
      </c>
      <c r="G11" s="1">
        <v>12.0</v>
      </c>
      <c r="H11" s="1">
        <v>13.0</v>
      </c>
      <c r="I11" s="1">
        <v>10.0</v>
      </c>
      <c r="J11" s="1">
        <v>10.0</v>
      </c>
      <c r="K11" s="1">
        <v>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8.0</v>
      </c>
      <c r="C12" s="1">
        <v>81.0</v>
      </c>
      <c r="D12" s="1">
        <v>6.0</v>
      </c>
      <c r="E12" s="1">
        <v>9.0</v>
      </c>
      <c r="F12" s="1">
        <v>7.0</v>
      </c>
      <c r="G12" s="1">
        <v>8.0</v>
      </c>
      <c r="H12" s="1">
        <v>13.0</v>
      </c>
      <c r="I12" s="1">
        <v>15.0</v>
      </c>
      <c r="J12" s="1">
        <v>19.0</v>
      </c>
      <c r="K12" s="1">
        <v>34.0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0.0</v>
      </c>
      <c r="C13" s="1">
        <v>4.0</v>
      </c>
      <c r="D13" s="1">
        <v>35.0</v>
      </c>
      <c r="E13" s="1">
        <v>60.0</v>
      </c>
      <c r="F13" s="1">
        <v>73.0</v>
      </c>
      <c r="G13" s="1">
        <v>22.0</v>
      </c>
      <c r="H13" s="1">
        <v>0.0</v>
      </c>
      <c r="I13" s="1">
        <v>15.0</v>
      </c>
      <c r="J13" s="1">
        <v>270.0</v>
      </c>
      <c r="K13" s="1">
        <v>171.0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15.0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175.0</v>
      </c>
      <c r="C15" s="1">
        <v>167.0</v>
      </c>
      <c r="D15" s="1">
        <v>146.0</v>
      </c>
      <c r="E15" s="1">
        <v>114.0</v>
      </c>
      <c r="F15" s="1">
        <v>115.0</v>
      </c>
      <c r="G15" s="1">
        <v>45.0</v>
      </c>
      <c r="H15" s="1">
        <v>50.0</v>
      </c>
      <c r="I15" s="1">
        <v>51.0</v>
      </c>
      <c r="J15" s="1">
        <v>52.0</v>
      </c>
      <c r="K15" s="1">
        <v>22.0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5950.0</v>
      </c>
      <c r="C16" s="1">
        <v>6070.0</v>
      </c>
      <c r="D16" s="1">
        <v>7610.0</v>
      </c>
      <c r="E16" s="1">
        <v>8290.0</v>
      </c>
      <c r="F16" s="1">
        <v>8260.0</v>
      </c>
      <c r="G16" s="1">
        <v>9350.0</v>
      </c>
      <c r="H16" s="1">
        <v>9250.0</v>
      </c>
      <c r="I16" s="1">
        <v>9350.0</v>
      </c>
      <c r="J16" s="1">
        <v>9750.0</v>
      </c>
      <c r="K16" s="1">
        <v>9640.0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59.0</v>
      </c>
      <c r="C18" s="1">
        <v>16.0</v>
      </c>
      <c r="D18" s="1">
        <v>6.0</v>
      </c>
      <c r="E18" s="1">
        <v>80.0</v>
      </c>
      <c r="F18" s="1">
        <v>1.0</v>
      </c>
      <c r="G18" s="1">
        <v>54.0</v>
      </c>
      <c r="H18" s="1">
        <v>214.0</v>
      </c>
      <c r="I18" s="1">
        <v>69.0</v>
      </c>
      <c r="J18" s="1">
        <v>2.0</v>
      </c>
      <c r="K18" s="1">
        <v>401.0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73.0</v>
      </c>
      <c r="I19" s="1">
        <v>73.0</v>
      </c>
      <c r="J19" s="1">
        <v>73.0</v>
      </c>
      <c r="K19" s="1">
        <v>73.0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3410.0</v>
      </c>
      <c r="C20" s="1">
        <v>3610.0</v>
      </c>
      <c r="D20" s="1">
        <v>4370.0</v>
      </c>
      <c r="E20" s="1">
        <v>4120.0</v>
      </c>
      <c r="F20" s="1">
        <v>4130.0</v>
      </c>
      <c r="G20" s="1">
        <v>4620.0</v>
      </c>
      <c r="H20" s="1">
        <v>4740.0</v>
      </c>
      <c r="I20" s="1">
        <v>5010.0</v>
      </c>
      <c r="J20" s="1">
        <v>5190.0</v>
      </c>
      <c r="K20" s="1">
        <v>5140.0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10.0</v>
      </c>
      <c r="H21" s="1">
        <v>10.0</v>
      </c>
      <c r="I21" s="1">
        <v>10.0</v>
      </c>
      <c r="J21" s="1">
        <v>10.0</v>
      </c>
      <c r="K21" s="1">
        <v>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22.0</v>
      </c>
      <c r="C22" s="1">
        <v>23.0</v>
      </c>
      <c r="D22" s="1">
        <v>36.0</v>
      </c>
      <c r="E22" s="1">
        <v>62.0</v>
      </c>
      <c r="F22" s="1">
        <v>75.0</v>
      </c>
      <c r="G22" s="1">
        <v>66.0</v>
      </c>
      <c r="H22" s="1">
        <v>81.0</v>
      </c>
      <c r="I22" s="1">
        <v>83.0</v>
      </c>
      <c r="J22" s="1">
        <v>80.0</v>
      </c>
      <c r="K22" s="1">
        <v>61.0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9.0</v>
      </c>
      <c r="C23" s="1">
        <v>10.0</v>
      </c>
      <c r="D23" s="1">
        <v>9.0</v>
      </c>
      <c r="E23" s="1">
        <v>9.0</v>
      </c>
      <c r="F23" s="1">
        <v>10.0</v>
      </c>
      <c r="G23" s="1">
        <v>11.0</v>
      </c>
      <c r="H23" s="1">
        <v>12.0</v>
      </c>
      <c r="I23" s="1">
        <v>12.0</v>
      </c>
      <c r="J23" s="1">
        <v>13.0</v>
      </c>
      <c r="K23" s="1">
        <v>18.0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22.0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67.0</v>
      </c>
      <c r="C25" s="1">
        <v>71.0</v>
      </c>
      <c r="D25" s="1">
        <v>80.0</v>
      </c>
      <c r="E25" s="1">
        <v>92.0</v>
      </c>
      <c r="F25" s="1">
        <v>95.0</v>
      </c>
      <c r="G25" s="1">
        <v>110.0</v>
      </c>
      <c r="H25" s="1">
        <v>105.0</v>
      </c>
      <c r="I25" s="1">
        <v>104.0</v>
      </c>
      <c r="J25" s="1">
        <v>94.0</v>
      </c>
      <c r="K25" s="1">
        <v>93.0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23.0</v>
      </c>
      <c r="D26" s="1">
        <v>28.0</v>
      </c>
      <c r="E26" s="1">
        <v>31.0</v>
      </c>
      <c r="F26" s="1">
        <v>44.0</v>
      </c>
      <c r="G26" s="1">
        <v>53.0</v>
      </c>
      <c r="H26" s="1">
        <v>50.0</v>
      </c>
      <c r="I26" s="1">
        <v>50.0</v>
      </c>
      <c r="J26" s="1">
        <v>47.0</v>
      </c>
      <c r="K26" s="1">
        <v>50.0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45.0</v>
      </c>
      <c r="C27" s="1">
        <v>28.0</v>
      </c>
      <c r="D27" s="1">
        <v>67.0</v>
      </c>
      <c r="E27" s="1">
        <v>75.0</v>
      </c>
      <c r="F27" s="1">
        <v>52.0</v>
      </c>
      <c r="G27" s="1">
        <v>52.0</v>
      </c>
      <c r="H27" s="1">
        <v>35.0</v>
      </c>
      <c r="I27" s="1">
        <v>24.0</v>
      </c>
      <c r="J27" s="1">
        <v>31.0</v>
      </c>
      <c r="K27" s="1">
        <v>19.0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3640.0</v>
      </c>
      <c r="C28" s="1">
        <v>3780.0</v>
      </c>
      <c r="D28" s="1">
        <v>4600.0</v>
      </c>
      <c r="E28" s="1">
        <v>4390.0</v>
      </c>
      <c r="F28" s="1">
        <v>4410.0</v>
      </c>
      <c r="G28" s="1">
        <v>4980.0</v>
      </c>
      <c r="H28" s="1">
        <v>5250.0</v>
      </c>
      <c r="I28" s="1">
        <v>5370.0</v>
      </c>
      <c r="J28" s="1">
        <v>5470.0</v>
      </c>
      <c r="K28" s="1">
        <v>5800.0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1.0</v>
      </c>
      <c r="C29" s="1">
        <v>1.0</v>
      </c>
      <c r="D29" s="1">
        <v>1.0</v>
      </c>
      <c r="E29" s="1">
        <v>1.0</v>
      </c>
      <c r="F29" s="1">
        <v>1.0</v>
      </c>
      <c r="G29" s="1">
        <v>1.0</v>
      </c>
      <c r="H29" s="1">
        <v>1.0</v>
      </c>
      <c r="I29" s="1">
        <v>1.0</v>
      </c>
      <c r="J29" s="1">
        <v>1.0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2680.0</v>
      </c>
      <c r="C30" s="1">
        <v>2710.0</v>
      </c>
      <c r="D30" s="1">
        <v>2730.0</v>
      </c>
      <c r="E30" s="1">
        <v>3270.0</v>
      </c>
      <c r="F30" s="1">
        <v>3280.0</v>
      </c>
      <c r="G30" s="1">
        <v>3490.0</v>
      </c>
      <c r="H30" s="1">
        <v>3490.0</v>
      </c>
      <c r="I30" s="1">
        <v>3490.0</v>
      </c>
      <c r="J30" s="1">
        <v>3490.0</v>
      </c>
      <c r="K30" s="1">
        <v>3390.0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-707.0</v>
      </c>
      <c r="C31" s="1">
        <v>-773.0</v>
      </c>
      <c r="D31" s="1">
        <v>-821.0</v>
      </c>
      <c r="E31" s="1">
        <v>-880.0</v>
      </c>
      <c r="F31" s="1">
        <v>-936.0</v>
      </c>
      <c r="G31" s="1">
        <v>-759.0</v>
      </c>
      <c r="H31" s="1">
        <v>-905.0</v>
      </c>
      <c r="I31" s="1">
        <v>-1040.0</v>
      </c>
      <c r="J31" s="1">
        <v>-1120.0</v>
      </c>
      <c r="K31" s="1">
        <v>-1290.0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-30.0</v>
      </c>
      <c r="C32" s="1">
        <v>-9.0</v>
      </c>
      <c r="D32" s="1">
        <v>15.0</v>
      </c>
      <c r="E32" s="1">
        <v>43.0</v>
      </c>
      <c r="F32" s="1">
        <v>53.0</v>
      </c>
      <c r="G32" s="1">
        <v>-17.0</v>
      </c>
      <c r="H32" s="1">
        <v>-148.0</v>
      </c>
      <c r="I32" s="1">
        <v>-38.0</v>
      </c>
      <c r="J32" s="1">
        <v>187.0</v>
      </c>
      <c r="K32" s="1">
        <v>116.0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1940.0</v>
      </c>
      <c r="C33" s="1">
        <v>1930.0</v>
      </c>
      <c r="D33" s="1">
        <v>1920.0</v>
      </c>
      <c r="E33" s="1">
        <v>2440.0</v>
      </c>
      <c r="F33" s="1">
        <v>2400.0</v>
      </c>
      <c r="G33" s="1">
        <v>2710.0</v>
      </c>
      <c r="H33" s="1">
        <v>2440.0</v>
      </c>
      <c r="I33" s="1">
        <v>2420.0</v>
      </c>
      <c r="J33" s="1">
        <v>2560.0</v>
      </c>
      <c r="K33" s="1">
        <v>2220.0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370.0</v>
      </c>
      <c r="C34" s="1">
        <v>355.0</v>
      </c>
      <c r="D34" s="1">
        <v>1090.0</v>
      </c>
      <c r="E34" s="1">
        <v>1460.0</v>
      </c>
      <c r="F34" s="1">
        <v>1450.0</v>
      </c>
      <c r="G34" s="1">
        <v>1660.0</v>
      </c>
      <c r="H34" s="1">
        <v>1560.0</v>
      </c>
      <c r="I34" s="1">
        <v>1570.0</v>
      </c>
      <c r="J34" s="1">
        <v>1710.0</v>
      </c>
      <c r="K34" s="1">
        <v>1630.0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2310.0</v>
      </c>
      <c r="C35" s="1">
        <v>2280.0</v>
      </c>
      <c r="D35" s="1">
        <v>3010.0</v>
      </c>
      <c r="E35" s="1">
        <v>3900.0</v>
      </c>
      <c r="F35" s="1">
        <v>3850.0</v>
      </c>
      <c r="G35" s="1">
        <v>4370.0</v>
      </c>
      <c r="H35" s="1">
        <v>4000.0</v>
      </c>
      <c r="I35" s="1">
        <v>3990.0</v>
      </c>
      <c r="J35" s="1">
        <v>4280.0</v>
      </c>
      <c r="K35" s="1">
        <v>3850.0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5950.0</v>
      </c>
      <c r="C36" s="1">
        <v>6070.0</v>
      </c>
      <c r="D36" s="1">
        <v>7610.0</v>
      </c>
      <c r="E36" s="1">
        <v>8290.0</v>
      </c>
      <c r="F36" s="1">
        <v>8260.0</v>
      </c>
      <c r="G36" s="1">
        <v>9350.0</v>
      </c>
      <c r="H36" s="1">
        <v>9250.0</v>
      </c>
      <c r="I36" s="1">
        <v>9350.0</v>
      </c>
      <c r="J36" s="1">
        <v>9750.0</v>
      </c>
      <c r="K36" s="1">
        <v>9640.0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145.0</v>
      </c>
      <c r="C38" s="1">
        <v>147.0</v>
      </c>
      <c r="D38" s="1">
        <v>153.0</v>
      </c>
      <c r="E38" s="1">
        <v>170.0</v>
      </c>
      <c r="F38" s="1">
        <v>170.0</v>
      </c>
      <c r="G38" s="1">
        <v>175.0</v>
      </c>
      <c r="H38" s="1">
        <v>175.0</v>
      </c>
      <c r="I38" s="1">
        <v>176.0</v>
      </c>
      <c r="J38" s="1">
        <v>176.0</v>
      </c>
      <c r="K38" s="1">
        <v>167.0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145.0</v>
      </c>
      <c r="C39" s="1">
        <v>147.0</v>
      </c>
      <c r="D39" s="1">
        <v>152.0</v>
      </c>
      <c r="E39" s="1">
        <v>170.0</v>
      </c>
      <c r="F39" s="1">
        <v>170.0</v>
      </c>
      <c r="G39" s="1">
        <v>175.0</v>
      </c>
      <c r="H39" s="1">
        <v>175.0</v>
      </c>
      <c r="I39" s="1">
        <v>176.0</v>
      </c>
      <c r="J39" s="1">
        <v>176.0</v>
      </c>
      <c r="K39" s="1">
        <v>167.0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 t="s">
        <v>95</v>
      </c>
      <c r="C40" s="1" t="s">
        <v>96</v>
      </c>
      <c r="D40" s="1" t="s">
        <v>97</v>
      </c>
      <c r="E40" s="1" t="s">
        <v>98</v>
      </c>
      <c r="F40" s="1" t="s">
        <v>99</v>
      </c>
      <c r="G40" s="1" t="s">
        <v>100</v>
      </c>
      <c r="H40" s="1" t="s">
        <v>101</v>
      </c>
      <c r="I40" s="1" t="s">
        <v>102</v>
      </c>
      <c r="J40" s="1" t="s">
        <v>103</v>
      </c>
      <c r="K40" s="1" t="s">
        <v>104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1940.0</v>
      </c>
      <c r="C41" s="1">
        <v>1920.0</v>
      </c>
      <c r="D41" s="1">
        <v>1910.0</v>
      </c>
      <c r="E41" s="1">
        <v>2430.0</v>
      </c>
      <c r="F41" s="1">
        <v>2400.0</v>
      </c>
      <c r="G41" s="1">
        <v>2700.0</v>
      </c>
      <c r="H41" s="1">
        <v>2430.0</v>
      </c>
      <c r="I41" s="1">
        <v>2410.0</v>
      </c>
      <c r="J41" s="1">
        <v>2560.0</v>
      </c>
      <c r="K41" s="1">
        <v>2210.0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 t="s">
        <v>107</v>
      </c>
      <c r="C42" s="1" t="s">
        <v>108</v>
      </c>
      <c r="D42" s="1" t="s">
        <v>109</v>
      </c>
      <c r="E42" s="1" t="s">
        <v>110</v>
      </c>
      <c r="F42" s="1" t="s">
        <v>111</v>
      </c>
      <c r="G42" s="1" t="s">
        <v>112</v>
      </c>
      <c r="H42" s="1" t="s">
        <v>113</v>
      </c>
      <c r="I42" s="1" t="s">
        <v>114</v>
      </c>
      <c r="J42" s="1" t="s">
        <v>115</v>
      </c>
      <c r="K42" s="1" t="s">
        <v>116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117</v>
      </c>
      <c r="B43" s="1">
        <v>3470.0</v>
      </c>
      <c r="C43" s="1">
        <v>3630.0</v>
      </c>
      <c r="D43" s="1">
        <v>4380.0</v>
      </c>
      <c r="E43" s="1">
        <v>4120.0</v>
      </c>
      <c r="F43" s="1">
        <v>4140.0</v>
      </c>
      <c r="G43" s="1">
        <v>4680.0</v>
      </c>
      <c r="H43" s="1">
        <v>4970.0</v>
      </c>
      <c r="I43" s="1">
        <v>5090.0</v>
      </c>
      <c r="J43" s="1">
        <v>5200.0</v>
      </c>
      <c r="K43" s="1">
        <v>5550.0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118</v>
      </c>
      <c r="B44" s="1">
        <v>3450.0</v>
      </c>
      <c r="C44" s="1">
        <v>3520.0</v>
      </c>
      <c r="D44" s="1">
        <v>4230.0</v>
      </c>
      <c r="E44" s="1">
        <v>3880.0</v>
      </c>
      <c r="F44" s="1">
        <v>3920.0</v>
      </c>
      <c r="G44" s="1">
        <v>4510.0</v>
      </c>
      <c r="H44" s="1">
        <v>4800.0</v>
      </c>
      <c r="I44" s="1">
        <v>4740.0</v>
      </c>
      <c r="J44" s="1">
        <v>4670.0</v>
      </c>
      <c r="K44" s="1">
        <v>4860.0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119</v>
      </c>
      <c r="B45" s="1">
        <v>20.0</v>
      </c>
      <c r="C45" s="1">
        <v>5.0</v>
      </c>
      <c r="D45" s="1">
        <v>5.0</v>
      </c>
      <c r="E45" s="1">
        <v>5.0</v>
      </c>
      <c r="F45" s="1">
        <v>5.0</v>
      </c>
      <c r="G45" s="1">
        <v>5.0</v>
      </c>
      <c r="H45" s="1">
        <v>5.0</v>
      </c>
      <c r="I45" s="1">
        <v>5.0</v>
      </c>
      <c r="J45" s="1">
        <v>5.0</v>
      </c>
      <c r="K45" s="1">
        <v>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120</v>
      </c>
      <c r="B46" s="1">
        <v>370.0</v>
      </c>
      <c r="C46" s="1">
        <v>355.0</v>
      </c>
      <c r="D46" s="1">
        <v>1090.0</v>
      </c>
      <c r="E46" s="1">
        <v>1460.0</v>
      </c>
      <c r="F46" s="1">
        <v>1450.0</v>
      </c>
      <c r="G46" s="1">
        <v>1660.0</v>
      </c>
      <c r="H46" s="1">
        <v>1560.0</v>
      </c>
      <c r="I46" s="1">
        <v>1570.0</v>
      </c>
      <c r="J46" s="1">
        <v>1710.0</v>
      </c>
      <c r="K46" s="1">
        <v>1630.0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121</v>
      </c>
      <c r="B47" s="1">
        <v>171.0</v>
      </c>
      <c r="C47" s="1">
        <v>165.0</v>
      </c>
      <c r="D47" s="1">
        <v>144.0</v>
      </c>
      <c r="E47" s="1">
        <v>108.0</v>
      </c>
      <c r="F47" s="1">
        <v>111.0</v>
      </c>
      <c r="G47" s="1">
        <v>42.0</v>
      </c>
      <c r="H47" s="1">
        <v>47.0</v>
      </c>
      <c r="I47" s="1">
        <v>46.0</v>
      </c>
      <c r="J47" s="1">
        <v>47.0</v>
      </c>
      <c r="K47" s="1">
        <v>15.0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122</v>
      </c>
      <c r="B48" s="1">
        <v>3.0</v>
      </c>
      <c r="C48" s="1">
        <v>3.0</v>
      </c>
      <c r="D48" s="1">
        <v>3.0</v>
      </c>
      <c r="E48" s="1">
        <v>3.0</v>
      </c>
      <c r="F48" s="1">
        <v>3.0</v>
      </c>
      <c r="G48" s="1">
        <v>3.0</v>
      </c>
      <c r="H48" s="1">
        <v>3.0</v>
      </c>
      <c r="I48" s="1">
        <v>3.0</v>
      </c>
      <c r="J48" s="1">
        <v>3.0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901.0</v>
      </c>
      <c r="C49" s="1">
        <v>907.0</v>
      </c>
      <c r="D49" s="1">
        <v>1020.0</v>
      </c>
      <c r="E49" s="1">
        <v>1060.0</v>
      </c>
      <c r="F49" s="1">
        <v>1070.0</v>
      </c>
      <c r="G49" s="1">
        <v>1150.0</v>
      </c>
      <c r="H49" s="1">
        <v>1150.0</v>
      </c>
      <c r="I49" s="1">
        <v>1150.0</v>
      </c>
      <c r="J49" s="1">
        <v>1190.0</v>
      </c>
      <c r="K49" s="1">
        <v>1190.0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5590.0</v>
      </c>
      <c r="C50" s="1">
        <v>5690.0</v>
      </c>
      <c r="D50" s="1">
        <v>7220.0</v>
      </c>
      <c r="E50" s="1">
        <v>7890.0</v>
      </c>
      <c r="F50" s="1">
        <v>8000.0</v>
      </c>
      <c r="G50" s="1">
        <v>9310.0</v>
      </c>
      <c r="H50" s="1">
        <v>9340.0</v>
      </c>
      <c r="I50" s="1">
        <v>9340.0</v>
      </c>
      <c r="J50" s="1">
        <v>10060.0</v>
      </c>
      <c r="K50" s="1">
        <v>10140.0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0.0</v>
      </c>
      <c r="C51" s="1">
        <v>1.0</v>
      </c>
      <c r="D51" s="1">
        <v>1.0</v>
      </c>
      <c r="E51" s="1">
        <v>1.0</v>
      </c>
      <c r="F51" s="1">
        <v>1.0</v>
      </c>
      <c r="G51" s="1">
        <v>2.0</v>
      </c>
      <c r="H51" s="1">
        <v>2.0</v>
      </c>
      <c r="I51" s="1">
        <v>2.0</v>
      </c>
      <c r="J51" s="1">
        <v>7.0</v>
      </c>
      <c r="K51" s="1">
        <v>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560.0</v>
      </c>
      <c r="C52" s="1">
        <v>600.0</v>
      </c>
      <c r="D52" s="1">
        <v>600.0</v>
      </c>
      <c r="E52" s="1">
        <v>600.0</v>
      </c>
      <c r="F52" s="1">
        <v>670.0</v>
      </c>
      <c r="G52" s="1">
        <v>713.0</v>
      </c>
      <c r="H52" s="1">
        <v>700.0</v>
      </c>
      <c r="I52" s="1">
        <v>700.0</v>
      </c>
      <c r="J52" s="1">
        <v>750.0</v>
      </c>
      <c r="K52" s="1">
        <v>750.0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7.0</v>
      </c>
      <c r="C53" s="1">
        <v>8.0</v>
      </c>
      <c r="D53" s="1">
        <v>7.0</v>
      </c>
      <c r="E53" s="1">
        <v>6.0</v>
      </c>
      <c r="F53" s="1">
        <v>8.0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</v>
      </c>
      <c r="B2" s="1">
        <v>471.0</v>
      </c>
      <c r="C2" s="1">
        <v>500.0</v>
      </c>
      <c r="D2" s="1">
        <v>588.0</v>
      </c>
      <c r="E2" s="1">
        <v>642.0</v>
      </c>
      <c r="F2" s="1">
        <v>757.0</v>
      </c>
      <c r="G2" s="1">
        <v>805.0</v>
      </c>
      <c r="H2" s="1">
        <v>787.0</v>
      </c>
      <c r="I2" s="1">
        <v>821.0</v>
      </c>
      <c r="J2" s="1">
        <v>876.0</v>
      </c>
      <c r="K2" s="1">
        <v>889.0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</v>
      </c>
      <c r="B3" s="1">
        <v>44.0</v>
      </c>
      <c r="C3" s="1">
        <v>43.0</v>
      </c>
      <c r="D3" s="1">
        <v>46.0</v>
      </c>
      <c r="E3" s="1">
        <v>54.0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</v>
      </c>
      <c r="B4" s="1">
        <v>87.0</v>
      </c>
      <c r="C4" s="1">
        <v>99.0</v>
      </c>
      <c r="D4" s="1">
        <v>115.0</v>
      </c>
      <c r="E4" s="1">
        <v>122.0</v>
      </c>
      <c r="F4" s="1">
        <v>131.0</v>
      </c>
      <c r="G4" s="1">
        <v>139.0</v>
      </c>
      <c r="H4" s="1">
        <v>101.0</v>
      </c>
      <c r="I4" s="1">
        <v>93.0</v>
      </c>
      <c r="J4" s="1">
        <v>115.0</v>
      </c>
      <c r="K4" s="1">
        <v>95.0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</v>
      </c>
      <c r="B5" s="1">
        <v>603.0</v>
      </c>
      <c r="C5" s="1">
        <v>643.0</v>
      </c>
      <c r="D5" s="1">
        <v>750.0</v>
      </c>
      <c r="E5" s="1">
        <v>818.0</v>
      </c>
      <c r="F5" s="1">
        <v>888.0</v>
      </c>
      <c r="G5" s="1">
        <v>944.0</v>
      </c>
      <c r="H5" s="1">
        <v>888.0</v>
      </c>
      <c r="I5" s="1">
        <v>915.0</v>
      </c>
      <c r="J5" s="1">
        <v>991.0</v>
      </c>
      <c r="K5" s="1">
        <v>985.0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</v>
      </c>
      <c r="B6" s="1">
        <v>203.0</v>
      </c>
      <c r="C6" s="1">
        <v>212.0</v>
      </c>
      <c r="D6" s="1">
        <v>241.0</v>
      </c>
      <c r="E6" s="1">
        <v>258.0</v>
      </c>
      <c r="F6" s="1">
        <v>281.0</v>
      </c>
      <c r="G6" s="1">
        <v>298.0</v>
      </c>
      <c r="H6" s="1">
        <v>305.0</v>
      </c>
      <c r="I6" s="1">
        <v>303.0</v>
      </c>
      <c r="J6" s="1">
        <v>334.0</v>
      </c>
      <c r="K6" s="1">
        <v>362.0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</v>
      </c>
      <c r="B7" s="1">
        <v>27.0</v>
      </c>
      <c r="C7" s="1">
        <v>30.0</v>
      </c>
      <c r="D7" s="1">
        <v>34.0</v>
      </c>
      <c r="E7" s="1">
        <v>36.0</v>
      </c>
      <c r="F7" s="1">
        <v>38.0</v>
      </c>
      <c r="G7" s="1">
        <v>38.0</v>
      </c>
      <c r="H7" s="1">
        <v>39.0</v>
      </c>
      <c r="I7" s="1">
        <v>42.0</v>
      </c>
      <c r="J7" s="1">
        <v>45.0</v>
      </c>
      <c r="K7" s="1">
        <v>49.0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</v>
      </c>
      <c r="B8" s="1">
        <v>203.0</v>
      </c>
      <c r="C8" s="1">
        <v>205.0</v>
      </c>
      <c r="D8" s="1">
        <v>249.0</v>
      </c>
      <c r="E8" s="1">
        <v>277.0</v>
      </c>
      <c r="F8" s="1">
        <v>310.0</v>
      </c>
      <c r="G8" s="1">
        <v>358.0</v>
      </c>
      <c r="H8" s="1">
        <v>385.0</v>
      </c>
      <c r="I8" s="1">
        <v>371.0</v>
      </c>
      <c r="J8" s="1">
        <v>373.0</v>
      </c>
      <c r="K8" s="1">
        <v>460.0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</v>
      </c>
      <c r="B9" s="1">
        <v>432.0</v>
      </c>
      <c r="C9" s="1">
        <v>448.0</v>
      </c>
      <c r="D9" s="1">
        <v>525.0</v>
      </c>
      <c r="E9" s="1">
        <v>571.0</v>
      </c>
      <c r="F9" s="1">
        <v>629.0</v>
      </c>
      <c r="G9" s="1">
        <v>694.0</v>
      </c>
      <c r="H9" s="1">
        <v>730.0</v>
      </c>
      <c r="I9" s="1">
        <v>717.0</v>
      </c>
      <c r="J9" s="1">
        <v>752.0</v>
      </c>
      <c r="K9" s="1">
        <v>871.0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</v>
      </c>
      <c r="B10" s="1">
        <v>171.0</v>
      </c>
      <c r="C10" s="1">
        <v>195.0</v>
      </c>
      <c r="D10" s="1">
        <v>226.0</v>
      </c>
      <c r="E10" s="1">
        <v>247.0</v>
      </c>
      <c r="F10" s="1">
        <v>258.0</v>
      </c>
      <c r="G10" s="1">
        <v>250.0</v>
      </c>
      <c r="H10" s="1">
        <v>158.0</v>
      </c>
      <c r="I10" s="1">
        <v>197.0</v>
      </c>
      <c r="J10" s="1">
        <v>239.0</v>
      </c>
      <c r="K10" s="1">
        <v>114.0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1">
        <v>-129.0</v>
      </c>
      <c r="C11" s="1">
        <v>-135.0</v>
      </c>
      <c r="D11" s="1">
        <v>-146.0</v>
      </c>
      <c r="E11" s="1">
        <v>-145.0</v>
      </c>
      <c r="F11" s="1">
        <v>-133.0</v>
      </c>
      <c r="G11" s="1">
        <v>-143.0</v>
      </c>
      <c r="H11" s="1">
        <v>-143.0</v>
      </c>
      <c r="I11" s="1">
        <v>-147.0</v>
      </c>
      <c r="J11" s="1">
        <v>-150.0</v>
      </c>
      <c r="K11" s="1">
        <v>-209.0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>
        <v>-129.0</v>
      </c>
      <c r="C12" s="1">
        <v>-135.0</v>
      </c>
      <c r="D12" s="1">
        <v>-146.0</v>
      </c>
      <c r="E12" s="1">
        <v>-145.0</v>
      </c>
      <c r="F12" s="1">
        <v>-133.0</v>
      </c>
      <c r="G12" s="1">
        <v>-143.0</v>
      </c>
      <c r="H12" s="1">
        <v>-143.0</v>
      </c>
      <c r="I12" s="1">
        <v>-147.0</v>
      </c>
      <c r="J12" s="1">
        <v>-150.0</v>
      </c>
      <c r="K12" s="1">
        <v>-209.0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>
        <v>4.0</v>
      </c>
      <c r="C13" s="1">
        <v>8.0</v>
      </c>
      <c r="D13" s="1">
        <v>2.0</v>
      </c>
      <c r="E13" s="1">
        <v>2.0</v>
      </c>
      <c r="F13" s="1">
        <v>3.0</v>
      </c>
      <c r="G13" s="1">
        <v>4.0</v>
      </c>
      <c r="H13" s="1">
        <v>23.0</v>
      </c>
      <c r="I13" s="1">
        <v>1.0</v>
      </c>
      <c r="J13" s="1">
        <v>3.0</v>
      </c>
      <c r="K13" s="1">
        <v>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</v>
      </c>
      <c r="B14" s="1">
        <v>46.0</v>
      </c>
      <c r="C14" s="1">
        <v>68.0</v>
      </c>
      <c r="D14" s="1">
        <v>81.0</v>
      </c>
      <c r="E14" s="1">
        <v>104.0</v>
      </c>
      <c r="F14" s="1">
        <v>129.0</v>
      </c>
      <c r="G14" s="1">
        <v>111.0</v>
      </c>
      <c r="H14" s="1">
        <v>15.0</v>
      </c>
      <c r="I14" s="1">
        <v>51.0</v>
      </c>
      <c r="J14" s="1">
        <v>92.0</v>
      </c>
      <c r="K14" s="1">
        <v>-77.0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308.0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</v>
      </c>
      <c r="B16" s="1">
        <v>0.0</v>
      </c>
      <c r="C16" s="1">
        <v>0.0</v>
      </c>
      <c r="D16" s="1">
        <v>14.0</v>
      </c>
      <c r="E16" s="1">
        <v>0.0</v>
      </c>
      <c r="F16" s="1">
        <v>0.0</v>
      </c>
      <c r="G16" s="1">
        <v>0.0</v>
      </c>
      <c r="H16" s="1">
        <v>6.0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6.0</v>
      </c>
      <c r="C17" s="1">
        <v>10.0</v>
      </c>
      <c r="D17" s="1">
        <v>0.0</v>
      </c>
      <c r="E17" s="1">
        <v>0.0</v>
      </c>
      <c r="F17" s="1">
        <v>0.0</v>
      </c>
      <c r="G17" s="1">
        <v>0.0</v>
      </c>
      <c r="H17" s="1">
        <v>17.0</v>
      </c>
      <c r="I17" s="1">
        <v>4.0</v>
      </c>
      <c r="J17" s="1">
        <v>3.0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52.0</v>
      </c>
      <c r="C18" s="1">
        <v>68.0</v>
      </c>
      <c r="D18" s="1">
        <v>96.0</v>
      </c>
      <c r="E18" s="1">
        <v>104.0</v>
      </c>
      <c r="F18" s="1">
        <v>129.0</v>
      </c>
      <c r="G18" s="1">
        <v>419.0</v>
      </c>
      <c r="H18" s="1">
        <v>38.0</v>
      </c>
      <c r="I18" s="1">
        <v>56.0</v>
      </c>
      <c r="J18" s="1">
        <v>96.0</v>
      </c>
      <c r="K18" s="1">
        <v>-75.0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</v>
      </c>
      <c r="B19" s="1">
        <v>52.0</v>
      </c>
      <c r="C19" s="1">
        <v>68.0</v>
      </c>
      <c r="D19" s="1">
        <v>96.0</v>
      </c>
      <c r="E19" s="1">
        <v>104.0</v>
      </c>
      <c r="F19" s="1">
        <v>129.0</v>
      </c>
      <c r="G19" s="1">
        <v>419.0</v>
      </c>
      <c r="H19" s="1">
        <v>38.0</v>
      </c>
      <c r="I19" s="1">
        <v>56.0</v>
      </c>
      <c r="J19" s="1">
        <v>96.0</v>
      </c>
      <c r="K19" s="1">
        <v>-75.0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52.0</v>
      </c>
      <c r="C20" s="1">
        <v>68.0</v>
      </c>
      <c r="D20" s="1">
        <v>96.0</v>
      </c>
      <c r="E20" s="1">
        <v>104.0</v>
      </c>
      <c r="F20" s="1">
        <v>129.0</v>
      </c>
      <c r="G20" s="1">
        <v>419.0</v>
      </c>
      <c r="H20" s="1">
        <v>38.0</v>
      </c>
      <c r="I20" s="1">
        <v>56.0</v>
      </c>
      <c r="J20" s="1">
        <v>96.0</v>
      </c>
      <c r="K20" s="1">
        <v>-75.0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-8.0</v>
      </c>
      <c r="C21" s="1">
        <v>-10.0</v>
      </c>
      <c r="D21" s="1">
        <v>-10.0</v>
      </c>
      <c r="E21" s="1">
        <v>-9.0</v>
      </c>
      <c r="F21" s="1">
        <v>-12.0</v>
      </c>
      <c r="G21" s="1">
        <v>-54.0</v>
      </c>
      <c r="H21" s="1">
        <v>11.0</v>
      </c>
      <c r="I21" s="1">
        <v>9.0</v>
      </c>
      <c r="J21" s="1">
        <v>60.0</v>
      </c>
      <c r="K21" s="1">
        <v>33.0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</v>
      </c>
      <c r="B22" s="1">
        <v>44.0</v>
      </c>
      <c r="C22" s="1">
        <v>58.0</v>
      </c>
      <c r="D22" s="1">
        <v>85.0</v>
      </c>
      <c r="E22" s="1">
        <v>94.0</v>
      </c>
      <c r="F22" s="1">
        <v>116.0</v>
      </c>
      <c r="G22" s="1">
        <v>364.0</v>
      </c>
      <c r="H22" s="1">
        <v>50.0</v>
      </c>
      <c r="I22" s="1">
        <v>65.0</v>
      </c>
      <c r="J22" s="1">
        <v>97.0</v>
      </c>
      <c r="K22" s="1">
        <v>-42.0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</v>
      </c>
      <c r="B23" s="1">
        <v>0.0</v>
      </c>
      <c r="C23" s="1">
        <v>31.0</v>
      </c>
      <c r="D23" s="1">
        <v>46.0</v>
      </c>
      <c r="E23" s="1">
        <v>62.0</v>
      </c>
      <c r="F23" s="1">
        <v>54.0</v>
      </c>
      <c r="G23" s="1">
        <v>1.0</v>
      </c>
      <c r="H23" s="1">
        <v>83.0</v>
      </c>
      <c r="I23" s="1">
        <v>87.0</v>
      </c>
      <c r="J23" s="1">
        <v>91.0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</v>
      </c>
      <c r="B24" s="1">
        <v>44.0</v>
      </c>
      <c r="C24" s="1">
        <v>58.0</v>
      </c>
      <c r="D24" s="1">
        <v>84.0</v>
      </c>
      <c r="E24" s="1">
        <v>93.0</v>
      </c>
      <c r="F24" s="1">
        <v>116.0</v>
      </c>
      <c r="G24" s="1">
        <v>362.0</v>
      </c>
      <c r="H24" s="1">
        <v>49.0</v>
      </c>
      <c r="I24" s="1">
        <v>64.0</v>
      </c>
      <c r="J24" s="1">
        <v>96.0</v>
      </c>
      <c r="K24" s="1">
        <v>-43.0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</v>
      </c>
      <c r="B25" s="1">
        <v>44.0</v>
      </c>
      <c r="C25" s="1">
        <v>58.0</v>
      </c>
      <c r="D25" s="1">
        <v>84.0</v>
      </c>
      <c r="E25" s="1">
        <v>93.0</v>
      </c>
      <c r="F25" s="1">
        <v>116.0</v>
      </c>
      <c r="G25" s="1">
        <v>362.0</v>
      </c>
      <c r="H25" s="1">
        <v>49.0</v>
      </c>
      <c r="I25" s="1">
        <v>64.0</v>
      </c>
      <c r="J25" s="1">
        <v>96.0</v>
      </c>
      <c r="K25" s="1">
        <v>-43.0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152</v>
      </c>
      <c r="B27" s="1" t="s">
        <v>153</v>
      </c>
      <c r="C27" s="1" t="s">
        <v>154</v>
      </c>
      <c r="D27" s="1" t="s">
        <v>155</v>
      </c>
      <c r="E27" s="1" t="s">
        <v>156</v>
      </c>
      <c r="F27" s="1" t="s">
        <v>157</v>
      </c>
      <c r="G27" s="1" t="s">
        <v>158</v>
      </c>
      <c r="H27" s="1" t="s">
        <v>159</v>
      </c>
      <c r="I27" s="1" t="s">
        <v>160</v>
      </c>
      <c r="J27" s="1" t="s">
        <v>161</v>
      </c>
      <c r="K27" s="1" t="s">
        <v>162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163</v>
      </c>
      <c r="B28" s="1" t="s">
        <v>153</v>
      </c>
      <c r="C28" s="1" t="s">
        <v>154</v>
      </c>
      <c r="D28" s="1" t="s">
        <v>155</v>
      </c>
      <c r="E28" s="1" t="s">
        <v>156</v>
      </c>
      <c r="F28" s="1" t="s">
        <v>157</v>
      </c>
      <c r="G28" s="1" t="s">
        <v>158</v>
      </c>
      <c r="H28" s="1" t="s">
        <v>159</v>
      </c>
      <c r="I28" s="1" t="s">
        <v>160</v>
      </c>
      <c r="J28" s="1" t="s">
        <v>161</v>
      </c>
      <c r="K28" s="1" t="s">
        <v>162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164</v>
      </c>
      <c r="B29" s="1">
        <v>144.0</v>
      </c>
      <c r="C29" s="1">
        <v>146.0</v>
      </c>
      <c r="D29" s="1">
        <v>149.0</v>
      </c>
      <c r="E29" s="1">
        <v>161.0</v>
      </c>
      <c r="F29" s="1">
        <v>170.0</v>
      </c>
      <c r="G29" s="1">
        <v>173.0</v>
      </c>
      <c r="H29" s="1">
        <v>175.0</v>
      </c>
      <c r="I29" s="1">
        <v>175.0</v>
      </c>
      <c r="J29" s="1">
        <v>176.0</v>
      </c>
      <c r="K29" s="1">
        <v>170.0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 t="s">
        <v>166</v>
      </c>
      <c r="C30" s="1" t="s">
        <v>167</v>
      </c>
      <c r="D30" s="1" t="s">
        <v>161</v>
      </c>
      <c r="E30" s="1" t="s">
        <v>156</v>
      </c>
      <c r="F30" s="1" t="s">
        <v>157</v>
      </c>
      <c r="G30" s="1" t="s">
        <v>158</v>
      </c>
      <c r="H30" s="1" t="s">
        <v>159</v>
      </c>
      <c r="I30" s="1" t="s">
        <v>160</v>
      </c>
      <c r="J30" s="1" t="s">
        <v>161</v>
      </c>
      <c r="K30" s="1" t="s">
        <v>162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168</v>
      </c>
      <c r="B31" s="1" t="s">
        <v>166</v>
      </c>
      <c r="C31" s="1" t="s">
        <v>167</v>
      </c>
      <c r="D31" s="1" t="s">
        <v>161</v>
      </c>
      <c r="E31" s="1" t="s">
        <v>156</v>
      </c>
      <c r="F31" s="1" t="s">
        <v>157</v>
      </c>
      <c r="G31" s="1" t="s">
        <v>158</v>
      </c>
      <c r="H31" s="1" t="s">
        <v>159</v>
      </c>
      <c r="I31" s="1" t="s">
        <v>160</v>
      </c>
      <c r="J31" s="1" t="s">
        <v>161</v>
      </c>
      <c r="K31" s="1" t="s">
        <v>162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169</v>
      </c>
      <c r="B32" s="1">
        <v>176.0</v>
      </c>
      <c r="C32" s="1">
        <v>151.0</v>
      </c>
      <c r="D32" s="1">
        <v>153.0</v>
      </c>
      <c r="E32" s="1">
        <v>161.0</v>
      </c>
      <c r="F32" s="1">
        <v>170.0</v>
      </c>
      <c r="G32" s="1">
        <v>173.0</v>
      </c>
      <c r="H32" s="1">
        <v>175.0</v>
      </c>
      <c r="I32" s="1">
        <v>175.0</v>
      </c>
      <c r="J32" s="1">
        <v>176.0</v>
      </c>
      <c r="K32" s="1">
        <v>170.0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170</v>
      </c>
      <c r="B33" s="1" t="s">
        <v>171</v>
      </c>
      <c r="C33" s="1" t="s">
        <v>172</v>
      </c>
      <c r="D33" s="1" t="s">
        <v>173</v>
      </c>
      <c r="E33" s="1" t="s">
        <v>174</v>
      </c>
      <c r="F33" s="1" t="s">
        <v>154</v>
      </c>
      <c r="G33" s="1" t="s">
        <v>175</v>
      </c>
      <c r="H33" s="1" t="s">
        <v>176</v>
      </c>
      <c r="I33" s="1" t="s">
        <v>177</v>
      </c>
      <c r="J33" s="1" t="s">
        <v>178</v>
      </c>
      <c r="K33" s="1" t="s">
        <v>179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1" t="s">
        <v>176</v>
      </c>
      <c r="C34" s="1" t="s">
        <v>172</v>
      </c>
      <c r="D34" s="1" t="s">
        <v>181</v>
      </c>
      <c r="E34" s="1" t="s">
        <v>174</v>
      </c>
      <c r="F34" s="1" t="s">
        <v>154</v>
      </c>
      <c r="G34" s="1" t="s">
        <v>175</v>
      </c>
      <c r="H34" s="1" t="s">
        <v>176</v>
      </c>
      <c r="I34" s="1" t="s">
        <v>177</v>
      </c>
      <c r="J34" s="1" t="s">
        <v>178</v>
      </c>
      <c r="K34" s="1" t="s">
        <v>179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182</v>
      </c>
      <c r="B35" s="1" t="s">
        <v>183</v>
      </c>
      <c r="C35" s="1" t="s">
        <v>184</v>
      </c>
      <c r="D35" s="1" t="s">
        <v>185</v>
      </c>
      <c r="E35" s="1" t="s">
        <v>186</v>
      </c>
      <c r="F35" s="1" t="s">
        <v>187</v>
      </c>
      <c r="G35" s="1" t="s">
        <v>188</v>
      </c>
      <c r="H35" s="1" t="s">
        <v>189</v>
      </c>
      <c r="I35" s="1" t="s">
        <v>189</v>
      </c>
      <c r="J35" s="1" t="s">
        <v>190</v>
      </c>
      <c r="K35" s="1" t="s">
        <v>191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192</v>
      </c>
      <c r="B36" s="1" t="s">
        <v>193</v>
      </c>
      <c r="C36" s="1" t="s">
        <v>194</v>
      </c>
      <c r="D36" s="1" t="s">
        <v>195</v>
      </c>
      <c r="E36" s="1" t="s">
        <v>196</v>
      </c>
      <c r="F36" s="1" t="s">
        <v>197</v>
      </c>
      <c r="G36" s="1" t="s">
        <v>198</v>
      </c>
      <c r="H36" s="1" t="s">
        <v>199</v>
      </c>
      <c r="I36" s="1" t="s">
        <v>200</v>
      </c>
      <c r="J36" s="1" t="s">
        <v>201</v>
      </c>
      <c r="K36" s="1" t="s">
        <v>202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203</v>
      </c>
      <c r="B38" s="1">
        <v>357.0</v>
      </c>
      <c r="C38" s="1">
        <v>382.0</v>
      </c>
      <c r="D38" s="1">
        <v>456.0</v>
      </c>
      <c r="E38" s="1">
        <v>506.0</v>
      </c>
      <c r="F38" s="1">
        <v>546.0</v>
      </c>
      <c r="G38" s="1">
        <v>563.0</v>
      </c>
      <c r="H38" s="1">
        <v>527.0</v>
      </c>
      <c r="I38" s="1">
        <v>559.0</v>
      </c>
      <c r="J38" s="1">
        <v>600.0</v>
      </c>
      <c r="K38" s="1">
        <v>563.0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204</v>
      </c>
      <c r="B39" s="1">
        <v>155.0</v>
      </c>
      <c r="C39" s="1">
        <v>176.0</v>
      </c>
      <c r="D39" s="1">
        <v>208.0</v>
      </c>
      <c r="E39" s="1">
        <v>229.0</v>
      </c>
      <c r="F39" s="1">
        <v>236.0</v>
      </c>
      <c r="G39" s="1">
        <v>233.0</v>
      </c>
      <c r="H39" s="1">
        <v>142.0</v>
      </c>
      <c r="I39" s="1">
        <v>188.0</v>
      </c>
      <c r="J39" s="1">
        <v>228.0</v>
      </c>
      <c r="K39" s="1">
        <v>103.0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205</v>
      </c>
      <c r="B40" s="1">
        <v>171.0</v>
      </c>
      <c r="C40" s="1">
        <v>195.0</v>
      </c>
      <c r="D40" s="1">
        <v>226.0</v>
      </c>
      <c r="E40" s="1">
        <v>247.0</v>
      </c>
      <c r="F40" s="1">
        <v>258.0</v>
      </c>
      <c r="G40" s="1">
        <v>250.0</v>
      </c>
      <c r="H40" s="1">
        <v>158.0</v>
      </c>
      <c r="I40" s="1">
        <v>197.0</v>
      </c>
      <c r="J40" s="1">
        <v>239.0</v>
      </c>
      <c r="K40" s="1">
        <v>114.0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206</v>
      </c>
      <c r="B41" s="1">
        <v>360.0</v>
      </c>
      <c r="C41" s="1">
        <v>382.0</v>
      </c>
      <c r="D41" s="1">
        <v>457.0</v>
      </c>
      <c r="E41" s="1">
        <v>506.0</v>
      </c>
      <c r="F41" s="1">
        <v>547.0</v>
      </c>
      <c r="G41" s="1">
        <v>564.0</v>
      </c>
      <c r="H41" s="1">
        <v>528.0</v>
      </c>
      <c r="I41" s="1">
        <v>560.0</v>
      </c>
      <c r="J41" s="1">
        <v>601.0</v>
      </c>
      <c r="K41" s="1">
        <v>563.0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207</v>
      </c>
      <c r="B42" s="1">
        <v>600.0</v>
      </c>
      <c r="C42" s="1">
        <v>636.0</v>
      </c>
      <c r="D42" s="1">
        <v>743.0</v>
      </c>
      <c r="E42" s="1">
        <v>812.0</v>
      </c>
      <c r="F42" s="1">
        <v>881.0</v>
      </c>
      <c r="G42" s="1">
        <v>937.0</v>
      </c>
      <c r="H42" s="1">
        <v>892.0</v>
      </c>
      <c r="I42" s="1">
        <v>918.0</v>
      </c>
      <c r="J42" s="1">
        <v>994.0</v>
      </c>
      <c r="K42" s="1">
        <v>1020.0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208</v>
      </c>
      <c r="B43" s="1">
        <v>20.0</v>
      </c>
      <c r="C43" s="1">
        <v>32.0</v>
      </c>
      <c r="D43" s="1">
        <v>40.0</v>
      </c>
      <c r="E43" s="1">
        <v>55.0</v>
      </c>
      <c r="F43" s="1">
        <v>67.0</v>
      </c>
      <c r="G43" s="1">
        <v>14.0</v>
      </c>
      <c r="H43" s="1">
        <v>21.0</v>
      </c>
      <c r="I43" s="1">
        <v>41.0</v>
      </c>
      <c r="J43" s="1">
        <v>58.0</v>
      </c>
      <c r="K43" s="1">
        <v>-15.0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209</v>
      </c>
      <c r="B44" s="1">
        <v>29.0</v>
      </c>
      <c r="C44" s="1">
        <v>94.0</v>
      </c>
      <c r="D44" s="1">
        <v>1.0</v>
      </c>
      <c r="E44" s="1">
        <v>2.0</v>
      </c>
      <c r="F44" s="1">
        <v>3.0</v>
      </c>
      <c r="G44" s="1">
        <v>3.0</v>
      </c>
      <c r="H44" s="1">
        <v>4.0</v>
      </c>
      <c r="I44" s="1">
        <v>8.0</v>
      </c>
      <c r="J44" s="1">
        <v>9.0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210</v>
      </c>
      <c r="B45" s="1">
        <v>0.0</v>
      </c>
      <c r="C45" s="1">
        <v>136.0</v>
      </c>
      <c r="D45" s="1">
        <v>147.0</v>
      </c>
      <c r="E45" s="1">
        <v>148.0</v>
      </c>
      <c r="F45" s="1">
        <v>0.0</v>
      </c>
      <c r="G45" s="1">
        <v>0.0</v>
      </c>
      <c r="H45" s="1">
        <v>0.0</v>
      </c>
      <c r="I45" s="1">
        <v>0.0</v>
      </c>
      <c r="J45" s="1">
        <v>150.0</v>
      </c>
      <c r="K45" s="1">
        <v>209.0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211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212</v>
      </c>
      <c r="B47" s="1">
        <v>27.0</v>
      </c>
      <c r="C47" s="1">
        <v>30.0</v>
      </c>
      <c r="D47" s="1">
        <v>34.0</v>
      </c>
      <c r="E47" s="1">
        <v>36.0</v>
      </c>
      <c r="F47" s="1">
        <v>38.0</v>
      </c>
      <c r="G47" s="1">
        <v>38.0</v>
      </c>
      <c r="H47" s="1">
        <v>39.0</v>
      </c>
      <c r="I47" s="1">
        <v>42.0</v>
      </c>
      <c r="J47" s="1">
        <v>45.0</v>
      </c>
      <c r="K47" s="1">
        <v>49.0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213</v>
      </c>
      <c r="B48" s="1">
        <v>2.0</v>
      </c>
      <c r="C48" s="1">
        <v>70.0</v>
      </c>
      <c r="D48" s="1">
        <v>73.0</v>
      </c>
      <c r="E48" s="1">
        <v>73.0</v>
      </c>
      <c r="F48" s="1">
        <v>73.0</v>
      </c>
      <c r="G48" s="1">
        <v>73.0</v>
      </c>
      <c r="H48" s="1">
        <v>73.0</v>
      </c>
      <c r="I48" s="1">
        <v>73.0</v>
      </c>
      <c r="J48" s="1">
        <v>73.0</v>
      </c>
      <c r="K48" s="1">
        <v>73.0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214</v>
      </c>
      <c r="B49" s="1">
        <v>79.0</v>
      </c>
      <c r="C49" s="1">
        <v>21.0</v>
      </c>
      <c r="D49" s="1">
        <v>21.0</v>
      </c>
      <c r="E49" s="1">
        <v>20.0</v>
      </c>
      <c r="F49" s="1">
        <v>19.0</v>
      </c>
      <c r="G49" s="1">
        <v>19.0</v>
      </c>
      <c r="H49" s="1">
        <v>17.0</v>
      </c>
      <c r="I49" s="1">
        <v>18.0</v>
      </c>
      <c r="J49" s="1">
        <v>18.0</v>
      </c>
      <c r="K49" s="1">
        <v>23.0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215</v>
      </c>
      <c r="B50" s="1">
        <v>1.0</v>
      </c>
      <c r="C50" s="1">
        <v>48.0</v>
      </c>
      <c r="D50" s="1">
        <v>51.0</v>
      </c>
      <c r="E50" s="1">
        <v>52.0</v>
      </c>
      <c r="F50" s="1">
        <v>53.0</v>
      </c>
      <c r="G50" s="1">
        <v>53.0</v>
      </c>
      <c r="H50" s="1">
        <v>55.0</v>
      </c>
      <c r="I50" s="1">
        <v>55.0</v>
      </c>
      <c r="J50" s="1">
        <v>55.0</v>
      </c>
      <c r="K50" s="1">
        <v>50.0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216</v>
      </c>
      <c r="B51" s="1">
        <v>13.0</v>
      </c>
      <c r="C51" s="1">
        <v>0.0</v>
      </c>
      <c r="D51" s="1">
        <v>17.0</v>
      </c>
      <c r="E51" s="1">
        <v>18.0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217</v>
      </c>
      <c r="B52" s="1">
        <v>0.0</v>
      </c>
      <c r="C52" s="1">
        <v>15.0</v>
      </c>
      <c r="D52" s="1">
        <v>0.0</v>
      </c>
      <c r="E52" s="1">
        <v>0.0</v>
      </c>
      <c r="F52" s="1">
        <v>22.0</v>
      </c>
      <c r="G52" s="1">
        <v>18.0</v>
      </c>
      <c r="H52" s="1">
        <v>21.0</v>
      </c>
      <c r="I52" s="1">
        <v>20.0</v>
      </c>
      <c r="J52" s="1">
        <v>21.0</v>
      </c>
      <c r="K52" s="1">
        <v>19.0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218</v>
      </c>
      <c r="B53" s="1">
        <v>13.0</v>
      </c>
      <c r="C53" s="1">
        <v>15.0</v>
      </c>
      <c r="D53" s="1">
        <v>17.0</v>
      </c>
      <c r="E53" s="1">
        <v>18.0</v>
      </c>
      <c r="F53" s="1">
        <v>22.0</v>
      </c>
      <c r="G53" s="1">
        <v>18.0</v>
      </c>
      <c r="H53" s="1">
        <v>21.0</v>
      </c>
      <c r="I53" s="1">
        <v>20.0</v>
      </c>
      <c r="J53" s="1">
        <v>21.0</v>
      </c>
      <c r="K53" s="1">
        <v>19.0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220</v>
      </c>
      <c r="B3" s="1" t="s">
        <v>221</v>
      </c>
      <c r="C3" s="1" t="s">
        <v>222</v>
      </c>
      <c r="D3" s="1" t="s">
        <v>223</v>
      </c>
      <c r="E3" s="1" t="s">
        <v>224</v>
      </c>
      <c r="F3" s="1" t="s">
        <v>225</v>
      </c>
      <c r="G3" s="1" t="s">
        <v>226</v>
      </c>
      <c r="H3" s="1" t="s">
        <v>188</v>
      </c>
      <c r="I3" s="1" t="s">
        <v>227</v>
      </c>
      <c r="J3" s="1" t="s">
        <v>228</v>
      </c>
      <c r="K3" s="1" t="s">
        <v>229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230</v>
      </c>
      <c r="B4" s="1" t="s">
        <v>231</v>
      </c>
      <c r="C4" s="1" t="s">
        <v>158</v>
      </c>
      <c r="D4" s="1" t="s">
        <v>232</v>
      </c>
      <c r="E4" s="1">
        <v>2.0</v>
      </c>
      <c r="F4" s="1" t="s">
        <v>233</v>
      </c>
      <c r="G4" s="1" t="s">
        <v>234</v>
      </c>
      <c r="H4" s="1" t="s">
        <v>235</v>
      </c>
      <c r="I4" s="1" t="s">
        <v>236</v>
      </c>
      <c r="J4" s="1" t="s">
        <v>237</v>
      </c>
      <c r="K4" s="1" t="s">
        <v>238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239</v>
      </c>
      <c r="B5" s="1" t="s">
        <v>240</v>
      </c>
      <c r="C5" s="1" t="s">
        <v>241</v>
      </c>
      <c r="D5" s="1" t="s">
        <v>242</v>
      </c>
      <c r="E5" s="1" t="s">
        <v>243</v>
      </c>
      <c r="F5" s="1" t="s">
        <v>244</v>
      </c>
      <c r="G5" s="1" t="s">
        <v>245</v>
      </c>
      <c r="H5" s="1" t="s">
        <v>246</v>
      </c>
      <c r="I5" s="1" t="s">
        <v>247</v>
      </c>
      <c r="J5" s="1" t="s">
        <v>248</v>
      </c>
      <c r="K5" s="1" t="s">
        <v>249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250</v>
      </c>
      <c r="B6" s="1" t="s">
        <v>251</v>
      </c>
      <c r="C6" s="1">
        <v>3.0</v>
      </c>
      <c r="D6" s="1" t="s">
        <v>252</v>
      </c>
      <c r="E6" s="1" t="s">
        <v>253</v>
      </c>
      <c r="F6" s="1" t="s">
        <v>254</v>
      </c>
      <c r="G6" s="1" t="s">
        <v>255</v>
      </c>
      <c r="H6" s="1" t="s">
        <v>256</v>
      </c>
      <c r="I6" s="1" t="s">
        <v>257</v>
      </c>
      <c r="J6" s="1" t="s">
        <v>258</v>
      </c>
      <c r="K6" s="1" t="s">
        <v>259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261</v>
      </c>
      <c r="B8" s="1" t="s">
        <v>262</v>
      </c>
      <c r="C8" s="1" t="s">
        <v>263</v>
      </c>
      <c r="D8" s="1" t="s">
        <v>264</v>
      </c>
      <c r="E8" s="1" t="s">
        <v>265</v>
      </c>
      <c r="F8" s="1" t="s">
        <v>266</v>
      </c>
      <c r="G8" s="1" t="s">
        <v>267</v>
      </c>
      <c r="H8" s="1" t="s">
        <v>268</v>
      </c>
      <c r="I8" s="1" t="s">
        <v>269</v>
      </c>
      <c r="J8" s="1" t="s">
        <v>270</v>
      </c>
      <c r="K8" s="1" t="s">
        <v>271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272</v>
      </c>
      <c r="B9" s="1" t="s">
        <v>273</v>
      </c>
      <c r="C9" s="1" t="s">
        <v>274</v>
      </c>
      <c r="D9" s="1" t="s">
        <v>275</v>
      </c>
      <c r="E9" s="1" t="s">
        <v>276</v>
      </c>
      <c r="F9" s="1" t="s">
        <v>277</v>
      </c>
      <c r="G9" s="1" t="s">
        <v>278</v>
      </c>
      <c r="H9" s="1" t="s">
        <v>279</v>
      </c>
      <c r="I9" s="1" t="s">
        <v>280</v>
      </c>
      <c r="J9" s="1" t="s">
        <v>281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282</v>
      </c>
      <c r="B10" s="1" t="s">
        <v>283</v>
      </c>
      <c r="C10" s="1" t="s">
        <v>284</v>
      </c>
      <c r="D10" s="1" t="s">
        <v>285</v>
      </c>
      <c r="E10" s="1" t="s">
        <v>286</v>
      </c>
      <c r="F10" s="1" t="s">
        <v>287</v>
      </c>
      <c r="G10" s="1" t="s">
        <v>288</v>
      </c>
      <c r="H10" s="1" t="s">
        <v>289</v>
      </c>
      <c r="I10" s="1" t="s">
        <v>290</v>
      </c>
      <c r="J10" s="1" t="s">
        <v>291</v>
      </c>
      <c r="K10" s="1" t="s">
        <v>292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293</v>
      </c>
      <c r="B11" s="1" t="s">
        <v>294</v>
      </c>
      <c r="C11" s="1" t="s">
        <v>295</v>
      </c>
      <c r="D11" s="1" t="s">
        <v>296</v>
      </c>
      <c r="E11" s="1" t="s">
        <v>297</v>
      </c>
      <c r="F11" s="1" t="s">
        <v>298</v>
      </c>
      <c r="G11" s="1" t="s">
        <v>299</v>
      </c>
      <c r="H11" s="1" t="s">
        <v>300</v>
      </c>
      <c r="I11" s="1" t="s">
        <v>301</v>
      </c>
      <c r="J11" s="1" t="s">
        <v>302</v>
      </c>
      <c r="K11" s="1" t="s">
        <v>303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304</v>
      </c>
      <c r="B12" s="1" t="s">
        <v>305</v>
      </c>
      <c r="C12" s="1" t="s">
        <v>306</v>
      </c>
      <c r="D12" s="1" t="s">
        <v>307</v>
      </c>
      <c r="E12" s="1" t="s">
        <v>308</v>
      </c>
      <c r="F12" s="1" t="s">
        <v>309</v>
      </c>
      <c r="G12" s="1" t="s">
        <v>310</v>
      </c>
      <c r="H12" s="1" t="s">
        <v>311</v>
      </c>
      <c r="I12" s="1" t="s">
        <v>312</v>
      </c>
      <c r="J12" s="1" t="s">
        <v>313</v>
      </c>
      <c r="K12" s="1" t="s">
        <v>314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315</v>
      </c>
      <c r="B13" s="1" t="s">
        <v>316</v>
      </c>
      <c r="C13" s="1" t="s">
        <v>317</v>
      </c>
      <c r="D13" s="1" t="s">
        <v>318</v>
      </c>
      <c r="E13" s="1" t="s">
        <v>319</v>
      </c>
      <c r="F13" s="1" t="s">
        <v>320</v>
      </c>
      <c r="G13" s="1" t="s">
        <v>321</v>
      </c>
      <c r="H13" s="1" t="s">
        <v>322</v>
      </c>
      <c r="I13" s="1" t="s">
        <v>323</v>
      </c>
      <c r="J13" s="1" t="s">
        <v>324</v>
      </c>
      <c r="K13" s="1" t="s">
        <v>325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326</v>
      </c>
      <c r="B14" s="1" t="s">
        <v>327</v>
      </c>
      <c r="C14" s="1" t="s">
        <v>328</v>
      </c>
      <c r="D14" s="1" t="s">
        <v>329</v>
      </c>
      <c r="E14" s="1" t="s">
        <v>314</v>
      </c>
      <c r="F14" s="1" t="s">
        <v>330</v>
      </c>
      <c r="G14" s="1" t="s">
        <v>331</v>
      </c>
      <c r="H14" s="1" t="s">
        <v>332</v>
      </c>
      <c r="I14" s="1" t="s">
        <v>333</v>
      </c>
      <c r="J14" s="1" t="s">
        <v>334</v>
      </c>
      <c r="K14" s="1" t="s">
        <v>335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336</v>
      </c>
      <c r="B15" s="1" t="s">
        <v>327</v>
      </c>
      <c r="C15" s="1" t="s">
        <v>337</v>
      </c>
      <c r="D15" s="1" t="s">
        <v>338</v>
      </c>
      <c r="E15" s="1" t="s">
        <v>339</v>
      </c>
      <c r="F15" s="1" t="s">
        <v>340</v>
      </c>
      <c r="G15" s="1" t="s">
        <v>341</v>
      </c>
      <c r="H15" s="1" t="s">
        <v>342</v>
      </c>
      <c r="I15" s="1" t="s">
        <v>343</v>
      </c>
      <c r="J15" s="1" t="s">
        <v>344</v>
      </c>
      <c r="K15" s="1" t="s">
        <v>345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346</v>
      </c>
      <c r="B16" s="1" t="s">
        <v>347</v>
      </c>
      <c r="C16" s="1" t="s">
        <v>348</v>
      </c>
      <c r="D16" s="1" t="s">
        <v>349</v>
      </c>
      <c r="E16" s="1" t="s">
        <v>350</v>
      </c>
      <c r="F16" s="1" t="s">
        <v>351</v>
      </c>
      <c r="G16" s="1" t="s">
        <v>352</v>
      </c>
      <c r="H16" s="1" t="s">
        <v>353</v>
      </c>
      <c r="I16" s="1" t="s">
        <v>354</v>
      </c>
      <c r="J16" s="1" t="s">
        <v>355</v>
      </c>
      <c r="K16" s="1" t="s">
        <v>356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357</v>
      </c>
      <c r="B17" s="1" t="s">
        <v>358</v>
      </c>
      <c r="C17" s="1" t="s">
        <v>359</v>
      </c>
      <c r="D17" s="1" t="s">
        <v>360</v>
      </c>
      <c r="E17" s="1" t="s">
        <v>361</v>
      </c>
      <c r="F17" s="1" t="s">
        <v>362</v>
      </c>
      <c r="G17" s="1" t="s">
        <v>363</v>
      </c>
      <c r="H17" s="1" t="s">
        <v>364</v>
      </c>
      <c r="I17" s="1" t="s">
        <v>365</v>
      </c>
      <c r="J17" s="1" t="s">
        <v>366</v>
      </c>
      <c r="K17" s="1" t="s">
        <v>367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368</v>
      </c>
      <c r="B18" s="1" t="s">
        <v>369</v>
      </c>
      <c r="C18" s="1" t="s">
        <v>370</v>
      </c>
      <c r="D18" s="1" t="s">
        <v>371</v>
      </c>
      <c r="E18" s="1" t="s">
        <v>372</v>
      </c>
      <c r="F18" s="1" t="s">
        <v>373</v>
      </c>
      <c r="G18" s="1" t="s">
        <v>374</v>
      </c>
      <c r="H18" s="1" t="s">
        <v>375</v>
      </c>
      <c r="I18" s="1" t="s">
        <v>376</v>
      </c>
      <c r="J18" s="1" t="s">
        <v>377</v>
      </c>
      <c r="K18" s="1" t="s">
        <v>378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379</v>
      </c>
      <c r="B20" s="1" t="s">
        <v>380</v>
      </c>
      <c r="C20" s="1" t="s">
        <v>381</v>
      </c>
      <c r="D20" s="1" t="s">
        <v>381</v>
      </c>
      <c r="E20" s="1" t="s">
        <v>380</v>
      </c>
      <c r="F20" s="1" t="s">
        <v>381</v>
      </c>
      <c r="G20" s="1" t="s">
        <v>381</v>
      </c>
      <c r="H20" s="1" t="s">
        <v>380</v>
      </c>
      <c r="I20" s="1" t="s">
        <v>380</v>
      </c>
      <c r="J20" s="1" t="s">
        <v>380</v>
      </c>
      <c r="K20" s="1" t="s">
        <v>380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382</v>
      </c>
      <c r="B21" s="1" t="s">
        <v>381</v>
      </c>
      <c r="C21" s="1" t="s">
        <v>381</v>
      </c>
      <c r="D21" s="1" t="s">
        <v>176</v>
      </c>
      <c r="E21" s="1" t="s">
        <v>381</v>
      </c>
      <c r="F21" s="1" t="s">
        <v>381</v>
      </c>
      <c r="G21" s="1" t="s">
        <v>381</v>
      </c>
      <c r="H21" s="1" t="s">
        <v>380</v>
      </c>
      <c r="I21" s="1" t="s">
        <v>380</v>
      </c>
      <c r="J21" s="1" t="s">
        <v>381</v>
      </c>
      <c r="K21" s="1" t="s">
        <v>381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383</v>
      </c>
      <c r="B22" s="1" t="s">
        <v>384</v>
      </c>
      <c r="C22" s="1" t="s">
        <v>385</v>
      </c>
      <c r="D22" s="1" t="s">
        <v>386</v>
      </c>
      <c r="E22" s="1" t="s">
        <v>387</v>
      </c>
      <c r="F22" s="1" t="s">
        <v>388</v>
      </c>
      <c r="G22" s="1" t="s">
        <v>389</v>
      </c>
      <c r="H22" s="1" t="s">
        <v>390</v>
      </c>
      <c r="I22" s="1" t="s">
        <v>391</v>
      </c>
      <c r="J22" s="1" t="s">
        <v>392</v>
      </c>
      <c r="K22" s="1" t="s">
        <v>393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395</v>
      </c>
      <c r="B24" s="1" t="s">
        <v>229</v>
      </c>
      <c r="C24" s="1" t="s">
        <v>396</v>
      </c>
      <c r="D24" s="1" t="s">
        <v>397</v>
      </c>
      <c r="E24" s="1" t="s">
        <v>398</v>
      </c>
      <c r="F24" s="1" t="s">
        <v>399</v>
      </c>
      <c r="G24" s="1" t="s">
        <v>400</v>
      </c>
      <c r="H24" s="1" t="s">
        <v>401</v>
      </c>
      <c r="I24" s="1" t="s">
        <v>234</v>
      </c>
      <c r="J24" s="1" t="s">
        <v>402</v>
      </c>
      <c r="K24" s="1" t="s">
        <v>403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404</v>
      </c>
      <c r="B25" s="1" t="s">
        <v>405</v>
      </c>
      <c r="C25" s="1" t="s">
        <v>228</v>
      </c>
      <c r="D25" s="1" t="s">
        <v>406</v>
      </c>
      <c r="E25" s="1" t="s">
        <v>407</v>
      </c>
      <c r="F25" s="1" t="s">
        <v>408</v>
      </c>
      <c r="G25" s="1" t="s">
        <v>409</v>
      </c>
      <c r="H25" s="1" t="s">
        <v>410</v>
      </c>
      <c r="I25" s="1" t="s">
        <v>226</v>
      </c>
      <c r="J25" s="1" t="s">
        <v>411</v>
      </c>
      <c r="K25" s="1" t="s">
        <v>412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413</v>
      </c>
      <c r="B26" s="1" t="s">
        <v>414</v>
      </c>
      <c r="C26" s="1" t="s">
        <v>415</v>
      </c>
      <c r="D26" s="1" t="s">
        <v>416</v>
      </c>
      <c r="E26" s="1" t="s">
        <v>417</v>
      </c>
      <c r="F26" s="1" t="s">
        <v>418</v>
      </c>
      <c r="G26" s="1" t="s">
        <v>256</v>
      </c>
      <c r="H26" s="1" t="s">
        <v>419</v>
      </c>
      <c r="I26" s="1" t="s">
        <v>420</v>
      </c>
      <c r="J26" s="1" t="s">
        <v>421</v>
      </c>
      <c r="K26" s="1" t="s">
        <v>410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422</v>
      </c>
      <c r="B27" s="1" t="s">
        <v>423</v>
      </c>
      <c r="C27" s="1" t="s">
        <v>424</v>
      </c>
      <c r="D27" s="1" t="s">
        <v>425</v>
      </c>
      <c r="E27" s="1" t="s">
        <v>426</v>
      </c>
      <c r="F27" s="1" t="s">
        <v>427</v>
      </c>
      <c r="G27" s="1" t="s">
        <v>428</v>
      </c>
      <c r="H27" s="1" t="s">
        <v>429</v>
      </c>
      <c r="I27" s="1" t="s">
        <v>430</v>
      </c>
      <c r="J27" s="1" t="s">
        <v>431</v>
      </c>
      <c r="K27" s="1" t="s">
        <v>432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433</v>
      </c>
      <c r="B28" s="1" t="s">
        <v>434</v>
      </c>
      <c r="C28" s="1" t="s">
        <v>435</v>
      </c>
      <c r="D28" s="1" t="s">
        <v>436</v>
      </c>
      <c r="E28" s="1" t="s">
        <v>437</v>
      </c>
      <c r="F28" s="1" t="s">
        <v>438</v>
      </c>
      <c r="G28" s="1" t="s">
        <v>439</v>
      </c>
      <c r="H28" s="1" t="s">
        <v>440</v>
      </c>
      <c r="I28" s="1" t="s">
        <v>441</v>
      </c>
      <c r="J28" s="1" t="s">
        <v>442</v>
      </c>
      <c r="K28" s="1" t="s">
        <v>443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445</v>
      </c>
      <c r="B30" s="1" t="s">
        <v>446</v>
      </c>
      <c r="C30" s="1">
        <v>159.0</v>
      </c>
      <c r="D30" s="1" t="s">
        <v>447</v>
      </c>
      <c r="E30" s="1" t="s">
        <v>448</v>
      </c>
      <c r="F30" s="1" t="s">
        <v>449</v>
      </c>
      <c r="G30" s="1" t="s">
        <v>450</v>
      </c>
      <c r="H30" s="1" t="s">
        <v>451</v>
      </c>
      <c r="I30" s="1" t="s">
        <v>452</v>
      </c>
      <c r="J30" s="1" t="s">
        <v>453</v>
      </c>
      <c r="K30" s="1" t="s">
        <v>454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455</v>
      </c>
      <c r="B31" s="1" t="s">
        <v>456</v>
      </c>
      <c r="C31" s="1" t="s">
        <v>457</v>
      </c>
      <c r="D31" s="1" t="s">
        <v>458</v>
      </c>
      <c r="E31" s="1" t="s">
        <v>459</v>
      </c>
      <c r="F31" s="1" t="s">
        <v>460</v>
      </c>
      <c r="G31" s="1" t="s">
        <v>461</v>
      </c>
      <c r="H31" s="1" t="s">
        <v>462</v>
      </c>
      <c r="I31" s="1" t="s">
        <v>463</v>
      </c>
      <c r="J31" s="1" t="s">
        <v>464</v>
      </c>
      <c r="K31" s="1" t="s">
        <v>465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466</v>
      </c>
      <c r="B32" s="1" t="s">
        <v>467</v>
      </c>
      <c r="C32" s="1" t="s">
        <v>468</v>
      </c>
      <c r="D32" s="1" t="s">
        <v>469</v>
      </c>
      <c r="E32" s="1" t="s">
        <v>470</v>
      </c>
      <c r="F32" s="1" t="s">
        <v>471</v>
      </c>
      <c r="G32" s="1" t="s">
        <v>472</v>
      </c>
      <c r="H32" s="1">
        <v>119.0</v>
      </c>
      <c r="I32" s="1" t="s">
        <v>473</v>
      </c>
      <c r="J32" s="1" t="s">
        <v>474</v>
      </c>
      <c r="K32" s="1" t="s">
        <v>475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476</v>
      </c>
      <c r="B33" s="1" t="s">
        <v>477</v>
      </c>
      <c r="C33" s="1" t="s">
        <v>478</v>
      </c>
      <c r="D33" s="1" t="s">
        <v>479</v>
      </c>
      <c r="E33" s="1" t="s">
        <v>480</v>
      </c>
      <c r="F33" s="1" t="s">
        <v>481</v>
      </c>
      <c r="G33" s="1" t="s">
        <v>482</v>
      </c>
      <c r="H33" s="1" t="s">
        <v>483</v>
      </c>
      <c r="I33" s="1" t="s">
        <v>484</v>
      </c>
      <c r="J33" s="1" t="s">
        <v>485</v>
      </c>
      <c r="K33" s="1" t="s">
        <v>486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487</v>
      </c>
      <c r="B34" s="1" t="s">
        <v>488</v>
      </c>
      <c r="C34" s="1" t="s">
        <v>489</v>
      </c>
      <c r="D34" s="1" t="s">
        <v>490</v>
      </c>
      <c r="E34" s="1" t="s">
        <v>491</v>
      </c>
      <c r="F34" s="1" t="s">
        <v>492</v>
      </c>
      <c r="G34" s="1" t="s">
        <v>493</v>
      </c>
      <c r="H34" s="1" t="s">
        <v>494</v>
      </c>
      <c r="I34" s="1" t="s">
        <v>495</v>
      </c>
      <c r="J34" s="1" t="s">
        <v>496</v>
      </c>
      <c r="K34" s="1" t="s">
        <v>497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498</v>
      </c>
      <c r="B35" s="1" t="s">
        <v>227</v>
      </c>
      <c r="C35" s="1" t="s">
        <v>499</v>
      </c>
      <c r="D35" s="1" t="s">
        <v>500</v>
      </c>
      <c r="E35" s="1" t="s">
        <v>501</v>
      </c>
      <c r="F35" s="1" t="s">
        <v>224</v>
      </c>
      <c r="G35" s="1" t="s">
        <v>502</v>
      </c>
      <c r="H35" s="1" t="s">
        <v>503</v>
      </c>
      <c r="I35" s="1" t="s">
        <v>400</v>
      </c>
      <c r="J35" s="1" t="s">
        <v>504</v>
      </c>
      <c r="K35" s="1" t="s">
        <v>505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506</v>
      </c>
      <c r="B36" s="1" t="s">
        <v>507</v>
      </c>
      <c r="C36" s="1" t="s">
        <v>508</v>
      </c>
      <c r="D36" s="1" t="s">
        <v>509</v>
      </c>
      <c r="E36" s="1" t="s">
        <v>510</v>
      </c>
      <c r="F36" s="1" t="s">
        <v>511</v>
      </c>
      <c r="G36" s="1" t="s">
        <v>512</v>
      </c>
      <c r="H36" s="1" t="s">
        <v>513</v>
      </c>
      <c r="I36" s="1" t="s">
        <v>514</v>
      </c>
      <c r="J36" s="1">
        <v>4.0</v>
      </c>
      <c r="K36" s="1" t="s">
        <v>515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516</v>
      </c>
      <c r="B37" s="1" t="s">
        <v>507</v>
      </c>
      <c r="C37" s="1" t="s">
        <v>508</v>
      </c>
      <c r="D37" s="1" t="s">
        <v>509</v>
      </c>
      <c r="E37" s="1" t="s">
        <v>510</v>
      </c>
      <c r="F37" s="1" t="s">
        <v>511</v>
      </c>
      <c r="G37" s="1" t="s">
        <v>512</v>
      </c>
      <c r="H37" s="1" t="s">
        <v>513</v>
      </c>
      <c r="I37" s="1" t="s">
        <v>514</v>
      </c>
      <c r="J37" s="1">
        <v>4.0</v>
      </c>
      <c r="K37" s="1" t="s">
        <v>515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517</v>
      </c>
      <c r="B38" s="1" t="s">
        <v>518</v>
      </c>
      <c r="C38" s="1" t="s">
        <v>519</v>
      </c>
      <c r="D38" s="1" t="s">
        <v>520</v>
      </c>
      <c r="E38" s="1" t="s">
        <v>521</v>
      </c>
      <c r="F38" s="1" t="s">
        <v>522</v>
      </c>
      <c r="G38" s="1" t="s">
        <v>523</v>
      </c>
      <c r="H38" s="1" t="s">
        <v>524</v>
      </c>
      <c r="I38" s="1" t="s">
        <v>525</v>
      </c>
      <c r="J38" s="1" t="s">
        <v>526</v>
      </c>
      <c r="K38" s="1" t="s">
        <v>527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528</v>
      </c>
      <c r="B39" s="1" t="s">
        <v>529</v>
      </c>
      <c r="C39" s="1" t="s">
        <v>530</v>
      </c>
      <c r="D39" s="1" t="s">
        <v>531</v>
      </c>
      <c r="E39" s="1" t="s">
        <v>532</v>
      </c>
      <c r="F39" s="1" t="s">
        <v>386</v>
      </c>
      <c r="G39" s="1">
        <v>8.0</v>
      </c>
      <c r="H39" s="1" t="s">
        <v>533</v>
      </c>
      <c r="I39" s="1" t="s">
        <v>534</v>
      </c>
      <c r="J39" s="1" t="s">
        <v>535</v>
      </c>
      <c r="K39" s="1" t="s">
        <v>536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537</v>
      </c>
      <c r="B40" s="1" t="s">
        <v>518</v>
      </c>
      <c r="C40" s="1" t="s">
        <v>519</v>
      </c>
      <c r="D40" s="1" t="s">
        <v>520</v>
      </c>
      <c r="E40" s="1" t="s">
        <v>521</v>
      </c>
      <c r="F40" s="1" t="s">
        <v>522</v>
      </c>
      <c r="G40" s="1" t="s">
        <v>523</v>
      </c>
      <c r="H40" s="1" t="s">
        <v>524</v>
      </c>
      <c r="I40" s="1" t="s">
        <v>525</v>
      </c>
      <c r="J40" s="1" t="s">
        <v>526</v>
      </c>
      <c r="K40" s="1" t="s">
        <v>527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538</v>
      </c>
      <c r="B41" s="1" t="s">
        <v>529</v>
      </c>
      <c r="C41" s="1" t="s">
        <v>530</v>
      </c>
      <c r="D41" s="1" t="s">
        <v>531</v>
      </c>
      <c r="E41" s="1" t="s">
        <v>532</v>
      </c>
      <c r="F41" s="1" t="s">
        <v>386</v>
      </c>
      <c r="G41" s="1">
        <v>8.0</v>
      </c>
      <c r="H41" s="1" t="s">
        <v>533</v>
      </c>
      <c r="I41" s="1" t="s">
        <v>534</v>
      </c>
      <c r="J41" s="1" t="s">
        <v>535</v>
      </c>
      <c r="K41" s="1" t="s">
        <v>536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540</v>
      </c>
      <c r="B43" s="1" t="s">
        <v>541</v>
      </c>
      <c r="C43" s="1" t="s">
        <v>542</v>
      </c>
      <c r="D43" s="1" t="s">
        <v>543</v>
      </c>
      <c r="E43" s="1" t="s">
        <v>544</v>
      </c>
      <c r="F43" s="1" t="s">
        <v>545</v>
      </c>
      <c r="G43" s="1" t="s">
        <v>546</v>
      </c>
      <c r="H43" s="1" t="s">
        <v>547</v>
      </c>
      <c r="I43" s="1" t="s">
        <v>548</v>
      </c>
      <c r="J43" s="1" t="s">
        <v>549</v>
      </c>
      <c r="K43" s="1" t="s">
        <v>550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551</v>
      </c>
      <c r="B44" s="1" t="s">
        <v>160</v>
      </c>
      <c r="C44" s="1" t="s">
        <v>552</v>
      </c>
      <c r="D44" s="1" t="s">
        <v>553</v>
      </c>
      <c r="E44" s="1" t="s">
        <v>554</v>
      </c>
      <c r="F44" s="1" t="s">
        <v>555</v>
      </c>
      <c r="G44" s="1" t="s">
        <v>556</v>
      </c>
      <c r="H44" s="1" t="s">
        <v>557</v>
      </c>
      <c r="I44" s="1" t="s">
        <v>558</v>
      </c>
      <c r="J44" s="1" t="s">
        <v>559</v>
      </c>
      <c r="K44" s="1" t="s">
        <v>560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561</v>
      </c>
      <c r="B45" s="1" t="s">
        <v>380</v>
      </c>
      <c r="C45" s="1" t="s">
        <v>562</v>
      </c>
      <c r="D45" s="1" t="s">
        <v>563</v>
      </c>
      <c r="E45" s="1" t="s">
        <v>564</v>
      </c>
      <c r="F45" s="1" t="s">
        <v>565</v>
      </c>
      <c r="G45" s="1" t="s">
        <v>566</v>
      </c>
      <c r="H45" s="1" t="s">
        <v>567</v>
      </c>
      <c r="I45" s="1" t="s">
        <v>568</v>
      </c>
      <c r="J45" s="1" t="s">
        <v>569</v>
      </c>
      <c r="K45" s="1" t="s">
        <v>570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571</v>
      </c>
      <c r="B46" s="1" t="s">
        <v>572</v>
      </c>
      <c r="C46" s="1">
        <v>14.0</v>
      </c>
      <c r="D46" s="1" t="s">
        <v>573</v>
      </c>
      <c r="E46" s="1" t="s">
        <v>574</v>
      </c>
      <c r="F46" s="1" t="s">
        <v>575</v>
      </c>
      <c r="G46" s="1" t="s">
        <v>576</v>
      </c>
      <c r="H46" s="1" t="s">
        <v>577</v>
      </c>
      <c r="I46" s="1" t="s">
        <v>578</v>
      </c>
      <c r="J46" s="1" t="s">
        <v>579</v>
      </c>
      <c r="K46" s="1" t="s">
        <v>580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581</v>
      </c>
      <c r="B47" s="1" t="s">
        <v>582</v>
      </c>
      <c r="C47" s="1" t="s">
        <v>583</v>
      </c>
      <c r="D47" s="1" t="s">
        <v>584</v>
      </c>
      <c r="E47" s="1">
        <v>8.0</v>
      </c>
      <c r="F47" s="1" t="s">
        <v>585</v>
      </c>
      <c r="G47" s="1" t="s">
        <v>586</v>
      </c>
      <c r="H47" s="1" t="s">
        <v>587</v>
      </c>
      <c r="I47" s="1" t="s">
        <v>588</v>
      </c>
      <c r="J47" s="1" t="s">
        <v>589</v>
      </c>
      <c r="K47" s="1" t="s">
        <v>590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591</v>
      </c>
      <c r="B48" s="1" t="s">
        <v>592</v>
      </c>
      <c r="C48" s="1" t="s">
        <v>593</v>
      </c>
      <c r="D48" s="1" t="s">
        <v>594</v>
      </c>
      <c r="E48" s="1" t="s">
        <v>595</v>
      </c>
      <c r="F48" s="1" t="s">
        <v>596</v>
      </c>
      <c r="G48" s="1" t="s">
        <v>597</v>
      </c>
      <c r="H48" s="1" t="s">
        <v>598</v>
      </c>
      <c r="I48" s="1" t="s">
        <v>599</v>
      </c>
      <c r="J48" s="1" t="s">
        <v>600</v>
      </c>
      <c r="K48" s="1" t="s">
        <v>601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602</v>
      </c>
      <c r="B49" s="1" t="s">
        <v>603</v>
      </c>
      <c r="C49" s="1" t="s">
        <v>604</v>
      </c>
      <c r="D49" s="1" t="s">
        <v>605</v>
      </c>
      <c r="E49" s="1" t="s">
        <v>606</v>
      </c>
      <c r="F49" s="1" t="s">
        <v>607</v>
      </c>
      <c r="G49" s="1" t="s">
        <v>608</v>
      </c>
      <c r="H49" s="1" t="s">
        <v>609</v>
      </c>
      <c r="I49" s="1" t="s">
        <v>610</v>
      </c>
      <c r="J49" s="1" t="s">
        <v>611</v>
      </c>
      <c r="K49" s="1" t="s">
        <v>612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613</v>
      </c>
      <c r="B50" s="1" t="s">
        <v>614</v>
      </c>
      <c r="C50" s="1" t="s">
        <v>615</v>
      </c>
      <c r="D50" s="1" t="s">
        <v>616</v>
      </c>
      <c r="E50" s="1" t="s">
        <v>617</v>
      </c>
      <c r="F50" s="1" t="s">
        <v>618</v>
      </c>
      <c r="G50" s="1" t="s">
        <v>619</v>
      </c>
      <c r="H50" s="1" t="s">
        <v>620</v>
      </c>
      <c r="I50" s="1" t="s">
        <v>621</v>
      </c>
      <c r="J50" s="1" t="s">
        <v>622</v>
      </c>
      <c r="K50" s="1" t="s">
        <v>623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624</v>
      </c>
      <c r="B51" s="1" t="s">
        <v>625</v>
      </c>
      <c r="C51" s="1" t="s">
        <v>626</v>
      </c>
      <c r="D51" s="1" t="s">
        <v>627</v>
      </c>
      <c r="E51" s="1" t="s">
        <v>628</v>
      </c>
      <c r="F51" s="1" t="s">
        <v>629</v>
      </c>
      <c r="G51" s="1" t="s">
        <v>630</v>
      </c>
      <c r="H51" s="1" t="s">
        <v>631</v>
      </c>
      <c r="I51" s="1" t="s">
        <v>632</v>
      </c>
      <c r="J51" s="1" t="s">
        <v>633</v>
      </c>
      <c r="K51" s="1" t="s">
        <v>634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635</v>
      </c>
      <c r="B52" s="1" t="s">
        <v>636</v>
      </c>
      <c r="C52" s="1" t="s">
        <v>637</v>
      </c>
      <c r="D52" s="1" t="s">
        <v>638</v>
      </c>
      <c r="E52" s="1" t="s">
        <v>639</v>
      </c>
      <c r="F52" s="1" t="s">
        <v>640</v>
      </c>
      <c r="G52" s="1" t="s">
        <v>641</v>
      </c>
      <c r="H52" s="1" t="s">
        <v>642</v>
      </c>
      <c r="I52" s="1" t="s">
        <v>643</v>
      </c>
      <c r="J52" s="1" t="s">
        <v>644</v>
      </c>
      <c r="K52" s="1" t="s">
        <v>645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646</v>
      </c>
      <c r="B53" s="1" t="s">
        <v>565</v>
      </c>
      <c r="C53" s="1" t="s">
        <v>389</v>
      </c>
      <c r="D53" s="1" t="s">
        <v>647</v>
      </c>
      <c r="E53" s="1" t="s">
        <v>110</v>
      </c>
      <c r="F53" s="1" t="s">
        <v>648</v>
      </c>
      <c r="G53" s="1" t="s">
        <v>649</v>
      </c>
      <c r="H53" s="1" t="s">
        <v>650</v>
      </c>
      <c r="I53" s="1" t="s">
        <v>651</v>
      </c>
      <c r="J53" s="1">
        <v>-5.0</v>
      </c>
      <c r="K53" s="1" t="s">
        <v>652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653</v>
      </c>
      <c r="B54" s="1" t="s">
        <v>234</v>
      </c>
      <c r="C54" s="1" t="s">
        <v>398</v>
      </c>
      <c r="D54" s="1" t="s">
        <v>654</v>
      </c>
      <c r="E54" s="1" t="s">
        <v>655</v>
      </c>
      <c r="F54" s="1" t="s">
        <v>656</v>
      </c>
      <c r="G54" s="1" t="s">
        <v>657</v>
      </c>
      <c r="H54" s="1" t="s">
        <v>658</v>
      </c>
      <c r="I54" s="1" t="s">
        <v>189</v>
      </c>
      <c r="J54" s="1" t="s">
        <v>659</v>
      </c>
      <c r="K54" s="1" t="s">
        <v>660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661</v>
      </c>
      <c r="B55" s="1" t="s">
        <v>662</v>
      </c>
      <c r="C55" s="1" t="s">
        <v>663</v>
      </c>
      <c r="D55" s="1" t="s">
        <v>162</v>
      </c>
      <c r="E55" s="1" t="s">
        <v>664</v>
      </c>
      <c r="F55" s="1" t="s">
        <v>665</v>
      </c>
      <c r="G55" s="1" t="s">
        <v>666</v>
      </c>
      <c r="H55" s="1" t="s">
        <v>667</v>
      </c>
      <c r="I55" s="1" t="s">
        <v>668</v>
      </c>
      <c r="J55" s="1" t="s">
        <v>669</v>
      </c>
      <c r="K55" s="1" t="s">
        <v>670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671</v>
      </c>
      <c r="B56" s="1" t="s">
        <v>672</v>
      </c>
      <c r="C56" s="1" t="s">
        <v>673</v>
      </c>
      <c r="D56" s="1" t="s">
        <v>674</v>
      </c>
      <c r="E56" s="1" t="s">
        <v>675</v>
      </c>
      <c r="F56" s="1" t="s">
        <v>676</v>
      </c>
      <c r="G56" s="1" t="s">
        <v>677</v>
      </c>
      <c r="H56" s="1" t="s">
        <v>678</v>
      </c>
      <c r="I56" s="1" t="s">
        <v>679</v>
      </c>
      <c r="J56" s="1" t="s">
        <v>680</v>
      </c>
      <c r="K56" s="1" t="s">
        <v>681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682</v>
      </c>
      <c r="B57" s="1" t="s">
        <v>409</v>
      </c>
      <c r="C57" s="1" t="s">
        <v>683</v>
      </c>
      <c r="D57" s="1" t="s">
        <v>684</v>
      </c>
      <c r="E57" s="1" t="s">
        <v>685</v>
      </c>
      <c r="F57" s="1" t="s">
        <v>686</v>
      </c>
      <c r="G57" s="1" t="s">
        <v>687</v>
      </c>
      <c r="H57" s="1" t="s">
        <v>688</v>
      </c>
      <c r="I57" s="1" t="s">
        <v>556</v>
      </c>
      <c r="J57" s="1" t="s">
        <v>689</v>
      </c>
      <c r="K57" s="1" t="s">
        <v>690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691</v>
      </c>
      <c r="B58" s="1" t="s">
        <v>692</v>
      </c>
      <c r="C58" s="1" t="s">
        <v>693</v>
      </c>
      <c r="D58" s="1" t="s">
        <v>694</v>
      </c>
      <c r="E58" s="1" t="s">
        <v>695</v>
      </c>
      <c r="F58" s="1" t="s">
        <v>696</v>
      </c>
      <c r="G58" s="1" t="s">
        <v>697</v>
      </c>
      <c r="H58" s="1" t="s">
        <v>698</v>
      </c>
      <c r="I58" s="1" t="s">
        <v>699</v>
      </c>
      <c r="J58" s="1" t="s">
        <v>700</v>
      </c>
      <c r="K58" s="1" t="s">
        <v>701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702</v>
      </c>
      <c r="B59" s="1" t="s">
        <v>703</v>
      </c>
      <c r="C59" s="1" t="s">
        <v>344</v>
      </c>
      <c r="D59" s="1" t="s">
        <v>704</v>
      </c>
      <c r="E59" s="1" t="s">
        <v>705</v>
      </c>
      <c r="F59" s="1" t="s">
        <v>575</v>
      </c>
      <c r="G59" s="1" t="s">
        <v>575</v>
      </c>
      <c r="H59" s="1" t="s">
        <v>706</v>
      </c>
      <c r="I59" s="1" t="s">
        <v>707</v>
      </c>
      <c r="J59" s="1" t="s">
        <v>708</v>
      </c>
      <c r="K59" s="1" t="s">
        <v>709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710</v>
      </c>
      <c r="B60" s="1" t="s">
        <v>711</v>
      </c>
      <c r="C60" s="1" t="s">
        <v>712</v>
      </c>
      <c r="D60" s="1" t="s">
        <v>713</v>
      </c>
      <c r="E60" s="1" t="s">
        <v>714</v>
      </c>
      <c r="F60" s="1" t="s">
        <v>715</v>
      </c>
      <c r="G60" s="1" t="s">
        <v>716</v>
      </c>
      <c r="H60" s="1" t="s">
        <v>717</v>
      </c>
      <c r="I60" s="1" t="s">
        <v>26</v>
      </c>
      <c r="J60" s="1" t="s">
        <v>718</v>
      </c>
      <c r="K60" s="1" t="s">
        <v>719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721</v>
      </c>
      <c r="B62" s="1" t="s">
        <v>722</v>
      </c>
      <c r="C62" s="1" t="s">
        <v>278</v>
      </c>
      <c r="D62" s="1" t="s">
        <v>723</v>
      </c>
      <c r="E62" s="1" t="s">
        <v>724</v>
      </c>
      <c r="F62" s="1" t="s">
        <v>725</v>
      </c>
      <c r="G62" s="1" t="s">
        <v>569</v>
      </c>
      <c r="H62" s="1" t="s">
        <v>726</v>
      </c>
      <c r="I62" s="1" t="s">
        <v>727</v>
      </c>
      <c r="J62" s="1" t="s">
        <v>728</v>
      </c>
      <c r="K62" s="1" t="s">
        <v>729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730</v>
      </c>
      <c r="B63" s="1" t="s">
        <v>731</v>
      </c>
      <c r="C63" s="1" t="s">
        <v>732</v>
      </c>
      <c r="D63" s="1" t="s">
        <v>677</v>
      </c>
      <c r="E63" s="1" t="s">
        <v>733</v>
      </c>
      <c r="F63" s="1" t="s">
        <v>734</v>
      </c>
      <c r="G63" s="1" t="s">
        <v>735</v>
      </c>
      <c r="H63" s="1" t="s">
        <v>736</v>
      </c>
      <c r="I63" s="1" t="s">
        <v>737</v>
      </c>
      <c r="J63" s="1" t="s">
        <v>738</v>
      </c>
      <c r="K63" s="1" t="s">
        <v>739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740</v>
      </c>
      <c r="B64" s="1" t="s">
        <v>741</v>
      </c>
      <c r="C64" s="1" t="s">
        <v>742</v>
      </c>
      <c r="D64" s="1" t="s">
        <v>743</v>
      </c>
      <c r="E64" s="1" t="s">
        <v>744</v>
      </c>
      <c r="F64" s="1" t="s">
        <v>745</v>
      </c>
      <c r="G64" s="1" t="s">
        <v>746</v>
      </c>
      <c r="H64" s="1" t="s">
        <v>747</v>
      </c>
      <c r="I64" s="1" t="s">
        <v>748</v>
      </c>
      <c r="J64" s="1" t="s">
        <v>749</v>
      </c>
      <c r="K64" s="1" t="s">
        <v>178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750</v>
      </c>
      <c r="B65" s="1" t="s">
        <v>640</v>
      </c>
      <c r="C65" s="1" t="s">
        <v>575</v>
      </c>
      <c r="D65" s="1" t="s">
        <v>751</v>
      </c>
      <c r="E65" s="1" t="s">
        <v>752</v>
      </c>
      <c r="F65" s="1" t="s">
        <v>389</v>
      </c>
      <c r="G65" s="1" t="s">
        <v>753</v>
      </c>
      <c r="H65" s="1" t="s">
        <v>754</v>
      </c>
      <c r="I65" s="1" t="s">
        <v>755</v>
      </c>
      <c r="J65" s="1" t="s">
        <v>756</v>
      </c>
      <c r="K65" s="1" t="s">
        <v>757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758</v>
      </c>
      <c r="B66" s="1" t="s">
        <v>759</v>
      </c>
      <c r="C66" s="1" t="s">
        <v>760</v>
      </c>
      <c r="D66" s="1" t="s">
        <v>761</v>
      </c>
      <c r="E66" s="1" t="s">
        <v>762</v>
      </c>
      <c r="F66" s="1" t="s">
        <v>546</v>
      </c>
      <c r="G66" s="1" t="s">
        <v>161</v>
      </c>
      <c r="H66" s="1" t="s">
        <v>763</v>
      </c>
      <c r="I66" s="1" t="s">
        <v>764</v>
      </c>
      <c r="J66" s="1" t="s">
        <v>765</v>
      </c>
      <c r="K66" s="1" t="s">
        <v>766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767</v>
      </c>
      <c r="B67" s="1" t="s">
        <v>768</v>
      </c>
      <c r="C67" s="1" t="s">
        <v>769</v>
      </c>
      <c r="D67" s="1" t="s">
        <v>770</v>
      </c>
      <c r="E67" s="1" t="s">
        <v>771</v>
      </c>
      <c r="F67" s="1" t="s">
        <v>772</v>
      </c>
      <c r="G67" s="1" t="s">
        <v>773</v>
      </c>
      <c r="H67" s="1" t="s">
        <v>774</v>
      </c>
      <c r="I67" s="1" t="s">
        <v>775</v>
      </c>
      <c r="J67" s="1" t="s">
        <v>776</v>
      </c>
      <c r="K67" s="1" t="s">
        <v>777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778</v>
      </c>
      <c r="B68" s="1" t="s">
        <v>779</v>
      </c>
      <c r="C68" s="1" t="s">
        <v>780</v>
      </c>
      <c r="D68" s="1" t="s">
        <v>781</v>
      </c>
      <c r="E68" s="1" t="s">
        <v>782</v>
      </c>
      <c r="F68" s="1" t="s">
        <v>783</v>
      </c>
      <c r="G68" s="1" t="s">
        <v>784</v>
      </c>
      <c r="H68" s="1" t="s">
        <v>785</v>
      </c>
      <c r="I68" s="1" t="s">
        <v>786</v>
      </c>
      <c r="J68" s="1" t="s">
        <v>787</v>
      </c>
      <c r="K68" s="1" t="s">
        <v>788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789</v>
      </c>
      <c r="B69" s="1" t="s">
        <v>790</v>
      </c>
      <c r="C69" s="1" t="s">
        <v>791</v>
      </c>
      <c r="D69" s="1" t="s">
        <v>792</v>
      </c>
      <c r="E69" s="1" t="s">
        <v>793</v>
      </c>
      <c r="F69" s="1" t="s">
        <v>794</v>
      </c>
      <c r="G69" s="1" t="s">
        <v>795</v>
      </c>
      <c r="H69" s="1" t="s">
        <v>796</v>
      </c>
      <c r="I69" s="1" t="s">
        <v>797</v>
      </c>
      <c r="J69" s="1" t="s">
        <v>798</v>
      </c>
      <c r="K69" s="1" t="s">
        <v>799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800</v>
      </c>
      <c r="B70" s="1" t="s">
        <v>306</v>
      </c>
      <c r="C70" s="1" t="s">
        <v>801</v>
      </c>
      <c r="D70" s="1" t="s">
        <v>802</v>
      </c>
      <c r="E70" s="1" t="s">
        <v>803</v>
      </c>
      <c r="F70" s="1" t="s">
        <v>804</v>
      </c>
      <c r="G70" s="1" t="s">
        <v>805</v>
      </c>
      <c r="H70" s="1" t="s">
        <v>806</v>
      </c>
      <c r="I70" s="1" t="s">
        <v>807</v>
      </c>
      <c r="J70" s="1" t="s">
        <v>808</v>
      </c>
      <c r="K70" s="1" t="s">
        <v>809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810</v>
      </c>
      <c r="B71" s="1" t="s">
        <v>811</v>
      </c>
      <c r="C71" s="1" t="s">
        <v>812</v>
      </c>
      <c r="D71" s="1" t="s">
        <v>813</v>
      </c>
      <c r="E71" s="1" t="s">
        <v>814</v>
      </c>
      <c r="F71" s="1" t="s">
        <v>815</v>
      </c>
      <c r="G71" s="1" t="s">
        <v>816</v>
      </c>
      <c r="H71" s="1" t="s">
        <v>350</v>
      </c>
      <c r="I71" s="1" t="s">
        <v>817</v>
      </c>
      <c r="J71" s="1" t="s">
        <v>191</v>
      </c>
      <c r="K71" s="1" t="s">
        <v>818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819</v>
      </c>
      <c r="B72" s="1" t="s">
        <v>820</v>
      </c>
      <c r="C72" s="1" t="s">
        <v>821</v>
      </c>
      <c r="D72" s="1" t="s">
        <v>689</v>
      </c>
      <c r="E72" s="1" t="s">
        <v>822</v>
      </c>
      <c r="F72" s="1" t="s">
        <v>823</v>
      </c>
      <c r="G72" s="1" t="s">
        <v>824</v>
      </c>
      <c r="H72" s="1">
        <v>2.0</v>
      </c>
      <c r="I72" s="1" t="s">
        <v>825</v>
      </c>
      <c r="J72" s="1" t="s">
        <v>826</v>
      </c>
      <c r="K72" s="1" t="s">
        <v>827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828</v>
      </c>
      <c r="B73" s="1" t="s">
        <v>829</v>
      </c>
      <c r="C73" s="1" t="s">
        <v>830</v>
      </c>
      <c r="D73" s="1" t="s">
        <v>831</v>
      </c>
      <c r="E73" s="1" t="s">
        <v>832</v>
      </c>
      <c r="F73" s="1" t="s">
        <v>833</v>
      </c>
      <c r="G73" s="1" t="s">
        <v>834</v>
      </c>
      <c r="H73" s="1" t="s">
        <v>835</v>
      </c>
      <c r="I73" s="1" t="s">
        <v>592</v>
      </c>
      <c r="J73" s="1" t="s">
        <v>257</v>
      </c>
      <c r="K73" s="1" t="s">
        <v>500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836</v>
      </c>
      <c r="B74" s="1" t="s">
        <v>837</v>
      </c>
      <c r="C74" s="1" t="s">
        <v>838</v>
      </c>
      <c r="D74" s="1" t="s">
        <v>839</v>
      </c>
      <c r="E74" s="1" t="s">
        <v>840</v>
      </c>
      <c r="F74" s="1" t="s">
        <v>841</v>
      </c>
      <c r="G74" s="1" t="s">
        <v>842</v>
      </c>
      <c r="H74" s="1" t="s">
        <v>843</v>
      </c>
      <c r="I74" s="1" t="s">
        <v>844</v>
      </c>
      <c r="J74" s="1" t="s">
        <v>845</v>
      </c>
      <c r="K74" s="1" t="s">
        <v>846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847</v>
      </c>
      <c r="B75" s="1" t="s">
        <v>663</v>
      </c>
      <c r="C75" s="1" t="s">
        <v>848</v>
      </c>
      <c r="D75" s="1" t="s">
        <v>849</v>
      </c>
      <c r="E75" s="1" t="s">
        <v>850</v>
      </c>
      <c r="F75" s="1" t="s">
        <v>851</v>
      </c>
      <c r="G75" s="1" t="s">
        <v>617</v>
      </c>
      <c r="H75" s="1" t="s">
        <v>157</v>
      </c>
      <c r="I75" s="1" t="s">
        <v>852</v>
      </c>
      <c r="J75" s="1" t="s">
        <v>853</v>
      </c>
      <c r="K75" s="1" t="s">
        <v>854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855</v>
      </c>
      <c r="B76" s="1" t="s">
        <v>856</v>
      </c>
      <c r="C76" s="1" t="s">
        <v>857</v>
      </c>
      <c r="D76" s="1" t="s">
        <v>858</v>
      </c>
      <c r="E76" s="1" t="s">
        <v>859</v>
      </c>
      <c r="F76" s="1" t="s">
        <v>860</v>
      </c>
      <c r="G76" s="1" t="s">
        <v>861</v>
      </c>
      <c r="H76" s="1" t="s">
        <v>862</v>
      </c>
      <c r="I76" s="1" t="s">
        <v>863</v>
      </c>
      <c r="J76" s="1" t="s">
        <v>864</v>
      </c>
      <c r="K76" s="1" t="s">
        <v>865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866</v>
      </c>
      <c r="B77" s="1" t="s">
        <v>867</v>
      </c>
      <c r="C77" s="1" t="s">
        <v>868</v>
      </c>
      <c r="D77" s="1" t="s">
        <v>869</v>
      </c>
      <c r="E77" s="1" t="s">
        <v>870</v>
      </c>
      <c r="F77" s="1">
        <v>-5.0</v>
      </c>
      <c r="G77" s="1" t="s">
        <v>354</v>
      </c>
      <c r="H77" s="1" t="s">
        <v>244</v>
      </c>
      <c r="I77" s="1" t="s">
        <v>871</v>
      </c>
      <c r="J77" s="1" t="s">
        <v>872</v>
      </c>
      <c r="K77" s="1" t="s">
        <v>873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874</v>
      </c>
      <c r="B78" s="1" t="s">
        <v>875</v>
      </c>
      <c r="C78" s="1" t="s">
        <v>876</v>
      </c>
      <c r="D78" s="1" t="s">
        <v>877</v>
      </c>
      <c r="E78" s="1" t="s">
        <v>878</v>
      </c>
      <c r="F78" s="1" t="s">
        <v>879</v>
      </c>
      <c r="G78" s="1" t="s">
        <v>575</v>
      </c>
      <c r="H78" s="1" t="s">
        <v>880</v>
      </c>
      <c r="I78" s="1" t="s">
        <v>881</v>
      </c>
      <c r="J78" s="1" t="s">
        <v>882</v>
      </c>
      <c r="K78" s="1" t="s">
        <v>381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883</v>
      </c>
      <c r="B79" s="1" t="s">
        <v>884</v>
      </c>
      <c r="C79" s="1" t="s">
        <v>885</v>
      </c>
      <c r="D79" s="1" t="s">
        <v>886</v>
      </c>
      <c r="E79" s="1" t="s">
        <v>887</v>
      </c>
      <c r="F79" s="1" t="s">
        <v>888</v>
      </c>
      <c r="G79" s="1" t="s">
        <v>889</v>
      </c>
      <c r="H79" s="1" t="s">
        <v>890</v>
      </c>
      <c r="I79" s="1" t="s">
        <v>891</v>
      </c>
      <c r="J79" s="1" t="s">
        <v>892</v>
      </c>
      <c r="K79" s="1" t="s">
        <v>893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895</v>
      </c>
      <c r="B81" s="1" t="s">
        <v>731</v>
      </c>
      <c r="C81" s="1" t="s">
        <v>896</v>
      </c>
      <c r="D81" s="1" t="s">
        <v>897</v>
      </c>
      <c r="E81" s="1" t="s">
        <v>317</v>
      </c>
      <c r="F81" s="1" t="s">
        <v>338</v>
      </c>
      <c r="G81" s="1" t="s">
        <v>898</v>
      </c>
      <c r="H81" s="1" t="s">
        <v>507</v>
      </c>
      <c r="I81" s="1">
        <v>1.0</v>
      </c>
      <c r="J81" s="1" t="s">
        <v>420</v>
      </c>
      <c r="K81" s="1" t="s">
        <v>899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900</v>
      </c>
      <c r="B82" s="1" t="s">
        <v>236</v>
      </c>
      <c r="C82" s="1" t="s">
        <v>513</v>
      </c>
      <c r="D82" s="1" t="s">
        <v>901</v>
      </c>
      <c r="E82" s="1" t="s">
        <v>902</v>
      </c>
      <c r="F82" s="1" t="s">
        <v>903</v>
      </c>
      <c r="G82" s="1" t="s">
        <v>861</v>
      </c>
      <c r="H82" s="1" t="s">
        <v>227</v>
      </c>
      <c r="I82" s="1" t="s">
        <v>904</v>
      </c>
      <c r="J82" s="1" t="s">
        <v>905</v>
      </c>
      <c r="K82" s="1" t="s">
        <v>906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907</v>
      </c>
      <c r="B83" s="1" t="s">
        <v>882</v>
      </c>
      <c r="C83" s="1" t="s">
        <v>908</v>
      </c>
      <c r="D83" s="1" t="s">
        <v>909</v>
      </c>
      <c r="E83" s="1" t="s">
        <v>910</v>
      </c>
      <c r="F83" s="1" t="s">
        <v>911</v>
      </c>
      <c r="G83" s="1" t="s">
        <v>912</v>
      </c>
      <c r="H83" s="1" t="s">
        <v>913</v>
      </c>
      <c r="I83" s="1" t="s">
        <v>914</v>
      </c>
      <c r="J83" s="1" t="s">
        <v>405</v>
      </c>
      <c r="K83" s="1" t="s">
        <v>915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916</v>
      </c>
      <c r="B84" s="1" t="s">
        <v>738</v>
      </c>
      <c r="C84" s="1" t="s">
        <v>833</v>
      </c>
      <c r="D84" s="1" t="s">
        <v>917</v>
      </c>
      <c r="E84" s="1" t="s">
        <v>918</v>
      </c>
      <c r="F84" s="1" t="s">
        <v>919</v>
      </c>
      <c r="G84" s="1" t="s">
        <v>920</v>
      </c>
      <c r="H84" s="1" t="s">
        <v>921</v>
      </c>
      <c r="I84" s="1" t="s">
        <v>922</v>
      </c>
      <c r="J84" s="1" t="s">
        <v>923</v>
      </c>
      <c r="K84" s="1" t="s">
        <v>924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925</v>
      </c>
      <c r="B85" s="1" t="s">
        <v>354</v>
      </c>
      <c r="C85" s="1" t="s">
        <v>512</v>
      </c>
      <c r="D85" s="1" t="s">
        <v>926</v>
      </c>
      <c r="E85" s="1" t="s">
        <v>330</v>
      </c>
      <c r="F85" s="1" t="s">
        <v>927</v>
      </c>
      <c r="G85" s="1" t="s">
        <v>928</v>
      </c>
      <c r="H85" s="1" t="s">
        <v>929</v>
      </c>
      <c r="I85" s="1" t="s">
        <v>930</v>
      </c>
      <c r="J85" s="1" t="s">
        <v>931</v>
      </c>
      <c r="K85" s="1" t="s">
        <v>932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933</v>
      </c>
      <c r="B86" s="1" t="s">
        <v>934</v>
      </c>
      <c r="C86" s="1" t="s">
        <v>935</v>
      </c>
      <c r="D86" s="1" t="s">
        <v>936</v>
      </c>
      <c r="E86" s="1" t="s">
        <v>937</v>
      </c>
      <c r="F86" s="1" t="s">
        <v>938</v>
      </c>
      <c r="G86" s="1" t="s">
        <v>939</v>
      </c>
      <c r="H86" s="1" t="s">
        <v>940</v>
      </c>
      <c r="I86" s="1" t="s">
        <v>941</v>
      </c>
      <c r="J86" s="1" t="s">
        <v>942</v>
      </c>
      <c r="K86" s="1" t="s">
        <v>943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944</v>
      </c>
      <c r="B87" s="1" t="s">
        <v>945</v>
      </c>
      <c r="C87" s="1" t="s">
        <v>946</v>
      </c>
      <c r="D87" s="1" t="s">
        <v>947</v>
      </c>
      <c r="E87" s="1" t="s">
        <v>948</v>
      </c>
      <c r="F87" s="1" t="s">
        <v>949</v>
      </c>
      <c r="G87" s="1" t="s">
        <v>950</v>
      </c>
      <c r="H87" s="1" t="s">
        <v>951</v>
      </c>
      <c r="I87" s="1" t="s">
        <v>952</v>
      </c>
      <c r="J87" s="1" t="s">
        <v>953</v>
      </c>
      <c r="K87" s="1" t="s">
        <v>954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955</v>
      </c>
      <c r="B88" s="1" t="s">
        <v>956</v>
      </c>
      <c r="C88" s="1" t="s">
        <v>957</v>
      </c>
      <c r="D88" s="1" t="s">
        <v>958</v>
      </c>
      <c r="E88" s="1" t="s">
        <v>959</v>
      </c>
      <c r="F88" s="1" t="s">
        <v>960</v>
      </c>
      <c r="G88" s="1" t="s">
        <v>961</v>
      </c>
      <c r="H88" s="1" t="s">
        <v>962</v>
      </c>
      <c r="I88" s="1" t="s">
        <v>963</v>
      </c>
      <c r="J88" s="1">
        <v>-36.0</v>
      </c>
      <c r="K88" s="1" t="s">
        <v>964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965</v>
      </c>
      <c r="B89" s="1" t="s">
        <v>966</v>
      </c>
      <c r="C89" s="1" t="s">
        <v>967</v>
      </c>
      <c r="D89" s="1" t="s">
        <v>783</v>
      </c>
      <c r="E89" s="1" t="s">
        <v>968</v>
      </c>
      <c r="F89" s="1" t="s">
        <v>969</v>
      </c>
      <c r="G89" s="1" t="s">
        <v>970</v>
      </c>
      <c r="H89" s="1" t="s">
        <v>971</v>
      </c>
      <c r="I89" s="1" t="s">
        <v>972</v>
      </c>
      <c r="J89" s="1" t="s">
        <v>973</v>
      </c>
      <c r="K89" s="1" t="s">
        <v>974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975</v>
      </c>
      <c r="B90" s="1" t="s">
        <v>176</v>
      </c>
      <c r="C90" s="1" t="s">
        <v>184</v>
      </c>
      <c r="D90" s="1" t="s">
        <v>976</v>
      </c>
      <c r="E90" s="1" t="s">
        <v>977</v>
      </c>
      <c r="F90" s="1" t="s">
        <v>978</v>
      </c>
      <c r="G90" s="1" t="s">
        <v>979</v>
      </c>
      <c r="H90" s="1" t="s">
        <v>980</v>
      </c>
      <c r="I90" s="1" t="s">
        <v>833</v>
      </c>
      <c r="J90" s="1" t="s">
        <v>981</v>
      </c>
      <c r="K90" s="1" t="s">
        <v>982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983</v>
      </c>
      <c r="B91" s="1" t="s">
        <v>901</v>
      </c>
      <c r="C91" s="1" t="s">
        <v>984</v>
      </c>
      <c r="D91" s="1" t="s">
        <v>985</v>
      </c>
      <c r="E91" s="1" t="s">
        <v>986</v>
      </c>
      <c r="F91" s="1" t="s">
        <v>987</v>
      </c>
      <c r="G91" s="1" t="s">
        <v>988</v>
      </c>
      <c r="H91" s="1" t="s">
        <v>989</v>
      </c>
      <c r="I91" s="1" t="s">
        <v>990</v>
      </c>
      <c r="J91" s="1" t="s">
        <v>651</v>
      </c>
      <c r="K91" s="1" t="s">
        <v>991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992</v>
      </c>
      <c r="B92" s="1" t="s">
        <v>993</v>
      </c>
      <c r="C92" s="1" t="s">
        <v>994</v>
      </c>
      <c r="D92" s="1" t="s">
        <v>995</v>
      </c>
      <c r="E92" s="1" t="s">
        <v>791</v>
      </c>
      <c r="F92" s="1" t="s">
        <v>996</v>
      </c>
      <c r="G92" s="1" t="s">
        <v>997</v>
      </c>
      <c r="H92" s="1" t="s">
        <v>998</v>
      </c>
      <c r="I92" s="1" t="s">
        <v>999</v>
      </c>
      <c r="J92" s="1" t="s">
        <v>913</v>
      </c>
      <c r="K92" s="1" t="s">
        <v>913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1000</v>
      </c>
      <c r="B93" s="1" t="s">
        <v>1001</v>
      </c>
      <c r="C93" s="1" t="s">
        <v>1002</v>
      </c>
      <c r="D93" s="1" t="s">
        <v>1003</v>
      </c>
      <c r="E93" s="1" t="s">
        <v>917</v>
      </c>
      <c r="F93" s="1" t="s">
        <v>351</v>
      </c>
      <c r="G93" s="1" t="s">
        <v>1004</v>
      </c>
      <c r="H93" s="1" t="s">
        <v>1005</v>
      </c>
      <c r="I93" s="1" t="s">
        <v>1006</v>
      </c>
      <c r="J93" s="1" t="s">
        <v>249</v>
      </c>
      <c r="K93" s="1" t="s">
        <v>1007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1008</v>
      </c>
      <c r="B94" s="1" t="s">
        <v>499</v>
      </c>
      <c r="C94" s="1" t="s">
        <v>1002</v>
      </c>
      <c r="D94" s="1" t="s">
        <v>1009</v>
      </c>
      <c r="E94" s="1" t="s">
        <v>1010</v>
      </c>
      <c r="F94" s="1" t="s">
        <v>532</v>
      </c>
      <c r="G94" s="1" t="s">
        <v>1011</v>
      </c>
      <c r="H94" s="1" t="s">
        <v>1012</v>
      </c>
      <c r="I94" s="1" t="s">
        <v>1013</v>
      </c>
      <c r="J94" s="1" t="s">
        <v>259</v>
      </c>
      <c r="K94" s="1" t="s">
        <v>1014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1015</v>
      </c>
      <c r="B95" s="1" t="s">
        <v>1016</v>
      </c>
      <c r="C95" s="1" t="s">
        <v>1017</v>
      </c>
      <c r="D95" s="1" t="s">
        <v>1018</v>
      </c>
      <c r="E95" s="1" t="s">
        <v>1019</v>
      </c>
      <c r="F95" s="1" t="s">
        <v>1020</v>
      </c>
      <c r="G95" s="1" t="s">
        <v>1021</v>
      </c>
      <c r="H95" s="1" t="s">
        <v>1022</v>
      </c>
      <c r="I95" s="1" t="s">
        <v>188</v>
      </c>
      <c r="J95" s="1" t="s">
        <v>707</v>
      </c>
      <c r="K95" s="1" t="s">
        <v>405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1023</v>
      </c>
      <c r="B96" s="1" t="s">
        <v>1024</v>
      </c>
      <c r="C96" s="1" t="s">
        <v>1025</v>
      </c>
      <c r="D96" s="1" t="s">
        <v>1026</v>
      </c>
      <c r="E96" s="1" t="s">
        <v>1027</v>
      </c>
      <c r="F96" s="1" t="s">
        <v>1028</v>
      </c>
      <c r="G96" s="1" t="s">
        <v>1029</v>
      </c>
      <c r="H96" s="1" t="s">
        <v>732</v>
      </c>
      <c r="I96" s="1" t="s">
        <v>548</v>
      </c>
      <c r="J96" s="1" t="s">
        <v>1030</v>
      </c>
      <c r="K96" s="1" t="s">
        <v>863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1031</v>
      </c>
      <c r="B97" s="1" t="s">
        <v>1032</v>
      </c>
      <c r="C97" s="1" t="s">
        <v>1033</v>
      </c>
      <c r="D97" s="1" t="s">
        <v>1034</v>
      </c>
      <c r="E97" s="1" t="s">
        <v>1035</v>
      </c>
      <c r="F97" s="1" t="s">
        <v>1036</v>
      </c>
      <c r="G97" s="1" t="s">
        <v>1037</v>
      </c>
      <c r="H97" s="1" t="s">
        <v>1038</v>
      </c>
      <c r="I97" s="1" t="s">
        <v>1039</v>
      </c>
      <c r="J97" s="1" t="s">
        <v>401</v>
      </c>
      <c r="K97" s="1" t="s">
        <v>1040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1041</v>
      </c>
      <c r="B98" s="1" t="s">
        <v>1042</v>
      </c>
      <c r="C98" s="1" t="s">
        <v>1043</v>
      </c>
      <c r="D98" s="1" t="s">
        <v>388</v>
      </c>
      <c r="E98" s="1" t="s">
        <v>1044</v>
      </c>
      <c r="F98" s="1" t="s">
        <v>1045</v>
      </c>
      <c r="G98" s="1">
        <v>6.0</v>
      </c>
      <c r="H98" s="1" t="s">
        <v>1046</v>
      </c>
      <c r="I98" s="1" t="s">
        <v>920</v>
      </c>
      <c r="J98" s="1" t="s">
        <v>817</v>
      </c>
      <c r="K98" s="1" t="s">
        <v>1047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1048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1049</v>
      </c>
      <c r="B100" s="1" t="s">
        <v>1050</v>
      </c>
      <c r="C100" s="1" t="s">
        <v>1051</v>
      </c>
      <c r="D100" s="1" t="s">
        <v>1052</v>
      </c>
      <c r="E100" s="1" t="s">
        <v>1053</v>
      </c>
      <c r="F100" s="1" t="s">
        <v>1054</v>
      </c>
      <c r="G100" s="1" t="s">
        <v>1055</v>
      </c>
      <c r="H100" s="1" t="s">
        <v>1056</v>
      </c>
      <c r="I100" s="1" t="s">
        <v>1057</v>
      </c>
      <c r="J100" s="1" t="s">
        <v>815</v>
      </c>
      <c r="K100" s="1" t="s">
        <v>158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1058</v>
      </c>
      <c r="B101" s="1" t="s">
        <v>1059</v>
      </c>
      <c r="C101" s="1" t="s">
        <v>722</v>
      </c>
      <c r="D101" s="1" t="s">
        <v>1060</v>
      </c>
      <c r="E101" s="1" t="s">
        <v>1061</v>
      </c>
      <c r="F101" s="1" t="s">
        <v>864</v>
      </c>
      <c r="G101" s="1" t="s">
        <v>1062</v>
      </c>
      <c r="H101" s="1" t="s">
        <v>1063</v>
      </c>
      <c r="I101" s="1" t="s">
        <v>1064</v>
      </c>
      <c r="J101" s="1" t="s">
        <v>1065</v>
      </c>
      <c r="K101" s="1" t="s">
        <v>1066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1067</v>
      </c>
      <c r="B102" s="1" t="s">
        <v>1068</v>
      </c>
      <c r="C102" s="1" t="s">
        <v>1069</v>
      </c>
      <c r="D102" s="1" t="s">
        <v>1070</v>
      </c>
      <c r="E102" s="1" t="s">
        <v>1071</v>
      </c>
      <c r="F102" s="1" t="s">
        <v>1072</v>
      </c>
      <c r="G102" s="1" t="s">
        <v>1073</v>
      </c>
      <c r="H102" s="1" t="s">
        <v>1074</v>
      </c>
      <c r="I102" s="1" t="s">
        <v>1075</v>
      </c>
      <c r="J102" s="1" t="s">
        <v>899</v>
      </c>
      <c r="K102" s="1" t="s">
        <v>905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1076</v>
      </c>
      <c r="B103" s="1" t="s">
        <v>1077</v>
      </c>
      <c r="C103" s="1" t="s">
        <v>1078</v>
      </c>
      <c r="D103" s="1" t="s">
        <v>1079</v>
      </c>
      <c r="E103" s="1" t="s">
        <v>1080</v>
      </c>
      <c r="F103" s="1" t="s">
        <v>1081</v>
      </c>
      <c r="G103" s="1" t="s">
        <v>1082</v>
      </c>
      <c r="H103" s="1" t="s">
        <v>1083</v>
      </c>
      <c r="I103" s="1" t="s">
        <v>1084</v>
      </c>
      <c r="J103" s="1" t="s">
        <v>1085</v>
      </c>
      <c r="K103" s="1" t="s">
        <v>1086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1087</v>
      </c>
      <c r="B104" s="1" t="s">
        <v>244</v>
      </c>
      <c r="C104" s="1" t="s">
        <v>861</v>
      </c>
      <c r="D104" s="1" t="s">
        <v>1088</v>
      </c>
      <c r="E104" s="1" t="s">
        <v>989</v>
      </c>
      <c r="F104" s="1" t="s">
        <v>1089</v>
      </c>
      <c r="G104" s="1" t="s">
        <v>1090</v>
      </c>
      <c r="H104" s="1" t="s">
        <v>876</v>
      </c>
      <c r="I104" s="1" t="s">
        <v>964</v>
      </c>
      <c r="J104" s="1" t="s">
        <v>550</v>
      </c>
      <c r="K104" s="1" t="s">
        <v>1091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1092</v>
      </c>
      <c r="B105" s="1" t="s">
        <v>1093</v>
      </c>
      <c r="C105" s="1" t="s">
        <v>1094</v>
      </c>
      <c r="D105" s="1" t="s">
        <v>1095</v>
      </c>
      <c r="E105" s="1" t="s">
        <v>1096</v>
      </c>
      <c r="F105" s="1" t="s">
        <v>1097</v>
      </c>
      <c r="G105" s="1" t="s">
        <v>1098</v>
      </c>
      <c r="H105" s="1" t="s">
        <v>974</v>
      </c>
      <c r="I105" s="1" t="s">
        <v>1099</v>
      </c>
      <c r="J105" s="1" t="s">
        <v>1100</v>
      </c>
      <c r="K105" s="1" t="s">
        <v>1101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1102</v>
      </c>
      <c r="B106" s="1" t="s">
        <v>1103</v>
      </c>
      <c r="C106" s="1" t="s">
        <v>1104</v>
      </c>
      <c r="D106" s="1" t="s">
        <v>1105</v>
      </c>
      <c r="E106" s="1" t="s">
        <v>1106</v>
      </c>
      <c r="F106" s="1" t="s">
        <v>1107</v>
      </c>
      <c r="G106" s="1" t="s">
        <v>1108</v>
      </c>
      <c r="H106" s="1" t="s">
        <v>1109</v>
      </c>
      <c r="I106" s="1" t="s">
        <v>1110</v>
      </c>
      <c r="J106" s="1" t="s">
        <v>155</v>
      </c>
      <c r="K106" s="1" t="s">
        <v>1111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1112</v>
      </c>
      <c r="B107" s="1" t="s">
        <v>1113</v>
      </c>
      <c r="C107" s="1" t="s">
        <v>903</v>
      </c>
      <c r="D107" s="1" t="s">
        <v>1114</v>
      </c>
      <c r="E107" s="1" t="s">
        <v>1115</v>
      </c>
      <c r="F107" s="1" t="s">
        <v>1116</v>
      </c>
      <c r="G107" s="1" t="s">
        <v>1117</v>
      </c>
      <c r="H107" s="1" t="s">
        <v>1118</v>
      </c>
      <c r="I107" s="1" t="s">
        <v>1119</v>
      </c>
      <c r="J107" s="1" t="s">
        <v>848</v>
      </c>
      <c r="K107" s="1" t="s">
        <v>1120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1121</v>
      </c>
      <c r="B108" s="1" t="s">
        <v>1122</v>
      </c>
      <c r="C108" s="1" t="s">
        <v>1123</v>
      </c>
      <c r="D108" s="1" t="s">
        <v>1124</v>
      </c>
      <c r="E108" s="1" t="s">
        <v>1125</v>
      </c>
      <c r="F108" s="1" t="s">
        <v>1126</v>
      </c>
      <c r="G108" s="1" t="s">
        <v>1127</v>
      </c>
      <c r="H108" s="1" t="s">
        <v>1128</v>
      </c>
      <c r="I108" s="1" t="s">
        <v>154</v>
      </c>
      <c r="J108" s="1" t="s">
        <v>1129</v>
      </c>
      <c r="K108" s="1" t="s">
        <v>1130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1131</v>
      </c>
      <c r="B109" s="1" t="s">
        <v>1132</v>
      </c>
      <c r="C109" s="1" t="s">
        <v>1133</v>
      </c>
      <c r="D109" s="1" t="s">
        <v>887</v>
      </c>
      <c r="E109" s="1" t="s">
        <v>1134</v>
      </c>
      <c r="F109" s="1" t="s">
        <v>1135</v>
      </c>
      <c r="G109" s="1" t="s">
        <v>1136</v>
      </c>
      <c r="H109" s="1" t="s">
        <v>518</v>
      </c>
      <c r="I109" s="1" t="s">
        <v>1137</v>
      </c>
      <c r="J109" s="1" t="s">
        <v>1138</v>
      </c>
      <c r="K109" s="1" t="s">
        <v>1139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1140</v>
      </c>
      <c r="B110" s="1" t="s">
        <v>1141</v>
      </c>
      <c r="C110" s="1" t="s">
        <v>985</v>
      </c>
      <c r="D110" s="1" t="s">
        <v>1142</v>
      </c>
      <c r="E110" s="1" t="s">
        <v>1143</v>
      </c>
      <c r="F110" s="1" t="s">
        <v>1144</v>
      </c>
      <c r="G110" s="1" t="s">
        <v>1145</v>
      </c>
      <c r="H110" s="1" t="s">
        <v>1146</v>
      </c>
      <c r="I110" s="1" t="s">
        <v>1147</v>
      </c>
      <c r="J110" s="1" t="s">
        <v>240</v>
      </c>
      <c r="K110" s="1" t="s">
        <v>1148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1149</v>
      </c>
      <c r="B111" s="1" t="s">
        <v>1150</v>
      </c>
      <c r="C111" s="1" t="s">
        <v>1151</v>
      </c>
      <c r="D111" s="1" t="s">
        <v>511</v>
      </c>
      <c r="E111" s="1" t="s">
        <v>1152</v>
      </c>
      <c r="F111" s="1" t="s">
        <v>1153</v>
      </c>
      <c r="G111" s="1" t="s">
        <v>519</v>
      </c>
      <c r="H111" s="1" t="s">
        <v>1154</v>
      </c>
      <c r="I111" s="1" t="s">
        <v>1155</v>
      </c>
      <c r="J111" s="1" t="s">
        <v>1156</v>
      </c>
      <c r="K111" s="1" t="s">
        <v>1157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1158</v>
      </c>
      <c r="B112" s="1" t="s">
        <v>1159</v>
      </c>
      <c r="C112" s="1" t="s">
        <v>188</v>
      </c>
      <c r="D112" s="1" t="s">
        <v>1160</v>
      </c>
      <c r="E112" s="1" t="s">
        <v>1161</v>
      </c>
      <c r="F112" s="1" t="s">
        <v>1057</v>
      </c>
      <c r="G112" s="1" t="s">
        <v>1162</v>
      </c>
      <c r="H112" s="1" t="s">
        <v>886</v>
      </c>
      <c r="I112" s="1" t="s">
        <v>1163</v>
      </c>
      <c r="J112" s="1">
        <v>1.0</v>
      </c>
      <c r="K112" s="1" t="s">
        <v>1164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1165</v>
      </c>
      <c r="B113" s="1" t="s">
        <v>1166</v>
      </c>
      <c r="C113" s="1" t="s">
        <v>189</v>
      </c>
      <c r="D113" s="1" t="s">
        <v>1167</v>
      </c>
      <c r="E113" s="1" t="s">
        <v>1168</v>
      </c>
      <c r="F113" s="1" t="s">
        <v>1169</v>
      </c>
      <c r="G113" s="1" t="s">
        <v>1162</v>
      </c>
      <c r="H113" s="1" t="s">
        <v>1170</v>
      </c>
      <c r="I113" s="1" t="s">
        <v>1171</v>
      </c>
      <c r="J113" s="1" t="s">
        <v>187</v>
      </c>
      <c r="K113" s="1" t="s">
        <v>1164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1172</v>
      </c>
      <c r="B114" s="1" t="s">
        <v>1173</v>
      </c>
      <c r="C114" s="1" t="s">
        <v>1174</v>
      </c>
      <c r="D114" s="1" t="s">
        <v>1175</v>
      </c>
      <c r="E114" s="1" t="s">
        <v>1176</v>
      </c>
      <c r="F114" s="1" t="s">
        <v>1011</v>
      </c>
      <c r="G114" s="1" t="s">
        <v>988</v>
      </c>
      <c r="H114" s="1" t="s">
        <v>1177</v>
      </c>
      <c r="I114" s="1" t="s">
        <v>717</v>
      </c>
      <c r="J114" s="1" t="s">
        <v>1178</v>
      </c>
      <c r="K114" s="1" t="s">
        <v>1179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1180</v>
      </c>
      <c r="B115" s="1" t="s">
        <v>1181</v>
      </c>
      <c r="C115" s="1" t="s">
        <v>1069</v>
      </c>
      <c r="D115" s="1" t="s">
        <v>1182</v>
      </c>
      <c r="E115" s="1" t="s">
        <v>1183</v>
      </c>
      <c r="F115" s="1" t="s">
        <v>1184</v>
      </c>
      <c r="G115" s="1" t="s">
        <v>1185</v>
      </c>
      <c r="H115" s="1" t="s">
        <v>1186</v>
      </c>
      <c r="I115" s="1" t="s">
        <v>1187</v>
      </c>
      <c r="J115" s="1" t="s">
        <v>1188</v>
      </c>
      <c r="K115" s="1" t="s">
        <v>1189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1190</v>
      </c>
      <c r="B116" s="1" t="s">
        <v>1191</v>
      </c>
      <c r="C116" s="1" t="s">
        <v>981</v>
      </c>
      <c r="D116" s="1" t="s">
        <v>1192</v>
      </c>
      <c r="E116" s="1" t="s">
        <v>1193</v>
      </c>
      <c r="F116" s="1" t="s">
        <v>1194</v>
      </c>
      <c r="G116" s="1" t="s">
        <v>1195</v>
      </c>
      <c r="H116" s="1" t="s">
        <v>1196</v>
      </c>
      <c r="I116" s="1" t="s">
        <v>1179</v>
      </c>
      <c r="J116" s="1" t="s">
        <v>1197</v>
      </c>
      <c r="K116" s="1" t="s">
        <v>1198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1199</v>
      </c>
      <c r="B117" s="1" t="s">
        <v>1200</v>
      </c>
      <c r="C117" s="1" t="s">
        <v>1201</v>
      </c>
      <c r="D117" s="1" t="s">
        <v>97</v>
      </c>
      <c r="E117" s="1" t="s">
        <v>1202</v>
      </c>
      <c r="F117" s="1" t="s">
        <v>1203</v>
      </c>
      <c r="G117" s="1" t="s">
        <v>746</v>
      </c>
      <c r="H117" s="1" t="s">
        <v>1204</v>
      </c>
      <c r="I117" s="1" t="s">
        <v>1205</v>
      </c>
      <c r="J117" s="1" t="s">
        <v>830</v>
      </c>
      <c r="K117" s="1" t="s">
        <v>1206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1207</v>
      </c>
      <c r="C1" s="1" t="s">
        <v>1208</v>
      </c>
      <c r="D1" s="1" t="s">
        <v>1209</v>
      </c>
      <c r="E1" s="1" t="s">
        <v>1210</v>
      </c>
      <c r="F1" s="1" t="s">
        <v>1211</v>
      </c>
      <c r="G1" s="1" t="s">
        <v>1212</v>
      </c>
      <c r="H1" s="1" t="s">
        <v>1213</v>
      </c>
      <c r="I1" s="1" t="s">
        <v>1214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1215</v>
      </c>
      <c r="B2" s="1" t="s">
        <v>1216</v>
      </c>
      <c r="C2" s="1" t="s">
        <v>1217</v>
      </c>
      <c r="D2" s="1" t="s">
        <v>1218</v>
      </c>
      <c r="E2" s="1" t="s">
        <v>1219</v>
      </c>
      <c r="F2" s="1" t="s">
        <v>1220</v>
      </c>
      <c r="G2" s="1" t="s">
        <v>1221</v>
      </c>
      <c r="H2" s="1" t="s">
        <v>1221</v>
      </c>
      <c r="I2" s="1" t="s">
        <v>1222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1223</v>
      </c>
      <c r="B3" s="1" t="s">
        <v>1222</v>
      </c>
      <c r="C3" s="1" t="s">
        <v>1224</v>
      </c>
      <c r="D3" s="1" t="s">
        <v>1225</v>
      </c>
      <c r="E3" s="1" t="s">
        <v>1226</v>
      </c>
      <c r="F3" s="1" t="s">
        <v>1227</v>
      </c>
      <c r="G3" s="1" t="s">
        <v>1228</v>
      </c>
      <c r="H3" s="1" t="s">
        <v>1229</v>
      </c>
      <c r="I3" s="1" t="s">
        <v>1222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1230</v>
      </c>
      <c r="B4" s="1" t="s">
        <v>1231</v>
      </c>
      <c r="C4" s="1" t="s">
        <v>1232</v>
      </c>
      <c r="D4" s="1" t="s">
        <v>1233</v>
      </c>
      <c r="E4" s="1" t="s">
        <v>1234</v>
      </c>
      <c r="F4" s="1" t="s">
        <v>1235</v>
      </c>
      <c r="G4" s="1" t="s">
        <v>1236</v>
      </c>
      <c r="H4" s="1" t="s">
        <v>1221</v>
      </c>
      <c r="I4" s="1" t="s">
        <v>1221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1223</v>
      </c>
      <c r="B5" s="1" t="s">
        <v>1222</v>
      </c>
      <c r="C5" s="1" t="s">
        <v>1237</v>
      </c>
      <c r="D5" s="1" t="s">
        <v>1238</v>
      </c>
      <c r="E5" s="1" t="s">
        <v>1239</v>
      </c>
      <c r="F5" s="1" t="s">
        <v>1240</v>
      </c>
      <c r="G5" s="1" t="s">
        <v>1241</v>
      </c>
      <c r="H5" s="1" t="s">
        <v>1242</v>
      </c>
      <c r="I5" s="1" t="s">
        <v>1229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1243</v>
      </c>
      <c r="B6" s="1" t="s">
        <v>1244</v>
      </c>
      <c r="C6" s="1" t="s">
        <v>1245</v>
      </c>
      <c r="D6" s="1" t="s">
        <v>1246</v>
      </c>
      <c r="E6" s="1" t="s">
        <v>1247</v>
      </c>
      <c r="F6" s="1" t="s">
        <v>1248</v>
      </c>
      <c r="G6" s="1" t="s">
        <v>1249</v>
      </c>
      <c r="H6" s="1" t="s">
        <v>1250</v>
      </c>
      <c r="I6" s="1" t="s">
        <v>1251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1252</v>
      </c>
      <c r="B7" s="1" t="s">
        <v>1253</v>
      </c>
      <c r="C7" s="1" t="s">
        <v>1254</v>
      </c>
      <c r="D7" s="1" t="s">
        <v>1255</v>
      </c>
      <c r="E7" s="1" t="s">
        <v>1256</v>
      </c>
      <c r="F7" s="1" t="s">
        <v>1257</v>
      </c>
      <c r="G7" s="1" t="s">
        <v>1258</v>
      </c>
      <c r="H7" s="1" t="s">
        <v>1222</v>
      </c>
      <c r="I7" s="1" t="s">
        <v>1222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1259</v>
      </c>
      <c r="B8" s="1" t="s">
        <v>1222</v>
      </c>
      <c r="C8" s="1" t="s">
        <v>1260</v>
      </c>
      <c r="D8" s="1" t="s">
        <v>1261</v>
      </c>
      <c r="E8" s="1" t="s">
        <v>1262</v>
      </c>
      <c r="F8" s="1" t="s">
        <v>1263</v>
      </c>
      <c r="G8" s="1" t="s">
        <v>1264</v>
      </c>
      <c r="H8" s="1" t="s">
        <v>1263</v>
      </c>
      <c r="I8" s="1" t="s">
        <v>1265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1266</v>
      </c>
      <c r="B9" s="1" t="s">
        <v>1267</v>
      </c>
      <c r="C9" s="1" t="s">
        <v>1268</v>
      </c>
      <c r="D9" s="1" t="s">
        <v>1269</v>
      </c>
      <c r="E9" s="1" t="s">
        <v>1270</v>
      </c>
      <c r="F9" s="1" t="s">
        <v>1271</v>
      </c>
      <c r="G9" s="1" t="s">
        <v>1272</v>
      </c>
      <c r="H9" s="1" t="s">
        <v>1273</v>
      </c>
      <c r="I9" s="1" t="s">
        <v>1274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1275</v>
      </c>
      <c r="B10" s="1" t="s">
        <v>1276</v>
      </c>
      <c r="C10" s="1" t="s">
        <v>1277</v>
      </c>
      <c r="D10" s="1" t="s">
        <v>1278</v>
      </c>
      <c r="E10" s="1" t="s">
        <v>1279</v>
      </c>
      <c r="F10" s="1" t="s">
        <v>1280</v>
      </c>
      <c r="G10" s="1" t="s">
        <v>1281</v>
      </c>
      <c r="H10" s="1" t="s">
        <v>1273</v>
      </c>
      <c r="I10" s="1" t="s">
        <v>1274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1282</v>
      </c>
      <c r="B11" s="1" t="s">
        <v>1283</v>
      </c>
      <c r="C11" s="1" t="s">
        <v>1284</v>
      </c>
      <c r="D11" s="1" t="s">
        <v>1285</v>
      </c>
      <c r="E11" s="1" t="s">
        <v>1286</v>
      </c>
      <c r="F11" s="1" t="s">
        <v>1287</v>
      </c>
      <c r="G11" s="1" t="s">
        <v>1288</v>
      </c>
      <c r="H11" s="1" t="s">
        <v>1289</v>
      </c>
      <c r="I11" s="1" t="s">
        <v>1290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1291</v>
      </c>
      <c r="B12" s="1" t="s">
        <v>1292</v>
      </c>
      <c r="C12" s="1" t="s">
        <v>1293</v>
      </c>
      <c r="D12" s="1" t="s">
        <v>1294</v>
      </c>
      <c r="E12" s="1" t="s">
        <v>1295</v>
      </c>
      <c r="F12" s="1" t="s">
        <v>1296</v>
      </c>
      <c r="G12" s="1" t="s">
        <v>1297</v>
      </c>
      <c r="H12" s="1" t="s">
        <v>1298</v>
      </c>
      <c r="I12" s="1" t="s">
        <v>1222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1299</v>
      </c>
      <c r="B13" s="1" t="s">
        <v>1222</v>
      </c>
      <c r="C13" s="1" t="s">
        <v>1222</v>
      </c>
      <c r="D13" s="1" t="s">
        <v>1222</v>
      </c>
      <c r="E13" s="1" t="s">
        <v>1222</v>
      </c>
      <c r="F13" s="1" t="s">
        <v>1222</v>
      </c>
      <c r="G13" s="1" t="s">
        <v>1222</v>
      </c>
      <c r="H13" s="1" t="s">
        <v>1222</v>
      </c>
      <c r="I13" s="1" t="s">
        <v>1222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1300</v>
      </c>
      <c r="B14" s="1" t="s">
        <v>1222</v>
      </c>
      <c r="C14" s="1" t="s">
        <v>1222</v>
      </c>
      <c r="D14" s="1" t="s">
        <v>1222</v>
      </c>
      <c r="E14" s="1" t="s">
        <v>1222</v>
      </c>
      <c r="F14" s="1" t="s">
        <v>1222</v>
      </c>
      <c r="G14" s="1" t="s">
        <v>1222</v>
      </c>
      <c r="H14" s="1" t="s">
        <v>1222</v>
      </c>
      <c r="I14" s="1" t="s">
        <v>1222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1301</v>
      </c>
      <c r="B15" s="1" t="s">
        <v>188</v>
      </c>
      <c r="C15" s="1" t="s">
        <v>189</v>
      </c>
      <c r="D15" s="1" t="s">
        <v>189</v>
      </c>
      <c r="E15" s="1" t="s">
        <v>190</v>
      </c>
      <c r="F15" s="1" t="s">
        <v>191</v>
      </c>
      <c r="G15" s="1" t="s">
        <v>191</v>
      </c>
      <c r="H15" s="1" t="s">
        <v>1302</v>
      </c>
      <c r="I15" s="1" t="s">
        <v>1303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1304</v>
      </c>
      <c r="B16" s="1" t="s">
        <v>1305</v>
      </c>
      <c r="C16" s="1" t="s">
        <v>1306</v>
      </c>
      <c r="D16" s="1" t="s">
        <v>1307</v>
      </c>
      <c r="E16" s="1" t="s">
        <v>1308</v>
      </c>
      <c r="F16" s="1" t="s">
        <v>1309</v>
      </c>
      <c r="G16" s="1" t="s">
        <v>1310</v>
      </c>
      <c r="H16" s="1" t="s">
        <v>1311</v>
      </c>
      <c r="I16" s="1" t="s">
        <v>1312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1313</v>
      </c>
      <c r="B17" s="1" t="s">
        <v>158</v>
      </c>
      <c r="C17" s="1" t="s">
        <v>159</v>
      </c>
      <c r="D17" s="1" t="s">
        <v>160</v>
      </c>
      <c r="E17" s="1" t="s">
        <v>161</v>
      </c>
      <c r="F17" s="1" t="s">
        <v>162</v>
      </c>
      <c r="G17" s="1" t="s">
        <v>1314</v>
      </c>
      <c r="H17" s="1" t="s">
        <v>1315</v>
      </c>
      <c r="I17" s="1" t="s">
        <v>1316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1317</v>
      </c>
      <c r="B18" s="1" t="s">
        <v>1318</v>
      </c>
      <c r="C18" s="1" t="s">
        <v>1319</v>
      </c>
      <c r="D18" s="1" t="s">
        <v>1320</v>
      </c>
      <c r="E18" s="1" t="s">
        <v>1321</v>
      </c>
      <c r="F18" s="1" t="s">
        <v>1322</v>
      </c>
      <c r="G18" s="1" t="s">
        <v>1323</v>
      </c>
      <c r="H18" s="1" t="s">
        <v>1324</v>
      </c>
      <c r="I18" s="1" t="s">
        <v>1325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1326</v>
      </c>
      <c r="B19" s="1" t="s">
        <v>1327</v>
      </c>
      <c r="C19" s="1" t="s">
        <v>1328</v>
      </c>
      <c r="D19" s="1" t="s">
        <v>1329</v>
      </c>
      <c r="E19" s="1" t="s">
        <v>1330</v>
      </c>
      <c r="F19" s="1" t="s">
        <v>1331</v>
      </c>
      <c r="G19" s="1" t="s">
        <v>1332</v>
      </c>
      <c r="H19" s="1" t="s">
        <v>1333</v>
      </c>
      <c r="I19" s="1" t="s">
        <v>1334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1335</v>
      </c>
      <c r="B20" s="1" t="s">
        <v>1336</v>
      </c>
      <c r="C20" s="1" t="s">
        <v>1337</v>
      </c>
      <c r="D20" s="1" t="s">
        <v>1338</v>
      </c>
      <c r="E20" s="1" t="s">
        <v>1339</v>
      </c>
      <c r="F20" s="1" t="s">
        <v>1340</v>
      </c>
      <c r="G20" s="1" t="s">
        <v>1341</v>
      </c>
      <c r="H20" s="1" t="s">
        <v>1342</v>
      </c>
      <c r="I20" s="1" t="s">
        <v>1343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1344</v>
      </c>
      <c r="B21" s="1" t="s">
        <v>1345</v>
      </c>
      <c r="C21" s="1" t="s">
        <v>1346</v>
      </c>
      <c r="D21" s="1" t="s">
        <v>1347</v>
      </c>
      <c r="E21" s="1" t="s">
        <v>1348</v>
      </c>
      <c r="F21" s="1" t="s">
        <v>1349</v>
      </c>
      <c r="G21" s="1" t="s">
        <v>1350</v>
      </c>
      <c r="H21" s="1" t="s">
        <v>1351</v>
      </c>
      <c r="I21" s="1" t="s">
        <v>1222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1352</v>
      </c>
      <c r="B22" s="1" t="s">
        <v>1353</v>
      </c>
      <c r="C22" s="1" t="s">
        <v>1354</v>
      </c>
      <c r="D22" s="1" t="s">
        <v>1355</v>
      </c>
      <c r="E22" s="1" t="s">
        <v>1356</v>
      </c>
      <c r="F22" s="1" t="s">
        <v>1357</v>
      </c>
      <c r="G22" s="1" t="s">
        <v>1358</v>
      </c>
      <c r="H22" s="1" t="s">
        <v>1359</v>
      </c>
      <c r="I22" s="1" t="s">
        <v>1360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1361</v>
      </c>
      <c r="B23" s="1" t="s">
        <v>1362</v>
      </c>
      <c r="C23" s="1" t="s">
        <v>1363</v>
      </c>
      <c r="D23" s="1" t="s">
        <v>1364</v>
      </c>
      <c r="E23" s="1" t="s">
        <v>1365</v>
      </c>
      <c r="F23" s="1" t="s">
        <v>1366</v>
      </c>
      <c r="G23" s="1" t="s">
        <v>1367</v>
      </c>
      <c r="H23" s="1" t="s">
        <v>1222</v>
      </c>
      <c r="I23" s="1" t="s">
        <v>1222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1368</v>
      </c>
      <c r="B24" s="1" t="s">
        <v>1369</v>
      </c>
      <c r="C24" s="1" t="s">
        <v>1370</v>
      </c>
      <c r="D24" s="1" t="s">
        <v>1371</v>
      </c>
      <c r="E24" s="1" t="s">
        <v>1372</v>
      </c>
      <c r="F24" s="1" t="s">
        <v>1373</v>
      </c>
      <c r="G24" s="1" t="s">
        <v>1374</v>
      </c>
      <c r="H24" s="1" t="s">
        <v>1374</v>
      </c>
      <c r="I24" s="1" t="s">
        <v>1374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1375</v>
      </c>
      <c r="B25" s="1" t="s">
        <v>1376</v>
      </c>
      <c r="C25" s="1" t="s">
        <v>1377</v>
      </c>
      <c r="D25" s="1" t="s">
        <v>1378</v>
      </c>
      <c r="E25" s="1" t="s">
        <v>1379</v>
      </c>
      <c r="F25" s="1" t="s">
        <v>1380</v>
      </c>
      <c r="G25" s="1" t="s">
        <v>1381</v>
      </c>
      <c r="H25" s="1" t="s">
        <v>1381</v>
      </c>
      <c r="I25" s="1" t="s">
        <v>1222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1382</v>
      </c>
      <c r="B26" s="1" t="s">
        <v>1383</v>
      </c>
      <c r="C26" s="1" t="s">
        <v>1384</v>
      </c>
      <c r="D26" s="1" t="s">
        <v>1385</v>
      </c>
      <c r="E26" s="1" t="s">
        <v>1386</v>
      </c>
      <c r="F26" s="1" t="s">
        <v>1387</v>
      </c>
      <c r="G26" s="1" t="s">
        <v>1222</v>
      </c>
      <c r="H26" s="1" t="s">
        <v>1222</v>
      </c>
      <c r="I26" s="1" t="s">
        <v>1222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1388</v>
      </c>
      <c r="B2" s="1" t="s">
        <v>1389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1390</v>
      </c>
      <c r="B3" s="1" t="s">
        <v>1391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1392</v>
      </c>
      <c r="B4" s="1" t="s">
        <v>1393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1394</v>
      </c>
      <c r="B5" s="1" t="s">
        <v>1395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1396</v>
      </c>
      <c r="B6" s="1" t="s">
        <v>1397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1398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1399</v>
      </c>
      <c r="B8" s="1" t="s">
        <v>1400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1401</v>
      </c>
      <c r="B9" s="1" t="s">
        <v>1402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1403</v>
      </c>
      <c r="B10" s="4" t="s">
        <v>1404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1405</v>
      </c>
      <c r="B11" s="1" t="s">
        <v>1406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1407</v>
      </c>
      <c r="B12" s="1" t="s">
        <v>1408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1409</v>
      </c>
      <c r="B13" s="1" t="s">
        <v>1406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1410</v>
      </c>
      <c r="B14" s="1" t="s">
        <v>1411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1412</v>
      </c>
      <c r="B15" s="1" t="s">
        <v>1413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1414</v>
      </c>
      <c r="B16" s="1" t="s">
        <v>1411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1415</v>
      </c>
      <c r="B17" s="1" t="s">
        <v>1416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1417</v>
      </c>
      <c r="B18" s="1">
        <v>750.0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1418</v>
      </c>
      <c r="B19" s="1" t="s">
        <v>1419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1420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1421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1422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1423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1424</v>
      </c>
      <c r="B24" s="1">
        <v>9.0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1425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1426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1427</v>
      </c>
      <c r="B27" s="4" t="s">
        <v>1428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1429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1430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1431</v>
      </c>
      <c r="B30" s="1">
        <v>16.9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1432</v>
      </c>
      <c r="B31" s="1">
        <v>16.44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1433</v>
      </c>
      <c r="B32" s="1">
        <v>15.67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1434</v>
      </c>
      <c r="B33" s="1">
        <v>16.63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1435</v>
      </c>
      <c r="B34" s="1">
        <v>16.9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1436</v>
      </c>
      <c r="B35" s="1">
        <v>16.44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1437</v>
      </c>
      <c r="B36" s="1">
        <v>15.67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1438</v>
      </c>
      <c r="B37" s="1">
        <v>16.63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1439</v>
      </c>
      <c r="B38" s="1">
        <v>0.76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1440</v>
      </c>
      <c r="B39" s="1">
        <v>0.047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1441</v>
      </c>
      <c r="B40" s="1">
        <v>1.7356032E9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1442</v>
      </c>
      <c r="B41" s="1">
        <v>6.3333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1443</v>
      </c>
      <c r="B42" s="1">
        <v>4.73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1444</v>
      </c>
      <c r="B43" s="1">
        <v>1.122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1445</v>
      </c>
      <c r="B44" s="1">
        <v>-101.0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1446</v>
      </c>
      <c r="B45" s="1">
        <v>2774244.0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1447</v>
      </c>
      <c r="B46" s="1">
        <v>2774244.0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1448</v>
      </c>
      <c r="B47" s="1">
        <v>1474150.0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1449</v>
      </c>
      <c r="B48" s="1">
        <v>1603000.0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1450</v>
      </c>
      <c r="B49" s="1">
        <v>1603000.0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1451</v>
      </c>
      <c r="B50" s="1">
        <v>16.08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1452</v>
      </c>
      <c r="B51" s="1">
        <v>16.11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1453</v>
      </c>
      <c r="B52" s="1">
        <v>1800.0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1454</v>
      </c>
      <c r="B53" s="1">
        <v>800.0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1455</v>
      </c>
      <c r="B54" s="1">
        <v>3.204818944E9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1456</v>
      </c>
      <c r="B55" s="1">
        <v>12.36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1457</v>
      </c>
      <c r="B56" s="1">
        <v>20.5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1458</v>
      </c>
      <c r="B57" s="1">
        <v>3.319532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1459</v>
      </c>
      <c r="B58" s="1">
        <v>18.7572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1460</v>
      </c>
      <c r="B59" s="1">
        <v>15.9233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1461</v>
      </c>
      <c r="B60" s="1">
        <v>0.76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1462</v>
      </c>
      <c r="B61" s="1">
        <v>0.044970416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1463</v>
      </c>
      <c r="B62" s="1" t="s">
        <v>1464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1465</v>
      </c>
      <c r="B63" s="1">
        <v>9.176200192E9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1466</v>
      </c>
      <c r="B64" s="1">
        <v>-0.016619999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1467</v>
      </c>
      <c r="B65" s="1">
        <v>1.62164397E8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1468</v>
      </c>
      <c r="B66" s="1">
        <v>1.67435008E8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1469</v>
      </c>
      <c r="B67" s="1">
        <v>1.6545085E7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1470</v>
      </c>
      <c r="B68" s="1">
        <v>1.7298537E7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1471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1472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1473</v>
      </c>
      <c r="B71" s="1">
        <v>0.0988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1474</v>
      </c>
      <c r="B72" s="1">
        <v>0.04457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1475</v>
      </c>
      <c r="B73" s="1">
        <v>1.09433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1476</v>
      </c>
      <c r="B74" s="1">
        <v>14.59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1477</v>
      </c>
      <c r="B75" s="1">
        <v>0.1509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1478</v>
      </c>
      <c r="B76" s="1">
        <v>1.98318E8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1479</v>
      </c>
      <c r="B77" s="1">
        <v>12.483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1480</v>
      </c>
      <c r="B78" s="1">
        <v>1.2945606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1481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1482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1483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1484</v>
      </c>
      <c r="B82" s="1">
        <v>-1.7436E7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1485</v>
      </c>
      <c r="B83" s="1">
        <v>-0.1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1486</v>
      </c>
      <c r="B84" s="1">
        <v>-0.19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1487</v>
      </c>
      <c r="B85" s="1">
        <v>9.505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1488</v>
      </c>
      <c r="B86" s="1">
        <v>15.003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1489</v>
      </c>
      <c r="B87" s="1">
        <v>0.14124298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1490</v>
      </c>
      <c r="B88" s="1">
        <v>0.22263205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1491</v>
      </c>
      <c r="B89" s="1">
        <v>0.19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1492</v>
      </c>
      <c r="B90" s="1">
        <v>1.7356032E9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1493</v>
      </c>
      <c r="B91" s="1" t="s">
        <v>1494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1495</v>
      </c>
      <c r="B92" s="1" t="s">
        <v>1496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1497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1498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1499</v>
      </c>
      <c r="B95" s="1" t="s">
        <v>1500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1501</v>
      </c>
      <c r="B96" s="1" t="s">
        <v>1500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1502</v>
      </c>
      <c r="B97" s="1">
        <v>1.161783E9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1503</v>
      </c>
      <c r="B98" s="1" t="s">
        <v>1504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1505</v>
      </c>
      <c r="B99" s="1" t="s">
        <v>1506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1507</v>
      </c>
      <c r="B100" s="1" t="s">
        <v>1508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1509</v>
      </c>
      <c r="B101" s="1" t="s">
        <v>1510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1511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1512</v>
      </c>
      <c r="B103" s="1">
        <v>16.16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1513</v>
      </c>
      <c r="B104" s="1">
        <v>21.0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1514</v>
      </c>
      <c r="B105" s="1">
        <v>12.5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1515</v>
      </c>
      <c r="B106" s="1">
        <v>18.40909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1516</v>
      </c>
      <c r="B107" s="1">
        <v>19.0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1517</v>
      </c>
      <c r="B108" s="1">
        <v>2.61538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1518</v>
      </c>
      <c r="B109" s="1" t="s">
        <v>1519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1520</v>
      </c>
      <c r="B110" s="1">
        <v>11.0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1521</v>
      </c>
      <c r="B111" s="1">
        <v>6.21137024E8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1522</v>
      </c>
      <c r="B112" s="1">
        <v>3.71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1523</v>
      </c>
      <c r="B113" s="1">
        <v>6.11624E8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1524</v>
      </c>
      <c r="B114" s="1">
        <v>5.523913216E9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1525</v>
      </c>
      <c r="B115" s="1">
        <v>0.706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1526</v>
      </c>
      <c r="B116" s="1">
        <v>0.746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1527</v>
      </c>
      <c r="B117" s="1">
        <v>9.65443008E8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1528</v>
      </c>
      <c r="B118" s="1">
        <v>151.029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1529</v>
      </c>
      <c r="B119" s="1">
        <v>5.774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1530</v>
      </c>
      <c r="B120" s="1">
        <v>0.00999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1531</v>
      </c>
      <c r="B121" s="1">
        <v>-0.010650001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1532</v>
      </c>
      <c r="B122" s="1">
        <v>4.35673984E8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1533</v>
      </c>
      <c r="B123" s="1">
        <v>4.29344992E8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1534</v>
      </c>
      <c r="B124" s="1">
        <v>-0.017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1535</v>
      </c>
      <c r="B125" s="1">
        <v>0.63556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1536</v>
      </c>
      <c r="B126" s="1">
        <v>0.63352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1537</v>
      </c>
      <c r="B127" s="1">
        <v>0.19634001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1538</v>
      </c>
      <c r="B128" s="1" t="s">
        <v>1464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1539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276.0</v>
      </c>
      <c r="C3" s="1">
        <v>278.0</v>
      </c>
      <c r="D3" s="1">
        <v>516.0</v>
      </c>
      <c r="E3" s="1">
        <v>454.0</v>
      </c>
      <c r="F3" s="1">
        <v>468.0</v>
      </c>
      <c r="G3" s="1">
        <v>483.0</v>
      </c>
      <c r="H3" s="1">
        <v>501.0</v>
      </c>
      <c r="I3" s="1">
        <v>511.0</v>
      </c>
      <c r="J3" s="1">
        <v>523.0</v>
      </c>
      <c r="K3" s="1">
        <v>512.0</v>
      </c>
      <c r="L3" s="1">
        <f>IF(K3*FORECAST(L2,B3:K3,B2:K2)&gt;0,FORECAST(L2,B3:K3,B2:K2),K3)*$X$1</f>
        <v>584.5333333</v>
      </c>
      <c r="M3" s="1">
        <f>IF(L3*FORECAST(M2,B3:L3,B2:L2)&gt;0,FORECAST(M2,B3:L3,B2:L2),L3)*$X$1</f>
        <v>608.5939394</v>
      </c>
      <c r="N3" s="1">
        <f>IF(M3*FORECAST(N2,B3:M3,B2:M2)&gt;0,FORECAST(N2,B3:M3,B2:M2),M3)*$X$1</f>
        <v>632.6545455</v>
      </c>
      <c r="O3" s="1">
        <f>IF(N3*FORECAST(O2,B3:N3,B2:N2)&gt;0,FORECAST(O2,B3:N3,B2:N2),N3)*$X$1</f>
        <v>656.7151515</v>
      </c>
      <c r="P3" s="1">
        <f>IF(O3*FORECAST(P2,B3:O3,B2:O2)&gt;0,FORECAST(P2,B3:O3,B2:O2),O3)*$X$1</f>
        <v>680.7757576</v>
      </c>
      <c r="Q3" s="1">
        <f>IF(P3*FORECAST(Q2,B3:P3,B2:P2)&gt;0,FORECAST(Q2,B3:P3,B2:P2),P3)*$X$1</f>
        <v>704.8363636</v>
      </c>
      <c r="R3" s="1">
        <f>IF(Q3*FORECAST(R2,B3:Q3,B2:Q2)&gt;0,FORECAST(R2,B3:Q3,B2:Q2),Q3)*$X$1</f>
        <v>728.8969697</v>
      </c>
      <c r="S3" s="5">
        <f>IF(R3*FORECAST(S2,B3:R3,B2:R2)&gt;0,FORECAST(S2,B3:R3,B2:R2),R3)*$X$1</f>
        <v>752.9575758</v>
      </c>
      <c r="T3" s="5">
        <f>IF(S3*FORECAST(T2,B3:S3,B2:S2)&gt;0,FORECAST(T2,B3:S3,B2:S2),S3)*$X$1</f>
        <v>777.0181818</v>
      </c>
      <c r="U3" s="5">
        <f>IF(T3*FORECAST(U2,B3:T3,B2:T2)&gt;0,FORECAST(U2,B3:T3,B2:T2),T3)*$X$1</f>
        <v>801.0787879</v>
      </c>
      <c r="V3" s="5">
        <f>IF(U3*FORECAST(V2,B3:U3,B2:U2)&gt;0,FORECAST(V2,B3:U3,B2:U2),U3)*$X$1</f>
        <v>825.1393939</v>
      </c>
      <c r="W3" s="5">
        <f>IF(V3*FORECAST(W2,B3:V3,B2:V2)&gt;0,FORECAST(W2,B3:V3,B2:V2),V3)*$X$1</f>
        <v>849.2</v>
      </c>
      <c r="X3" s="2"/>
      <c r="Y3" s="2"/>
      <c r="Z3" s="2"/>
    </row>
    <row r="4">
      <c r="A4" s="3" t="s">
        <v>117</v>
      </c>
      <c r="B4" s="1">
        <v>3450.0</v>
      </c>
      <c r="C4" s="1">
        <v>3520.0</v>
      </c>
      <c r="D4" s="1">
        <v>4230.0</v>
      </c>
      <c r="E4" s="1">
        <v>3880.0</v>
      </c>
      <c r="F4" s="1">
        <v>3920.0</v>
      </c>
      <c r="G4" s="1">
        <v>4510.0</v>
      </c>
      <c r="H4" s="1">
        <v>4800.0</v>
      </c>
      <c r="I4" s="1">
        <v>4740.0</v>
      </c>
      <c r="J4" s="1">
        <v>4670.0</v>
      </c>
      <c r="K4" s="1">
        <v>4860.0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1540</v>
      </c>
      <c r="B5" s="1">
        <v>176.0</v>
      </c>
      <c r="C5" s="1">
        <v>151.0</v>
      </c>
      <c r="D5" s="1">
        <v>153.0</v>
      </c>
      <c r="E5" s="1">
        <v>161.0</v>
      </c>
      <c r="F5" s="1">
        <v>170.0</v>
      </c>
      <c r="G5" s="1">
        <v>173.0</v>
      </c>
      <c r="H5" s="1">
        <v>175.0</v>
      </c>
      <c r="I5" s="1">
        <v>175.0</v>
      </c>
      <c r="J5" s="1">
        <v>176.0</v>
      </c>
      <c r="K5" s="1">
        <v>170.0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1541</v>
      </c>
      <c r="L7" s="1">
        <f>IF(W3*FORECAST(W2,B3:W3,B2:W2)&gt;0,FORECAST(W2,B3:W3,B2:W2),V3)*$X$1 * (1+0.02)/(0.0765-0.02)</f>
        <v>15330.69027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1542</v>
      </c>
      <c r="L8" s="6">
        <f t="array" ref="L8">NPV(0.0765,M3:W3)</f>
        <v>5165.699025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1543</v>
      </c>
      <c r="L9" s="6">
        <f t="array" ref="L9">NPV(0.0765,M16:W16)</f>
        <v>6814.081657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1544</v>
      </c>
      <c r="L10" s="6">
        <f>L8 + L9</f>
        <v>11979.78068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4860.0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1545</v>
      </c>
      <c r="L12" s="6">
        <f>L10 - L11</f>
        <v>7119.780682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1546</v>
      </c>
      <c r="L13" s="1">
        <v>170.0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41.88106284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15330.69027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52.0</v>
      </c>
      <c r="C3" s="1">
        <v>68.0</v>
      </c>
      <c r="D3" s="1">
        <v>96.0</v>
      </c>
      <c r="E3" s="1">
        <v>104.0</v>
      </c>
      <c r="F3" s="1">
        <v>129.0</v>
      </c>
      <c r="G3" s="1">
        <v>419.0</v>
      </c>
      <c r="H3" s="1">
        <v>38.0</v>
      </c>
      <c r="I3" s="1">
        <v>56.0</v>
      </c>
      <c r="J3" s="1">
        <v>96.0</v>
      </c>
      <c r="K3" s="1">
        <v>-75.0</v>
      </c>
      <c r="L3" s="1">
        <f>IF(K3*FORECAST(L2,B3:K3,B2:K2)&gt;0,FORECAST(L2,B3:K3,B2:K2),K3)*$X$1</f>
        <v>-75</v>
      </c>
      <c r="M3" s="1">
        <f>IF(L3*FORECAST(M2,B3:L3,B2:L2)&gt;0,FORECAST(M2,B3:L3,B2:L2),L3)*$X$1</f>
        <v>-75</v>
      </c>
      <c r="N3" s="1">
        <f>IF(M3*FORECAST(N2,B3:M3,B2:M2)&gt;0,FORECAST(N2,B3:M3,B2:M2),M3)*$X$1</f>
        <v>-33.33333333</v>
      </c>
      <c r="O3" s="1">
        <f>IF(N3*FORECAST(O2,B3:N3,B2:N2)&gt;0,FORECAST(O2,B3:N3,B2:N2),N3)*$X$1</f>
        <v>-49.14102564</v>
      </c>
      <c r="P3" s="1">
        <f>IF(O3*FORECAST(P2,B3:O3,B2:O2)&gt;0,FORECAST(P2,B3:O3,B2:O2),O3)*$X$1</f>
        <v>-64.94871795</v>
      </c>
      <c r="Q3" s="1">
        <f>IF(P3*FORECAST(Q2,B3:P3,B2:P2)&gt;0,FORECAST(Q2,B3:P3,B2:P2),P3)*$X$1</f>
        <v>-80.75641026</v>
      </c>
      <c r="R3" s="1">
        <f>IF(Q3*FORECAST(R2,B3:Q3,B2:Q2)&gt;0,FORECAST(R2,B3:Q3,B2:Q2),Q3)*$X$1</f>
        <v>-96.56410256</v>
      </c>
      <c r="S3" s="5">
        <f>IF(R3*FORECAST(S2,B3:R3,B2:R2)&gt;0,FORECAST(S2,B3:R3,B2:R2),R3)*$X$1</f>
        <v>-112.3717949</v>
      </c>
      <c r="T3" s="5">
        <f>IF(S3*FORECAST(T2,B3:S3,B2:S2)&gt;0,FORECAST(T2,B3:S3,B2:S2),S3)*$X$1</f>
        <v>-128.1794872</v>
      </c>
      <c r="U3" s="5">
        <f>IF(T3*FORECAST(U2,B3:T3,B2:T2)&gt;0,FORECAST(U2,B3:T3,B2:T2),T3)*$X$1</f>
        <v>-143.9871795</v>
      </c>
      <c r="V3" s="5">
        <f>IF(U3*FORECAST(V2,B3:U3,B2:U2)&gt;0,FORECAST(V2,B3:U3,B2:U2),U3)*$X$1</f>
        <v>-159.7948718</v>
      </c>
      <c r="W3" s="5">
        <f>IF(V3*FORECAST(W2,B3:V3,B2:V2)&gt;0,FORECAST(W2,B3:V3,B2:V2),V3)*$X$1</f>
        <v>-175.6025641</v>
      </c>
      <c r="X3" s="2"/>
      <c r="Y3" s="2"/>
      <c r="Z3" s="2"/>
    </row>
    <row r="4">
      <c r="A4" s="3" t="s">
        <v>117</v>
      </c>
      <c r="B4" s="1">
        <v>3450.0</v>
      </c>
      <c r="C4" s="1">
        <v>3520.0</v>
      </c>
      <c r="D4" s="1">
        <v>4230.0</v>
      </c>
      <c r="E4" s="1">
        <v>3880.0</v>
      </c>
      <c r="F4" s="1">
        <v>3920.0</v>
      </c>
      <c r="G4" s="1">
        <v>4510.0</v>
      </c>
      <c r="H4" s="1">
        <v>4800.0</v>
      </c>
      <c r="I4" s="1">
        <v>4740.0</v>
      </c>
      <c r="J4" s="1">
        <v>4670.0</v>
      </c>
      <c r="K4" s="1">
        <v>4860.0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1540</v>
      </c>
      <c r="B5" s="1">
        <v>176.0</v>
      </c>
      <c r="C5" s="1">
        <v>151.0</v>
      </c>
      <c r="D5" s="1">
        <v>153.0</v>
      </c>
      <c r="E5" s="1">
        <v>161.0</v>
      </c>
      <c r="F5" s="1">
        <v>170.0</v>
      </c>
      <c r="G5" s="1">
        <v>173.0</v>
      </c>
      <c r="H5" s="1">
        <v>175.0</v>
      </c>
      <c r="I5" s="1">
        <v>175.0</v>
      </c>
      <c r="J5" s="1">
        <v>176.0</v>
      </c>
      <c r="K5" s="1">
        <v>170.0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1541</v>
      </c>
      <c r="L7" s="1">
        <f>IF(W3*FORECAST(W2,B3:W3,B2:W2)&gt;0,FORECAST(W2,B3:W3,B2:W2),V3)*$X$1 * (1+0.02)/(0.0765-0.02)</f>
        <v>-3170.170184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1542</v>
      </c>
      <c r="L8" s="6">
        <f t="array" ref="L8">NPV(0.0765,M3:W3)</f>
        <v>-670.9195357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1543</v>
      </c>
      <c r="L9" s="6">
        <f t="array" ref="L9">NPV(0.0765,M16:W16)</f>
        <v>-1409.05583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1544</v>
      </c>
      <c r="L10" s="6">
        <f>L8 + L9</f>
        <v>-2079.975366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4860.0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1545</v>
      </c>
      <c r="L12" s="6">
        <f>L10 - L11</f>
        <v>-6939.975366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1546</v>
      </c>
      <c r="L13" s="1">
        <v>170.0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-40.82338451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-3170.170184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