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<sst xmlns="http://schemas.openxmlformats.org/spreadsheetml/2006/main" count="1797" uniqueCount="1584">
  <si>
    <t>ticker</t>
  </si>
  <si>
    <t>DEA</t>
  </si>
  <si>
    <t>nombre</t>
  </si>
  <si>
    <t>DEA CAPITAL S P A</t>
  </si>
  <si>
    <t>empresa</t>
  </si>
  <si>
    <t>Investment Management &amp; Fund Operators</t>
  </si>
  <si>
    <t>Open</t>
  </si>
  <si>
    <t>Target Price</t>
  </si>
  <si>
    <t>Upside</t>
  </si>
  <si>
    <t>-55.44%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</si>
  <si>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</si>
  <si>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</si>
  <si>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</si>
  <si>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</si>
  <si>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</si>
  <si>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</si>
  <si>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</si>
  <si>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</si>
  <si>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</si>
  <si>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</si>
  <si>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</si>
  <si>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</si>
  <si>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</si>
  <si>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Other Operating Activities, Total</t>
  </si>
  <si>
    <t>Cash from Operations</t>
  </si>
  <si>
    <t>Capital Expenditure</t>
  </si>
  <si>
    <t>Sale of Property, Plant, and Equipment</t>
  </si>
  <si>
    <t>Sale (Purchase) of Intangible assets</t>
  </si>
  <si>
    <t>Net (Increase) Decrease in Loans Originated / Sold - Investing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</si>
  <si>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</si>
  <si>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</si>
  <si>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</si>
  <si>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</si>
  <si>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</si>
  <si>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</si>
  <si>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</si>
  <si>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</si>
  <si>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</si>
  <si>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</si>
  <si>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</si>
  <si>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</si>
  <si>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</si>
  <si>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</si>
  <si>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</si>
  <si>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</si>
  <si>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</si>
  <si>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</si>
  <si>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</si>
  <si>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</si>
  <si>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</si>
  <si>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</si>
  <si>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</si>
  <si>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</si>
  <si>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</si>
  <si>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</si>
  <si>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</si>
  <si>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</si>
  <si>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</si>
  <si>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</si>
  <si>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</si>
  <si>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</si>
  <si>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</si>
  <si>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</si>
  <si>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</si>
  <si>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</si>
  <si>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</si>
  <si>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</si>
  <si>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</si>
  <si>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</si>
  <si>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</si>
  <si>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Deferred Charges Long-Term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</si>
  <si>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</si>
  <si>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</si>
  <si>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</si>
  <si>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</si>
  <si>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</si>
  <si>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</si>
  <si>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</si>
  <si>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</si>
  <si>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</si>
  <si>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</si>
  <si>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</si>
  <si>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</si>
  <si>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</si>
  <si>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</si>
  <si>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</si>
  <si>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</si>
  <si>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</si>
  <si>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</si>
  <si>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</si>
  <si>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</si>
  <si>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</si>
  <si>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</si>
  <si>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</si>
  <si>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</si>
  <si>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</si>
  <si>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</si>
  <si>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</si>
  <si>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</si>
  <si>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</si>
  <si>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</si>
  <si>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2.63</t>
  </si>
  <si>
    <t>2.3</t>
  </si>
  <si>
    <t>2.41</t>
  </si>
  <si>
    <t>2.07</t>
  </si>
  <si>
    <t>2.03</t>
  </si>
  <si>
    <t>1.91</t>
  </si>
  <si>
    <t>1.84</t>
  </si>
  <si>
    <t>1.76</t>
  </si>
  <si>
    <t>1.72</t>
  </si>
  <si>
    <t>1.71</t>
  </si>
  <si>
    <t>Tangible Book Value</t>
  </si>
  <si>
    <t>Tangible Book Value Per Share</t>
  </si>
  <si>
    <t>1.49</t>
  </si>
  <si>
    <t>1.4</t>
  </si>
  <si>
    <t>1.56</t>
  </si>
  <si>
    <t>1.44</t>
  </si>
  <si>
    <t>1.43</t>
  </si>
  <si>
    <t>1.46</t>
  </si>
  <si>
    <t>1.39</t>
  </si>
  <si>
    <t>1.19</t>
  </si>
  <si>
    <t>1.23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</si>
  <si>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</si>
  <si>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</si>
  <si>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</si>
  <si>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</si>
  <si>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</si>
  <si>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</si>
  <si>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</si>
  <si>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Machinery, Total</t>
  </si>
  <si>
    <t>Full Time Employees</t>
  </si>
  <si>
    <t>Revenues</t>
  </si>
  <si>
    <t>Interest And Invest. Income (Rev)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</si>
  <si>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</si>
  <si>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</si>
  <si>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</si>
  <si>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</si>
  <si>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</si>
  <si>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</si>
  <si>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</si>
  <si>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</si>
  <si>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</si>
  <si>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</si>
  <si>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</si>
  <si>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</si>
  <si>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</si>
  <si>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</si>
  <si>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</si>
  <si>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</si>
  <si>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</si>
  <si>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</si>
  <si>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</si>
  <si>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</si>
  <si>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</si>
  <si>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</si>
  <si>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</si>
  <si>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</si>
  <si>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</si>
  <si>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</si>
  <si>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</si>
  <si>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</si>
  <si>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</si>
  <si>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-0.09</t>
  </si>
  <si>
    <t>-0.11</t>
  </si>
  <si>
    <t>-0.21</t>
  </si>
  <si>
    <t>0.15</t>
  </si>
  <si>
    <t>0.05</t>
  </si>
  <si>
    <t>-0.05</t>
  </si>
  <si>
    <t>0.04</t>
  </si>
  <si>
    <t>0.08</t>
  </si>
  <si>
    <t>0.09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</si>
  <si>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</si>
  <si>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</si>
  <si>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</si>
  <si>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</si>
  <si>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</si>
  <si>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</si>
  <si>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-0.07</t>
  </si>
  <si>
    <t>0.1</t>
  </si>
  <si>
    <t>-0.14</t>
  </si>
  <si>
    <t>0.17</t>
  </si>
  <si>
    <t>0.03</t>
  </si>
  <si>
    <t>0.02</t>
  </si>
  <si>
    <t>Normalized Diluted EPS</t>
  </si>
  <si>
    <t>Payout Ratio</t>
  </si>
  <si>
    <t>52.97</t>
  </si>
  <si>
    <t>96.4</t>
  </si>
  <si>
    <t>-192.34</t>
  </si>
  <si>
    <t>407.03</t>
  </si>
  <si>
    <t>51.68</t>
  </si>
  <si>
    <t>6.03</t>
  </si>
  <si>
    <t>EBITDA</t>
  </si>
  <si>
    <t>EBITA</t>
  </si>
  <si>
    <t>EBIT</t>
  </si>
  <si>
    <t>EBITDAR</t>
  </si>
  <si>
    <t>Effective Tax Rate - (Ratio)</t>
  </si>
  <si>
    <t>8.17</t>
  </si>
  <si>
    <t>-9.54</t>
  </si>
  <si>
    <t>2.98</t>
  </si>
  <si>
    <t>-19.85</t>
  </si>
  <si>
    <t>1.57</t>
  </si>
  <si>
    <t>-1.62</t>
  </si>
  <si>
    <t>12.24</t>
  </si>
  <si>
    <t>31.15</t>
  </si>
  <si>
    <t>34.25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</si>
  <si>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</si>
  <si>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</si>
  <si>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</si>
  <si>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</si>
  <si>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</si>
  <si>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</si>
  <si>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</si>
  <si>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</si>
  <si>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</si>
  <si>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</si>
  <si>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</si>
  <si>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SG&amp;A Exp. (Total)</t>
  </si>
  <si>
    <t>Total Stock-Based Compensation</t>
  </si>
  <si>
    <t>Profitability</t>
  </si>
  <si>
    <t>Return on Assets</t>
  </si>
  <si>
    <t>-0.75</t>
  </si>
  <si>
    <t>0.8</t>
  </si>
  <si>
    <t>-3.87</t>
  </si>
  <si>
    <t>4.91</t>
  </si>
  <si>
    <t>1.21</t>
  </si>
  <si>
    <t>1.01</t>
  </si>
  <si>
    <t>5.05</t>
  </si>
  <si>
    <t>1.42</t>
  </si>
  <si>
    <t>0.06</t>
  </si>
  <si>
    <t>4.11</t>
  </si>
  <si>
    <t>Return on Total Capital</t>
  </si>
  <si>
    <t>-0.81</t>
  </si>
  <si>
    <t>0.85</t>
  </si>
  <si>
    <t>-4.15</t>
  </si>
  <si>
    <t>5.29</t>
  </si>
  <si>
    <t>1.28</t>
  </si>
  <si>
    <t>1.08</t>
  </si>
  <si>
    <t>5.51</t>
  </si>
  <si>
    <t>1.59</t>
  </si>
  <si>
    <t>0.07</t>
  </si>
  <si>
    <t>4.85</t>
  </si>
  <si>
    <t>Return On Equity %</t>
  </si>
  <si>
    <t>-2.19</t>
  </si>
  <si>
    <t>-6.28</t>
  </si>
  <si>
    <t>-6.85</t>
  </si>
  <si>
    <t>5.15</t>
  </si>
  <si>
    <t>1.85</t>
  </si>
  <si>
    <t>-4.22</t>
  </si>
  <si>
    <t>7.58</t>
  </si>
  <si>
    <t>2.24</t>
  </si>
  <si>
    <t>2.95</t>
  </si>
  <si>
    <t>5.25</t>
  </si>
  <si>
    <t>Return on Common Equity</t>
  </si>
  <si>
    <t>-3.77</t>
  </si>
  <si>
    <t>-4.6</t>
  </si>
  <si>
    <t>-8.98</t>
  </si>
  <si>
    <t>6.79</t>
  </si>
  <si>
    <t>2.31</t>
  </si>
  <si>
    <t>-2.42</t>
  </si>
  <si>
    <t>2.32</t>
  </si>
  <si>
    <t>2.65</t>
  </si>
  <si>
    <t>4.52</t>
  </si>
  <si>
    <t>5.33</t>
  </si>
  <si>
    <t>Margin Analysis</t>
  </si>
  <si>
    <t>Gross Profit Margin %</t>
  </si>
  <si>
    <t>61.02</t>
  </si>
  <si>
    <t>73.87</t>
  </si>
  <si>
    <t>-13.18</t>
  </si>
  <si>
    <t>85.65</t>
  </si>
  <si>
    <t>75.89</t>
  </si>
  <si>
    <t>76.93</t>
  </si>
  <si>
    <t>86.91</t>
  </si>
  <si>
    <t>82.2</t>
  </si>
  <si>
    <t>80.99</t>
  </si>
  <si>
    <t>89.67</t>
  </si>
  <si>
    <t>SG&amp;A Margin</t>
  </si>
  <si>
    <t>48.16</t>
  </si>
  <si>
    <t>34.3</t>
  </si>
  <si>
    <t>123.93</t>
  </si>
  <si>
    <t>20.87</t>
  </si>
  <si>
    <t>38.45</t>
  </si>
  <si>
    <t>41.11</t>
  </si>
  <si>
    <t>33.39</t>
  </si>
  <si>
    <t>52.06</t>
  </si>
  <si>
    <t>66.6</t>
  </si>
  <si>
    <t>45.21</t>
  </si>
  <si>
    <t>EBITDA Margin %</t>
  </si>
  <si>
    <t>5.24</t>
  </si>
  <si>
    <t>33.61</t>
  </si>
  <si>
    <t>-161.7</t>
  </si>
  <si>
    <t>58.64</t>
  </si>
  <si>
    <t>31.84</t>
  </si>
  <si>
    <t>21.55</t>
  </si>
  <si>
    <t>49.07</t>
  </si>
  <si>
    <t>20.81</t>
  </si>
  <si>
    <t>8.89</t>
  </si>
  <si>
    <t>36.58</t>
  </si>
  <si>
    <t>EBITA Margin %</t>
  </si>
  <si>
    <t>-19.14</t>
  </si>
  <si>
    <t>16.38</t>
  </si>
  <si>
    <t>-223.29</t>
  </si>
  <si>
    <t>41.2</t>
  </si>
  <si>
    <t>17.12</t>
  </si>
  <si>
    <t>14.76</t>
  </si>
  <si>
    <t>48.33</t>
  </si>
  <si>
    <t>19.85</t>
  </si>
  <si>
    <t>36.41</t>
  </si>
  <si>
    <t>EBIT Margin %</t>
  </si>
  <si>
    <t>46.73</t>
  </si>
  <si>
    <t>18.19</t>
  </si>
  <si>
    <t>0.9</t>
  </si>
  <si>
    <t>34.57</t>
  </si>
  <si>
    <t>Income From Continuing Operations Margin %</t>
  </si>
  <si>
    <t>-26.7</t>
  </si>
  <si>
    <t>-60.94</t>
  </si>
  <si>
    <t>-205.98</t>
  </si>
  <si>
    <t>24.97</t>
  </si>
  <si>
    <t>15.43</t>
  </si>
  <si>
    <t>-36.1</t>
  </si>
  <si>
    <t>40.2</t>
  </si>
  <si>
    <t>15.2</t>
  </si>
  <si>
    <t>22.04</t>
  </si>
  <si>
    <t>22.8</t>
  </si>
  <si>
    <t>Net Income Margin %</t>
  </si>
  <si>
    <t>-38.53</t>
  </si>
  <si>
    <t>-37.72</t>
  </si>
  <si>
    <t>-212.13</t>
  </si>
  <si>
    <t>26.32</t>
  </si>
  <si>
    <t>15.38</t>
  </si>
  <si>
    <t>10.76</t>
  </si>
  <si>
    <t>16.85</t>
  </si>
  <si>
    <t>32.34</t>
  </si>
  <si>
    <t>22.24</t>
  </si>
  <si>
    <t>Net Avail. For Common Margin %</t>
  </si>
  <si>
    <t>26.14</t>
  </si>
  <si>
    <t>-16.94</t>
  </si>
  <si>
    <t>Normalized Net Income Margin</t>
  </si>
  <si>
    <t>-29.98</t>
  </si>
  <si>
    <t>33.18</t>
  </si>
  <si>
    <t>-143.92</t>
  </si>
  <si>
    <t>28.93</t>
  </si>
  <si>
    <t>9.75</t>
  </si>
  <si>
    <t>28.36</t>
  </si>
  <si>
    <t>15.45</t>
  </si>
  <si>
    <t>9.32</t>
  </si>
  <si>
    <t>21.11</t>
  </si>
  <si>
    <t>Levered Free Cash Flow Margin</t>
  </si>
  <si>
    <t>28.53</t>
  </si>
  <si>
    <t>-25.25</t>
  </si>
  <si>
    <t>-110.24</t>
  </si>
  <si>
    <t>48.11</t>
  </si>
  <si>
    <t>22.21</t>
  </si>
  <si>
    <t>22.01</t>
  </si>
  <si>
    <t>45.24</t>
  </si>
  <si>
    <t>17.67</t>
  </si>
  <si>
    <t>25.25</t>
  </si>
  <si>
    <t>31.81</t>
  </si>
  <si>
    <t>Unlevered Free Cash Flow Margin</t>
  </si>
  <si>
    <t>32.64</t>
  </si>
  <si>
    <t>-21.18</t>
  </si>
  <si>
    <t>-100.87</t>
  </si>
  <si>
    <t>48.52</t>
  </si>
  <si>
    <t>22.35</t>
  </si>
  <si>
    <t>22.05</t>
  </si>
  <si>
    <t>45.28</t>
  </si>
  <si>
    <t>25.57</t>
  </si>
  <si>
    <t>31.97</t>
  </si>
  <si>
    <t>Asset Turnover</t>
  </si>
  <si>
    <t>0.19</t>
  </si>
  <si>
    <t>0.11</t>
  </si>
  <si>
    <t>0.12</t>
  </si>
  <si>
    <t>Fixed Assets Turnover</t>
  </si>
  <si>
    <t>35.93</t>
  </si>
  <si>
    <t>22.36</t>
  </si>
  <si>
    <t>6.2</t>
  </si>
  <si>
    <t>44.41</t>
  </si>
  <si>
    <t>30.69</t>
  </si>
  <si>
    <t>40.43</t>
  </si>
  <si>
    <t>88.98</t>
  </si>
  <si>
    <t>4.66</t>
  </si>
  <si>
    <t>4.83</t>
  </si>
  <si>
    <t>9.87</t>
  </si>
  <si>
    <t>Receivables Turnover (Average Receivables)</t>
  </si>
  <si>
    <t>8.7</t>
  </si>
  <si>
    <t>5.71</t>
  </si>
  <si>
    <t>3.38</t>
  </si>
  <si>
    <t>3.45</t>
  </si>
  <si>
    <t>4.41</t>
  </si>
  <si>
    <t>4.22</t>
  </si>
  <si>
    <t>5.58</t>
  </si>
  <si>
    <t>8.29</t>
  </si>
  <si>
    <t>6.7</t>
  </si>
  <si>
    <t>Short Term Liquidity</t>
  </si>
  <si>
    <t>Current Ratio</t>
  </si>
  <si>
    <t>0.71</t>
  </si>
  <si>
    <t>1.11</t>
  </si>
  <si>
    <t>3.26</t>
  </si>
  <si>
    <t>5.56</t>
  </si>
  <si>
    <t>5.12</t>
  </si>
  <si>
    <t>4.89</t>
  </si>
  <si>
    <t>2.02</t>
  </si>
  <si>
    <t>3.4</t>
  </si>
  <si>
    <t>2.35</t>
  </si>
  <si>
    <t>Quick Ratio</t>
  </si>
  <si>
    <t>0.65</t>
  </si>
  <si>
    <t>1.05</t>
  </si>
  <si>
    <t>3.19</t>
  </si>
  <si>
    <t>5.08</t>
  </si>
  <si>
    <t>4.82</t>
  </si>
  <si>
    <t>4.8</t>
  </si>
  <si>
    <t>1.99</t>
  </si>
  <si>
    <t>Operating Cash Flow to Current Liabilities</t>
  </si>
  <si>
    <t>-0.25</t>
  </si>
  <si>
    <t>-0.56</t>
  </si>
  <si>
    <t>5.23</t>
  </si>
  <si>
    <t>6.02</t>
  </si>
  <si>
    <t>2.62</t>
  </si>
  <si>
    <t>2.54</t>
  </si>
  <si>
    <t>0.45</t>
  </si>
  <si>
    <t>Days Sales Outstanding (Average Receivables)</t>
  </si>
  <si>
    <t>42.09</t>
  </si>
  <si>
    <t>63.94</t>
  </si>
  <si>
    <t>107.97</t>
  </si>
  <si>
    <t>105.69</t>
  </si>
  <si>
    <t>78.5</t>
  </si>
  <si>
    <t>82.71</t>
  </si>
  <si>
    <t>86.43</t>
  </si>
  <si>
    <t>65.36</t>
  </si>
  <si>
    <t>44.17</t>
  </si>
  <si>
    <t>54.49</t>
  </si>
  <si>
    <t>Average Days Payable Outstanding</t>
  </si>
  <si>
    <t>259.82</t>
  </si>
  <si>
    <t>363.27</t>
  </si>
  <si>
    <t>200.58</t>
  </si>
  <si>
    <t>275.24</t>
  </si>
  <si>
    <t>203.16</t>
  </si>
  <si>
    <t>137.02</t>
  </si>
  <si>
    <t>164.38</t>
  </si>
  <si>
    <t>155.15</t>
  </si>
  <si>
    <t>175.04</t>
  </si>
  <si>
    <t>160.93</t>
  </si>
  <si>
    <t>Long Term Solvency</t>
  </si>
  <si>
    <t>Total Debt/Equity</t>
  </si>
  <si>
    <t>21.86</t>
  </si>
  <si>
    <t>25.54</t>
  </si>
  <si>
    <t>0.67</t>
  </si>
  <si>
    <t>6.65</t>
  </si>
  <si>
    <t>2.9</t>
  </si>
  <si>
    <t>Total Debt / Total Capital</t>
  </si>
  <si>
    <t>17.94</t>
  </si>
  <si>
    <t>20.35</t>
  </si>
  <si>
    <t>6.24</t>
  </si>
  <si>
    <t>2.82</t>
  </si>
  <si>
    <t>2.19</t>
  </si>
  <si>
    <t>LT Debt/Equity</t>
  </si>
  <si>
    <t>16.62</t>
  </si>
  <si>
    <t>20.23</t>
  </si>
  <si>
    <t>0.63</t>
  </si>
  <si>
    <t>2.59</t>
  </si>
  <si>
    <t>2.11</t>
  </si>
  <si>
    <t>1.54</t>
  </si>
  <si>
    <t>Long-Term Debt / Total Capital</t>
  </si>
  <si>
    <t>13.63</t>
  </si>
  <si>
    <t>16.12</t>
  </si>
  <si>
    <t>0.62</t>
  </si>
  <si>
    <t>2.42</t>
  </si>
  <si>
    <t>2.05</t>
  </si>
  <si>
    <t>1.5</t>
  </si>
  <si>
    <t>Total Liabilities / Total Assets</t>
  </si>
  <si>
    <t>23.78</t>
  </si>
  <si>
    <t>24.88</t>
  </si>
  <si>
    <t>8.51</t>
  </si>
  <si>
    <t>6.39</t>
  </si>
  <si>
    <t>5.68</t>
  </si>
  <si>
    <t>7.46</t>
  </si>
  <si>
    <t>9.37</t>
  </si>
  <si>
    <t>18.81</t>
  </si>
  <si>
    <t>14.39</t>
  </si>
  <si>
    <t>20.25</t>
  </si>
  <si>
    <t>EBIT / Interest Expense</t>
  </si>
  <si>
    <t>-2.91</t>
  </si>
  <si>
    <t>2.52</t>
  </si>
  <si>
    <t>-14.9</t>
  </si>
  <si>
    <t>62.65</t>
  </si>
  <si>
    <t>75.16</t>
  </si>
  <si>
    <t>206.67</t>
  </si>
  <si>
    <t>696.62</t>
  </si>
  <si>
    <t>35.47</t>
  </si>
  <si>
    <t>1.73</t>
  </si>
  <si>
    <t>134.8</t>
  </si>
  <si>
    <t>EBITDA / Interest Expense</t>
  </si>
  <si>
    <t>5.16</t>
  </si>
  <si>
    <t>-10.79</t>
  </si>
  <si>
    <t>89.19</t>
  </si>
  <si>
    <t>139.76</t>
  </si>
  <si>
    <t>301.85</t>
  </si>
  <si>
    <t>731.51</t>
  </si>
  <si>
    <t>48.27</t>
  </si>
  <si>
    <t>17.06</t>
  </si>
  <si>
    <t>153.76</t>
  </si>
  <si>
    <t>(EBITDA - Capex) / Interest Expense</t>
  </si>
  <si>
    <t>0.6</t>
  </si>
  <si>
    <t>4.35</t>
  </si>
  <si>
    <t>-10.92</t>
  </si>
  <si>
    <t>89.05</t>
  </si>
  <si>
    <t>139.47</t>
  </si>
  <si>
    <t>300.21</t>
  </si>
  <si>
    <t>729.8</t>
  </si>
  <si>
    <t>47.17</t>
  </si>
  <si>
    <t>16.53</t>
  </si>
  <si>
    <t>153.58</t>
  </si>
  <si>
    <t>Total Debt / EBITDA</t>
  </si>
  <si>
    <t>52.54</t>
  </si>
  <si>
    <t>6.84</t>
  </si>
  <si>
    <t>-0.13</t>
  </si>
  <si>
    <t>0.01</t>
  </si>
  <si>
    <t>1.78</t>
  </si>
  <si>
    <t>2.4</t>
  </si>
  <si>
    <t>0.25</t>
  </si>
  <si>
    <t>Net Debt / EBITDA</t>
  </si>
  <si>
    <t>42.8</t>
  </si>
  <si>
    <t>5.7</t>
  </si>
  <si>
    <t>1.25</t>
  </si>
  <si>
    <t>-1.42</t>
  </si>
  <si>
    <t>-8.42</t>
  </si>
  <si>
    <t>-2.97</t>
  </si>
  <si>
    <t>-4.54</t>
  </si>
  <si>
    <t>-22.17</t>
  </si>
  <si>
    <t>-3.21</t>
  </si>
  <si>
    <t>Total Debt / (EBITDA - Capex)</t>
  </si>
  <si>
    <t>69.8</t>
  </si>
  <si>
    <t>8.1</t>
  </si>
  <si>
    <t>1.82</t>
  </si>
  <si>
    <t>2.47</t>
  </si>
  <si>
    <t>Net Debt / (EBITDA - Capex)</t>
  </si>
  <si>
    <t>56.86</t>
  </si>
  <si>
    <t>6.76</t>
  </si>
  <si>
    <t>1.24</t>
  </si>
  <si>
    <t>-1.43</t>
  </si>
  <si>
    <t>-8.46</t>
  </si>
  <si>
    <t>-2.98</t>
  </si>
  <si>
    <t>-4.64</t>
  </si>
  <si>
    <t>-22.88</t>
  </si>
  <si>
    <t>Growth Over Prior Year</t>
  </si>
  <si>
    <t>Total Revenues, 1 Yr. Growth %</t>
  </si>
  <si>
    <t>314.84</t>
  </si>
  <si>
    <t>21.03</t>
  </si>
  <si>
    <t>-65.49</t>
  </si>
  <si>
    <t>451.65</t>
  </si>
  <si>
    <t>-48.24</t>
  </si>
  <si>
    <t>-9.84</t>
  </si>
  <si>
    <t>41.23</t>
  </si>
  <si>
    <t>-29.28</t>
  </si>
  <si>
    <t>-13.23</t>
  </si>
  <si>
    <t>69.3</t>
  </si>
  <si>
    <t>Gross Profit, 1 Yr. Growth %</t>
  </si>
  <si>
    <t>46.5</t>
  </si>
  <si>
    <t>-106.42</t>
  </si>
  <si>
    <t>-54.13</t>
  </si>
  <si>
    <t>-8.6</t>
  </si>
  <si>
    <t>49.43</t>
  </si>
  <si>
    <t>-33.11</t>
  </si>
  <si>
    <t>-14.51</t>
  </si>
  <si>
    <t>87.43</t>
  </si>
  <si>
    <t>EBITDA, 1 Yr. Growth %</t>
  </si>
  <si>
    <t>-112.84</t>
  </si>
  <si>
    <t>675.67</t>
  </si>
  <si>
    <t>-295.95</t>
  </si>
  <si>
    <t>-312.7</t>
  </si>
  <si>
    <t>-71.9</t>
  </si>
  <si>
    <t>-38.96</t>
  </si>
  <si>
    <t>221.57</t>
  </si>
  <si>
    <t>-69.1</t>
  </si>
  <si>
    <t>-68.83</t>
  </si>
  <si>
    <t>595.96</t>
  </si>
  <si>
    <t>EBITA, 1 Yr. Growth %</t>
  </si>
  <si>
    <t>-62.63</t>
  </si>
  <si>
    <t>-203.42</t>
  </si>
  <si>
    <t>744.91</t>
  </si>
  <si>
    <t>-207.6</t>
  </si>
  <si>
    <t>-49.68</t>
  </si>
  <si>
    <t>-22.29</t>
  </si>
  <si>
    <t>362.56</t>
  </si>
  <si>
    <t>-80.9</t>
  </si>
  <si>
    <t>EBIT, 1 Yr. Growth %</t>
  </si>
  <si>
    <t>347.26</t>
  </si>
  <si>
    <t>-71.59</t>
  </si>
  <si>
    <t>-95.7</t>
  </si>
  <si>
    <t>Earnings From Cont. Operations, 1 Yr. Growth %</t>
  </si>
  <si>
    <t>-56.11</t>
  </si>
  <si>
    <t>176.23</t>
  </si>
  <si>
    <t>0.55</t>
  </si>
  <si>
    <t>-170.78</t>
  </si>
  <si>
    <t>-310.92</t>
  </si>
  <si>
    <t>-257.25</t>
  </si>
  <si>
    <t>-73.26</t>
  </si>
  <si>
    <t>25.83</t>
  </si>
  <si>
    <t>75.12</t>
  </si>
  <si>
    <t>Net Income, 1 Yr. Growth %</t>
  </si>
  <si>
    <t>-39.7</t>
  </si>
  <si>
    <t>18.47</t>
  </si>
  <si>
    <t>85.03</t>
  </si>
  <si>
    <t>-171.3</t>
  </si>
  <si>
    <t>-69.74</t>
  </si>
  <si>
    <t>-193.76</t>
  </si>
  <si>
    <t>-195.01</t>
  </si>
  <si>
    <t>10.71</t>
  </si>
  <si>
    <t>66.53</t>
  </si>
  <si>
    <t>16.44</t>
  </si>
  <si>
    <t>Normalized Net Income, 1 Yr. Growth %</t>
  </si>
  <si>
    <t>-20.23</t>
  </si>
  <si>
    <t>-233.83</t>
  </si>
  <si>
    <t>-297.56</t>
  </si>
  <si>
    <t>-217.18</t>
  </si>
  <si>
    <t>-64.43</t>
  </si>
  <si>
    <t>162.18</t>
  </si>
  <si>
    <t>-99.49</t>
  </si>
  <si>
    <t>-47.65</t>
  </si>
  <si>
    <t>283.5</t>
  </si>
  <si>
    <t>Diluted EPS Before Extra, 1 Yr. Growth %</t>
  </si>
  <si>
    <t>-37.21</t>
  </si>
  <si>
    <t>84.54</t>
  </si>
  <si>
    <t>-173.83</t>
  </si>
  <si>
    <t>-69.27</t>
  </si>
  <si>
    <t>-201.61</t>
  </si>
  <si>
    <t>-191.29</t>
  </si>
  <si>
    <t>7.8</t>
  </si>
  <si>
    <t>65.96</t>
  </si>
  <si>
    <t>16.67</t>
  </si>
  <si>
    <t>Accounts Receivable, 1 Yr. Growth %</t>
  </si>
  <si>
    <t>151.85</t>
  </si>
  <si>
    <t>71.98</t>
  </si>
  <si>
    <t>37.77</t>
  </si>
  <si>
    <t>-38.64</t>
  </si>
  <si>
    <t>-37.19</t>
  </si>
  <si>
    <t>43.59</t>
  </si>
  <si>
    <t>-8.66</t>
  </si>
  <si>
    <t>-40.35</t>
  </si>
  <si>
    <t>66.88</t>
  </si>
  <si>
    <t>Net Property, Plant and Equip., 1 Yr. Growth %</t>
  </si>
  <si>
    <t>99.13</t>
  </si>
  <si>
    <t>92.12</t>
  </si>
  <si>
    <t>-19.51</t>
  </si>
  <si>
    <t>-20.19</t>
  </si>
  <si>
    <t>-31.23</t>
  </si>
  <si>
    <t>-32.03</t>
  </si>
  <si>
    <t>-41.43</t>
  </si>
  <si>
    <t>-15.52</t>
  </si>
  <si>
    <t>-17.26</t>
  </si>
  <si>
    <t>-17.04</t>
  </si>
  <si>
    <t>Total Assets, 1 Yr. Growth %</t>
  </si>
  <si>
    <t>9.12</t>
  </si>
  <si>
    <t>-12.35</t>
  </si>
  <si>
    <t>-14.16</t>
  </si>
  <si>
    <t>-18.99</t>
  </si>
  <si>
    <t>-4.25</t>
  </si>
  <si>
    <t>-9.86</t>
  </si>
  <si>
    <t>-11.74</t>
  </si>
  <si>
    <t>2.88</t>
  </si>
  <si>
    <t>-8.72</t>
  </si>
  <si>
    <t>7.65</t>
  </si>
  <si>
    <t>Tangible Book Value, 1 Yr. Growth %</t>
  </si>
  <si>
    <t>20.32</t>
  </si>
  <si>
    <t>-5.77</t>
  </si>
  <si>
    <t>10.16</t>
  </si>
  <si>
    <t>-10.37</t>
  </si>
  <si>
    <t>-1.9</t>
  </si>
  <si>
    <t>-5.62</t>
  </si>
  <si>
    <t>-11.89</t>
  </si>
  <si>
    <t>0.33</t>
  </si>
  <si>
    <t>Common Equity, 1 Yr. Growth %</t>
  </si>
  <si>
    <t>8.09</t>
  </si>
  <si>
    <t>-12.95</t>
  </si>
  <si>
    <t>3.82</t>
  </si>
  <si>
    <t>-16.3</t>
  </si>
  <si>
    <t>-3.25</t>
  </si>
  <si>
    <t>-7.52</t>
  </si>
  <si>
    <t>-4.78</t>
  </si>
  <si>
    <t>-1.93</t>
  </si>
  <si>
    <t>-2.43</t>
  </si>
  <si>
    <t>Cash From Operations, 1 Yr. Growth %</t>
  </si>
  <si>
    <t>1.48</t>
  </si>
  <si>
    <t>70.72</t>
  </si>
  <si>
    <t>-479.38</t>
  </si>
  <si>
    <t>-89.84</t>
  </si>
  <si>
    <t>376.01</t>
  </si>
  <si>
    <t>5.77</t>
  </si>
  <si>
    <t>-90.51</t>
  </si>
  <si>
    <t>564.24</t>
  </si>
  <si>
    <t>-30.79</t>
  </si>
  <si>
    <t>Capital Expenditures, 1 Yr. Growth %</t>
  </si>
  <si>
    <t>226.2</t>
  </si>
  <si>
    <t>391.29</t>
  </si>
  <si>
    <t>-87.7</t>
  </si>
  <si>
    <t>-73.22</t>
  </si>
  <si>
    <t>-62.24</t>
  </si>
  <si>
    <t>57.41</t>
  </si>
  <si>
    <t>38.82</t>
  </si>
  <si>
    <t>247.46</t>
  </si>
  <si>
    <t>-57.56</t>
  </si>
  <si>
    <t>-70.69</t>
  </si>
  <si>
    <t>Levered Free Cash Flow, 1 Yr. Growth %</t>
  </si>
  <si>
    <t>-263.11</t>
  </si>
  <si>
    <t>-207.05</t>
  </si>
  <si>
    <t>60.48</t>
  </si>
  <si>
    <t>-355.51</t>
  </si>
  <si>
    <t>-79.81</t>
  </si>
  <si>
    <t>-10.65</t>
  </si>
  <si>
    <t>190.3</t>
  </si>
  <si>
    <t>-71.65</t>
  </si>
  <si>
    <t>23.95</t>
  </si>
  <si>
    <t>113.28</t>
  </si>
  <si>
    <t>Unlevered Free Cash Flow, 1 Yr. Growth %</t>
  </si>
  <si>
    <t>-328.84</t>
  </si>
  <si>
    <t>-178.5</t>
  </si>
  <si>
    <t>79.1</t>
  </si>
  <si>
    <t>-382.1</t>
  </si>
  <si>
    <t>-79.83</t>
  </si>
  <si>
    <t>-11.04</t>
  </si>
  <si>
    <t>189.98</t>
  </si>
  <si>
    <t>-71.17</t>
  </si>
  <si>
    <t>23.31</t>
  </si>
  <si>
    <t>111.62</t>
  </si>
  <si>
    <t>Compound Annual Growth Rate Over Two Years</t>
  </si>
  <si>
    <t>Total Revenues, 2 Yr. CAGR %</t>
  </si>
  <si>
    <t>87.22</t>
  </si>
  <si>
    <t>124.07</t>
  </si>
  <si>
    <t>-36.9</t>
  </si>
  <si>
    <t>40.82</t>
  </si>
  <si>
    <t>68.98</t>
  </si>
  <si>
    <t>-31.68</t>
  </si>
  <si>
    <t>12.85</t>
  </si>
  <si>
    <t>-0.06</t>
  </si>
  <si>
    <t>-21.66</t>
  </si>
  <si>
    <t>21.2</t>
  </si>
  <si>
    <t>Gross Profit, 2 Yr. CAGR %</t>
  </si>
  <si>
    <t>119.89</t>
  </si>
  <si>
    <t>851.8</t>
  </si>
  <si>
    <t>-70.67</t>
  </si>
  <si>
    <t>54.77</t>
  </si>
  <si>
    <t>400.41</t>
  </si>
  <si>
    <t>-35.25</t>
  </si>
  <si>
    <t>20.76</t>
  </si>
  <si>
    <t>-0.02</t>
  </si>
  <si>
    <t>-24.38</t>
  </si>
  <si>
    <t>26.59</t>
  </si>
  <si>
    <t>EBITDA, 2 Yr. CAGR %</t>
  </si>
  <si>
    <t>-40.54</t>
  </si>
  <si>
    <t>-0.18</t>
  </si>
  <si>
    <t>250.41</t>
  </si>
  <si>
    <t>102.08</t>
  </si>
  <si>
    <t>-22.69</t>
  </si>
  <si>
    <t>-58.58</t>
  </si>
  <si>
    <t>40.1</t>
  </si>
  <si>
    <t>-1.8</t>
  </si>
  <si>
    <t>-66.15</t>
  </si>
  <si>
    <t>47.34</t>
  </si>
  <si>
    <t>EBITA, 2 Yr. CAGR %</t>
  </si>
  <si>
    <t>-13.25</t>
  </si>
  <si>
    <t>-37.78</t>
  </si>
  <si>
    <t>115.37</t>
  </si>
  <si>
    <t>199.3</t>
  </si>
  <si>
    <t>-51.89</t>
  </si>
  <si>
    <t>-37.47</t>
  </si>
  <si>
    <t>89.59</t>
  </si>
  <si>
    <t>15.9</t>
  </si>
  <si>
    <t>-76.71</t>
  </si>
  <si>
    <t>71.51</t>
  </si>
  <si>
    <t>EBIT, 2 Yr. CAGR %</t>
  </si>
  <si>
    <t>10.95</t>
  </si>
  <si>
    <t>-88.95</t>
  </si>
  <si>
    <t>67.09</t>
  </si>
  <si>
    <t>Earnings From Cont. Operations, 2 Yr. CAGR %</t>
  </si>
  <si>
    <t>-15.35</t>
  </si>
  <si>
    <t>10.1</t>
  </si>
  <si>
    <t>75.26</t>
  </si>
  <si>
    <t>-16.31</t>
  </si>
  <si>
    <t>-52.41</t>
  </si>
  <si>
    <t>-17.85</t>
  </si>
  <si>
    <t>82.12</t>
  </si>
  <si>
    <t>-35.15</t>
  </si>
  <si>
    <t>-41.99</t>
  </si>
  <si>
    <t>48.44</t>
  </si>
  <si>
    <t>Net Income, 2 Yr. CAGR %</t>
  </si>
  <si>
    <t>-15.48</t>
  </si>
  <si>
    <t>48.06</t>
  </si>
  <si>
    <t>14.86</t>
  </si>
  <si>
    <t>-53.55</t>
  </si>
  <si>
    <t>-46.74</t>
  </si>
  <si>
    <t>2.56</t>
  </si>
  <si>
    <t>35.78</t>
  </si>
  <si>
    <t>39.25</t>
  </si>
  <si>
    <t>Normalized Net Income, 2 Yr. CAGR %</t>
  </si>
  <si>
    <t>18.03</t>
  </si>
  <si>
    <t>3.36</t>
  </si>
  <si>
    <t>38.2</t>
  </si>
  <si>
    <t>51.07</t>
  </si>
  <si>
    <t>-54.78</t>
  </si>
  <si>
    <t>-3.43</t>
  </si>
  <si>
    <t>-88.39</t>
  </si>
  <si>
    <t>-26.23</t>
  </si>
  <si>
    <t>166.03</t>
  </si>
  <si>
    <t>41.7</t>
  </si>
  <si>
    <t>Diluted EPS Before Extra, 2 Yr. CAGR %</t>
  </si>
  <si>
    <t>1.96</t>
  </si>
  <si>
    <t>-13.06</t>
  </si>
  <si>
    <t>48.81</t>
  </si>
  <si>
    <t>15.82</t>
  </si>
  <si>
    <t>-52.37</t>
  </si>
  <si>
    <t>-44.12</t>
  </si>
  <si>
    <t>-3.68</t>
  </si>
  <si>
    <t>-0.8</t>
  </si>
  <si>
    <t>33.75</t>
  </si>
  <si>
    <t>39.15</t>
  </si>
  <si>
    <t>Accounts Receivable, 2 Yr. CAGR %</t>
  </si>
  <si>
    <t>87.68</t>
  </si>
  <si>
    <t>86.35</t>
  </si>
  <si>
    <t>53.93</t>
  </si>
  <si>
    <t>-8.06</t>
  </si>
  <si>
    <t>-37.92</t>
  </si>
  <si>
    <t>-5.03</t>
  </si>
  <si>
    <t>14.52</t>
  </si>
  <si>
    <t>-25.59</t>
  </si>
  <si>
    <t>-25.23</t>
  </si>
  <si>
    <t>25.06</t>
  </si>
  <si>
    <t>Net Property, Plant and Equip., 2 Yr. CAGR %</t>
  </si>
  <si>
    <t>157.2</t>
  </si>
  <si>
    <t>95.6</t>
  </si>
  <si>
    <t>24.36</t>
  </si>
  <si>
    <t>-25.91</t>
  </si>
  <si>
    <t>-31.63</t>
  </si>
  <si>
    <t>213.14</t>
  </si>
  <si>
    <t>-16.39</t>
  </si>
  <si>
    <t>-17.15</t>
  </si>
  <si>
    <t>Total Assets, 2 Yr. CAGR %</t>
  </si>
  <si>
    <t>11.86</t>
  </si>
  <si>
    <t>-2.2</t>
  </si>
  <si>
    <t>-10.48</t>
  </si>
  <si>
    <t>-16.61</t>
  </si>
  <si>
    <t>-11.93</t>
  </si>
  <si>
    <t>-7.1</t>
  </si>
  <si>
    <t>-10.76</t>
  </si>
  <si>
    <t>-3.19</t>
  </si>
  <si>
    <t>-3.09</t>
  </si>
  <si>
    <t>-0.87</t>
  </si>
  <si>
    <t>Tangible Book Value, 2 Yr. CAGR %</t>
  </si>
  <si>
    <t>-23.08</t>
  </si>
  <si>
    <t>6.48</t>
  </si>
  <si>
    <t>1.88</t>
  </si>
  <si>
    <t>-0.64</t>
  </si>
  <si>
    <t>-6.23</t>
  </si>
  <si>
    <t>-1.01</t>
  </si>
  <si>
    <t>-2.85</t>
  </si>
  <si>
    <t>-8.81</t>
  </si>
  <si>
    <t>-4.55</t>
  </si>
  <si>
    <t>Common Equity, 2 Yr. CAGR %</t>
  </si>
  <si>
    <t>-2.71</t>
  </si>
  <si>
    <t>-4.94</t>
  </si>
  <si>
    <t>-6.78</t>
  </si>
  <si>
    <t>-10.01</t>
  </si>
  <si>
    <t>-5.41</t>
  </si>
  <si>
    <t>-6.11</t>
  </si>
  <si>
    <t>-3.36</t>
  </si>
  <si>
    <t>-2.18</t>
  </si>
  <si>
    <t>-1.25</t>
  </si>
  <si>
    <t>Cash From Operations, 2 Yr. CAGR %</t>
  </si>
  <si>
    <t>39.02</t>
  </si>
  <si>
    <t>31.62</t>
  </si>
  <si>
    <t>181.65</t>
  </si>
  <si>
    <t>94.81</t>
  </si>
  <si>
    <t>-68.12</t>
  </si>
  <si>
    <t>-30.46</t>
  </si>
  <si>
    <t>124.39</t>
  </si>
  <si>
    <t>-68.31</t>
  </si>
  <si>
    <t>-20.6</t>
  </si>
  <si>
    <t>114.41</t>
  </si>
  <si>
    <t>Capital Expenditures, 2 Yr. CAGR %</t>
  </si>
  <si>
    <t>138.05</t>
  </si>
  <si>
    <t>300.32</t>
  </si>
  <si>
    <t>-22.28</t>
  </si>
  <si>
    <t>-81.85</t>
  </si>
  <si>
    <t>-68.2</t>
  </si>
  <si>
    <t>-22.9</t>
  </si>
  <si>
    <t>47.82</t>
  </si>
  <si>
    <t>119.63</t>
  </si>
  <si>
    <t>21.43</t>
  </si>
  <si>
    <t>-64.73</t>
  </si>
  <si>
    <t>Levered Free Cash Flow, 2 Yr. CAGR %</t>
  </si>
  <si>
    <t>65.94</t>
  </si>
  <si>
    <t>32.16</t>
  </si>
  <si>
    <t>24.01</t>
  </si>
  <si>
    <t>100.61</t>
  </si>
  <si>
    <t>-21.86</t>
  </si>
  <si>
    <t>-57.53</t>
  </si>
  <si>
    <t>61.05</t>
  </si>
  <si>
    <t>-10.44</t>
  </si>
  <si>
    <t>-40.72</t>
  </si>
  <si>
    <t>62.59</t>
  </si>
  <si>
    <t>Unlevered Free Cash Flow, 2 Yr. CAGR %</t>
  </si>
  <si>
    <t>122.32</t>
  </si>
  <si>
    <t>34.05</t>
  </si>
  <si>
    <t>10.92</t>
  </si>
  <si>
    <t>122.49</t>
  </si>
  <si>
    <t>-17.98</t>
  </si>
  <si>
    <t>-57.64</t>
  </si>
  <si>
    <t>60.61</t>
  </si>
  <si>
    <t>-9.72</t>
  </si>
  <si>
    <t>-40.37</t>
  </si>
  <si>
    <t>61.54</t>
  </si>
  <si>
    <t>Compound Annual Growth Rate Over Three Years</t>
  </si>
  <si>
    <t>Total Revenues, 3 Yr. CAGR %</t>
  </si>
  <si>
    <t>127.99</t>
  </si>
  <si>
    <t>61.88</t>
  </si>
  <si>
    <t>18.21</t>
  </si>
  <si>
    <t>31.77</t>
  </si>
  <si>
    <t>0.88</t>
  </si>
  <si>
    <t>37.06</t>
  </si>
  <si>
    <t>-12.97</t>
  </si>
  <si>
    <t>-4.66</t>
  </si>
  <si>
    <t>Gross Profit, 3 Yr. CAGR %</t>
  </si>
  <si>
    <t>121.36</t>
  </si>
  <si>
    <t>92.05</t>
  </si>
  <si>
    <t>74.56</t>
  </si>
  <si>
    <t>47.54</t>
  </si>
  <si>
    <t>183.92</t>
  </si>
  <si>
    <t>-12.55</t>
  </si>
  <si>
    <t>-0.82</t>
  </si>
  <si>
    <t>-5.1</t>
  </si>
  <si>
    <t>2.34</t>
  </si>
  <si>
    <t>EBITDA, 3 Yr. CAGR %</t>
  </si>
  <si>
    <t>-41.18</t>
  </si>
  <si>
    <t>39.98</t>
  </si>
  <si>
    <t>16.4</t>
  </si>
  <si>
    <t>194.68</t>
  </si>
  <si>
    <t>4.7</t>
  </si>
  <si>
    <t>-28.54</t>
  </si>
  <si>
    <t>-17.99</t>
  </si>
  <si>
    <t>-16.2</t>
  </si>
  <si>
    <t>-29.02</t>
  </si>
  <si>
    <t>-7.24</t>
  </si>
  <si>
    <t>EBITA, 3 Yr. CAGR %</t>
  </si>
  <si>
    <t>-22.55</t>
  </si>
  <si>
    <t>-7.97</t>
  </si>
  <si>
    <t>20.19</t>
  </si>
  <si>
    <t>70.06</t>
  </si>
  <si>
    <t>24.45</t>
  </si>
  <si>
    <t>-43.55</t>
  </si>
  <si>
    <t>21.84</t>
  </si>
  <si>
    <t>-38.28</t>
  </si>
  <si>
    <t>-5.81</t>
  </si>
  <si>
    <t>EBIT, 3 Yr. CAGR %</t>
  </si>
  <si>
    <t>20.48</t>
  </si>
  <si>
    <t>-1.47</t>
  </si>
  <si>
    <t>-62.45</t>
  </si>
  <si>
    <t>-7.43</t>
  </si>
  <si>
    <t>Earnings From Cont. Operations, 3 Yr. CAGR %</t>
  </si>
  <si>
    <t>-14.42</t>
  </si>
  <si>
    <t>25.56</t>
  </si>
  <si>
    <t>10.47</t>
  </si>
  <si>
    <t>28.86</t>
  </si>
  <si>
    <t>-39.26</t>
  </si>
  <si>
    <t>-21.83</t>
  </si>
  <si>
    <t>-3.92</t>
  </si>
  <si>
    <t>-19.12</t>
  </si>
  <si>
    <t>-16.16</t>
  </si>
  <si>
    <t>Net Income, 3 Yr. CAGR %</t>
  </si>
  <si>
    <t>-3.65</t>
  </si>
  <si>
    <t>5.72</t>
  </si>
  <si>
    <t>16.05</t>
  </si>
  <si>
    <t>-26.37</t>
  </si>
  <si>
    <t>-41.3</t>
  </si>
  <si>
    <t>-35.4</t>
  </si>
  <si>
    <t>-0.46</t>
  </si>
  <si>
    <t>20.54</t>
  </si>
  <si>
    <t>Normalized Net Income, 3 Yr. CAGR %</t>
  </si>
  <si>
    <t>23.1</t>
  </si>
  <si>
    <t>15.09</t>
  </si>
  <si>
    <t>30.18</t>
  </si>
  <si>
    <t>-26.43</t>
  </si>
  <si>
    <t>-18.77</t>
  </si>
  <si>
    <t>-83.13</t>
  </si>
  <si>
    <t>12.57</t>
  </si>
  <si>
    <t>-34.2</t>
  </si>
  <si>
    <t>200.52</t>
  </si>
  <si>
    <t>Diluted EPS Before Extra, 3 Yr. CAGR %</t>
  </si>
  <si>
    <t>7.76</t>
  </si>
  <si>
    <t>11.73</t>
  </si>
  <si>
    <t>17.2</t>
  </si>
  <si>
    <t>-25.57</t>
  </si>
  <si>
    <t>-38.68</t>
  </si>
  <si>
    <t>-34.18</t>
  </si>
  <si>
    <t>17.76</t>
  </si>
  <si>
    <t>27.8</t>
  </si>
  <si>
    <t>Accounts Receivable, 3 Yr. CAGR %</t>
  </si>
  <si>
    <t>85.81</t>
  </si>
  <si>
    <t>69.35</t>
  </si>
  <si>
    <t>68.5</t>
  </si>
  <si>
    <t>13.28</t>
  </si>
  <si>
    <t>-19.03</t>
  </si>
  <si>
    <t>-17.9</t>
  </si>
  <si>
    <t>-6.26</t>
  </si>
  <si>
    <t>-7.36</t>
  </si>
  <si>
    <t>-19.64</t>
  </si>
  <si>
    <t>-2.29</t>
  </si>
  <si>
    <t>Net Property, Plant and Equip., 3 Yr. CAGR %</t>
  </si>
  <si>
    <t>74.2</t>
  </si>
  <si>
    <t>133.37</t>
  </si>
  <si>
    <t>45.49</t>
  </si>
  <si>
    <t>7.27</t>
  </si>
  <si>
    <t>-23.84</t>
  </si>
  <si>
    <t>-28.01</t>
  </si>
  <si>
    <t>-35.06</t>
  </si>
  <si>
    <t>88.19</t>
  </si>
  <si>
    <t>100.94</t>
  </si>
  <si>
    <t>Total Assets, 3 Yr. CAGR %</t>
  </si>
  <si>
    <t>6.06</t>
  </si>
  <si>
    <t>3.13</t>
  </si>
  <si>
    <t>-4.37</t>
  </si>
  <si>
    <t>-13.41</t>
  </si>
  <si>
    <t>-12.68</t>
  </si>
  <si>
    <t>-11.24</t>
  </si>
  <si>
    <t>-8.64</t>
  </si>
  <si>
    <t>-5.44</t>
  </si>
  <si>
    <t>-5.07</t>
  </si>
  <si>
    <t>0.36</t>
  </si>
  <si>
    <t>Tangible Book Value, 3 Yr. CAGR %</t>
  </si>
  <si>
    <t>-16.32</t>
  </si>
  <si>
    <t>-17.7</t>
  </si>
  <si>
    <t>7.69</t>
  </si>
  <si>
    <t>-2.38</t>
  </si>
  <si>
    <t>-1.06</t>
  </si>
  <si>
    <t>-4.24</t>
  </si>
  <si>
    <t>-2.53</t>
  </si>
  <si>
    <t>-5.96</t>
  </si>
  <si>
    <t>-4.91</t>
  </si>
  <si>
    <t>-2.95</t>
  </si>
  <si>
    <t>Common Equity, 3 Yr. CAGR %</t>
  </si>
  <si>
    <t>-2.5</t>
  </si>
  <si>
    <t>-6.25</t>
  </si>
  <si>
    <t>-0.78</t>
  </si>
  <si>
    <t>-8.89</t>
  </si>
  <si>
    <t>-9.19</t>
  </si>
  <si>
    <t>-5.17</t>
  </si>
  <si>
    <t>-4.74</t>
  </si>
  <si>
    <t>-3.05</t>
  </si>
  <si>
    <t>-1.48</t>
  </si>
  <si>
    <t>Cash From Operations, 3 Yr. CAGR %</t>
  </si>
  <si>
    <t>-19.62</t>
  </si>
  <si>
    <t>48.88</t>
  </si>
  <si>
    <t>100.42</t>
  </si>
  <si>
    <t>99.46</t>
  </si>
  <si>
    <t>-27.22</t>
  </si>
  <si>
    <t>-21.5</t>
  </si>
  <si>
    <t>-20.03</t>
  </si>
  <si>
    <t>-21.82</t>
  </si>
  <si>
    <t>-12.63</t>
  </si>
  <si>
    <t>-24.15</t>
  </si>
  <si>
    <t>Capital Expenditures, 3 Yr. CAGR %</t>
  </si>
  <si>
    <t>259.67</t>
  </si>
  <si>
    <t>203.08</t>
  </si>
  <si>
    <t>25.37</t>
  </si>
  <si>
    <t>-45.51</t>
  </si>
  <si>
    <t>-76.83</t>
  </si>
  <si>
    <t>-45.8</t>
  </si>
  <si>
    <t>-6.2</t>
  </si>
  <si>
    <t>96.55</t>
  </si>
  <si>
    <t>26.97</t>
  </si>
  <si>
    <t>-24.39</t>
  </si>
  <si>
    <t>Levered Free Cash Flow, 3 Yr. CAGR %</t>
  </si>
  <si>
    <t>105.95</t>
  </si>
  <si>
    <t>43.4</t>
  </si>
  <si>
    <t>35.89</t>
  </si>
  <si>
    <t>56.82</t>
  </si>
  <si>
    <t>-1.29</t>
  </si>
  <si>
    <t>-18.29</t>
  </si>
  <si>
    <t>-19.4</t>
  </si>
  <si>
    <t>-10.51</t>
  </si>
  <si>
    <t>-0.19</t>
  </si>
  <si>
    <t>-9.17</t>
  </si>
  <si>
    <t>Unlevered Free Cash Flow, 3 Yr. CAGR %</t>
  </si>
  <si>
    <t>73.8</t>
  </si>
  <si>
    <t>57.16</t>
  </si>
  <si>
    <t>41.22</t>
  </si>
  <si>
    <t>50.37</t>
  </si>
  <si>
    <t>5.69</t>
  </si>
  <si>
    <t>-15.73</t>
  </si>
  <si>
    <t>-19.57</t>
  </si>
  <si>
    <t>-10.16</t>
  </si>
  <si>
    <t>-9.05</t>
  </si>
  <si>
    <t>Compound Annual Growth Rate Over Five Years</t>
  </si>
  <si>
    <t>Total Revenues, 5 Yr. CAGR %</t>
  </si>
  <si>
    <t>69.96</t>
  </si>
  <si>
    <t>18.66</t>
  </si>
  <si>
    <t>36.38</t>
  </si>
  <si>
    <t>51.65</t>
  </si>
  <si>
    <t>37.49</t>
  </si>
  <si>
    <t>1.32</t>
  </si>
  <si>
    <t>5.5</t>
  </si>
  <si>
    <t>20.79</t>
  </si>
  <si>
    <t>-16.56</t>
  </si>
  <si>
    <t>5.76</t>
  </si>
  <si>
    <t>Gross Profit, 5 Yr. CAGR %</t>
  </si>
  <si>
    <t>41.04</t>
  </si>
  <si>
    <t>-1.38</t>
  </si>
  <si>
    <t>73.07</t>
  </si>
  <si>
    <t>146.54</t>
  </si>
  <si>
    <t>6.13</t>
  </si>
  <si>
    <t>9.89</t>
  </si>
  <si>
    <t>89.49</t>
  </si>
  <si>
    <t>-17.49</t>
  </si>
  <si>
    <t>9.34</t>
  </si>
  <si>
    <t>EBITDA, 5 Yr. CAGR %</t>
  </si>
  <si>
    <t>-16.49</t>
  </si>
  <si>
    <t>-9.02</t>
  </si>
  <si>
    <t>20.1</t>
  </si>
  <si>
    <t>55.35</t>
  </si>
  <si>
    <t>-1.57</t>
  </si>
  <si>
    <t>34.42</t>
  </si>
  <si>
    <t>17.63</t>
  </si>
  <si>
    <t>-18.85</t>
  </si>
  <si>
    <t>-42.78</t>
  </si>
  <si>
    <t>8.74</t>
  </si>
  <si>
    <t>EBITA, 5 Yr. CAGR %</t>
  </si>
  <si>
    <t>8.04</t>
  </si>
  <si>
    <t>-21.46</t>
  </si>
  <si>
    <t>16.63</t>
  </si>
  <si>
    <t>29.95</t>
  </si>
  <si>
    <t>-16.91</t>
  </si>
  <si>
    <t>-3.84</t>
  </si>
  <si>
    <t>47.27</t>
  </si>
  <si>
    <t>-24.73</t>
  </si>
  <si>
    <t>-37.96</t>
  </si>
  <si>
    <t>22.98</t>
  </si>
  <si>
    <t>EBIT, 5 Yr. CAGR %</t>
  </si>
  <si>
    <t>46.28</t>
  </si>
  <si>
    <t>-26.03</t>
  </si>
  <si>
    <t>-53.95</t>
  </si>
  <si>
    <t>21.71</t>
  </si>
  <si>
    <t>Earnings From Cont. Operations, 5 Yr. CAGR %</t>
  </si>
  <si>
    <t>14.68</t>
  </si>
  <si>
    <t>5.66</t>
  </si>
  <si>
    <t>8.93</t>
  </si>
  <si>
    <t>-21.38</t>
  </si>
  <si>
    <t>7.62</t>
  </si>
  <si>
    <t>-5.76</t>
  </si>
  <si>
    <t>-27.46</t>
  </si>
  <si>
    <t>-18.61</t>
  </si>
  <si>
    <t>14.34</t>
  </si>
  <si>
    <t>Net Income, 5 Yr. CAGR %</t>
  </si>
  <si>
    <t>19.65</t>
  </si>
  <si>
    <t>-4.03</t>
  </si>
  <si>
    <t>14.42</t>
  </si>
  <si>
    <t>9.28</t>
  </si>
  <si>
    <t>-22.19</t>
  </si>
  <si>
    <t>-15.01</t>
  </si>
  <si>
    <t>-18.68</t>
  </si>
  <si>
    <t>-26.62</t>
  </si>
  <si>
    <t>-13.05</t>
  </si>
  <si>
    <t>13.85</t>
  </si>
  <si>
    <t>Normalized Net Income, 5 Yr. CAGR %</t>
  </si>
  <si>
    <t>42.55</t>
  </si>
  <si>
    <t>7.03</t>
  </si>
  <si>
    <t>13.87</t>
  </si>
  <si>
    <t>25.19</t>
  </si>
  <si>
    <t>-21.02</t>
  </si>
  <si>
    <t>0.18</t>
  </si>
  <si>
    <t>-64.84</t>
  </si>
  <si>
    <t>-21.84</t>
  </si>
  <si>
    <t>-23.29</t>
  </si>
  <si>
    <t>23.43</t>
  </si>
  <si>
    <t>Diluted EPS Before Extra, 5 Yr. CAGR %</t>
  </si>
  <si>
    <t>15.16</t>
  </si>
  <si>
    <t>15.76</t>
  </si>
  <si>
    <t>-20.8</t>
  </si>
  <si>
    <t>-12.85</t>
  </si>
  <si>
    <t>-25.67</t>
  </si>
  <si>
    <t>-12.6</t>
  </si>
  <si>
    <t>14.13</t>
  </si>
  <si>
    <t>Accounts Receivable, 5 Yr. CAGR %</t>
  </si>
  <si>
    <t>3.85</t>
  </si>
  <si>
    <t>5.54</t>
  </si>
  <si>
    <t>64.88</t>
  </si>
  <si>
    <t>13.02</t>
  </si>
  <si>
    <t>5.57</t>
  </si>
  <si>
    <t>-6.98</t>
  </si>
  <si>
    <t>-21.07</t>
  </si>
  <si>
    <t>-14.09</t>
  </si>
  <si>
    <t>4.46</t>
  </si>
  <si>
    <t>Net Property, Plant and Equip., 5 Yr. CAGR %</t>
  </si>
  <si>
    <t>51.67</t>
  </si>
  <si>
    <t>52.23</t>
  </si>
  <si>
    <t>52.19</t>
  </si>
  <si>
    <t>11.07</t>
  </si>
  <si>
    <t>-10.42</t>
  </si>
  <si>
    <t>-29.36</t>
  </si>
  <si>
    <t>29.62</t>
  </si>
  <si>
    <t>30.56</t>
  </si>
  <si>
    <t>35.55</t>
  </si>
  <si>
    <t>Total Assets, 5 Yr. CAGR %</t>
  </si>
  <si>
    <t>3.14</t>
  </si>
  <si>
    <t>-0.9</t>
  </si>
  <si>
    <t>-4.07</t>
  </si>
  <si>
    <t>-7.47</t>
  </si>
  <si>
    <t>-10.94</t>
  </si>
  <si>
    <t>-11.92</t>
  </si>
  <si>
    <t>-8.09</t>
  </si>
  <si>
    <t>-5.87</t>
  </si>
  <si>
    <t>-3.64</t>
  </si>
  <si>
    <t>Tangible Book Value, 5 Yr. CAGR %</t>
  </si>
  <si>
    <t>-13.7</t>
  </si>
  <si>
    <t>-10.26</t>
  </si>
  <si>
    <t>-9.46</t>
  </si>
  <si>
    <t>-11.25</t>
  </si>
  <si>
    <t>1.89</t>
  </si>
  <si>
    <t>-1.83</t>
  </si>
  <si>
    <t>-1.78</t>
  </si>
  <si>
    <t>-6.07</t>
  </si>
  <si>
    <t>-3.35</t>
  </si>
  <si>
    <t>Common Equity, 5 Yr. CAGR %</t>
  </si>
  <si>
    <t>-3.79</t>
  </si>
  <si>
    <t>-3.48</t>
  </si>
  <si>
    <t>-6.46</t>
  </si>
  <si>
    <t>-4.58</t>
  </si>
  <si>
    <t>-7.51</t>
  </si>
  <si>
    <t>-5.82</t>
  </si>
  <si>
    <t>-6.88</t>
  </si>
  <si>
    <t>-3.98</t>
  </si>
  <si>
    <t>Cash From Operations, 5 Yr. CAGR %</t>
  </si>
  <si>
    <t>-41.32</t>
  </si>
  <si>
    <t>-33.06</t>
  </si>
  <si>
    <t>32.74</t>
  </si>
  <si>
    <t>72.65</t>
  </si>
  <si>
    <t>-3.94</t>
  </si>
  <si>
    <t>30.86</t>
  </si>
  <si>
    <t>14.19</t>
  </si>
  <si>
    <t>-45.39</t>
  </si>
  <si>
    <t>-20.26</t>
  </si>
  <si>
    <t>17.05</t>
  </si>
  <si>
    <t>Capital Expenditures, 5 Yr. CAGR %</t>
  </si>
  <si>
    <t>33.3</t>
  </si>
  <si>
    <t>89.44</t>
  </si>
  <si>
    <t>94.88</t>
  </si>
  <si>
    <t>-1.73</t>
  </si>
  <si>
    <t>-27.58</t>
  </si>
  <si>
    <t>-37.4</t>
  </si>
  <si>
    <t>-51.38</t>
  </si>
  <si>
    <t>-5.15</t>
  </si>
  <si>
    <t>-1.14</t>
  </si>
  <si>
    <t>Levered Free Cash Flow, 5 Yr. CAGR %</t>
  </si>
  <si>
    <t>-19.44</t>
  </si>
  <si>
    <t>68.14</t>
  </si>
  <si>
    <t>60.42</t>
  </si>
  <si>
    <t>8.5</t>
  </si>
  <si>
    <t>-3.81</t>
  </si>
  <si>
    <t>20.06</t>
  </si>
  <si>
    <t>-15.23</t>
  </si>
  <si>
    <t>-29.09</t>
  </si>
  <si>
    <t>Unlevered Free Cash Flow, 5 Yr. CAGR %</t>
  </si>
  <si>
    <t>-17.39</t>
  </si>
  <si>
    <t>-9.4</t>
  </si>
  <si>
    <t>45.23</t>
  </si>
  <si>
    <t>75.84</t>
  </si>
  <si>
    <t>13.17</t>
  </si>
  <si>
    <t>-6.32</t>
  </si>
  <si>
    <t>24.95</t>
  </si>
  <si>
    <t>-13.38</t>
  </si>
  <si>
    <t>-29.01</t>
  </si>
  <si>
    <t>13.6</t>
  </si>
  <si>
    <t>2016</t>
  </si>
  <si>
    <t>2017</t>
  </si>
  <si>
    <t>2018</t>
  </si>
  <si>
    <t>2019</t>
  </si>
  <si>
    <t>2020</t>
  </si>
  <si>
    <t>2021</t>
  </si>
  <si>
    <t>Capitalization
                                    1</t>
  </si>
  <si>
    <t>313.4</t>
  </si>
  <si>
    <t>346</t>
  </si>
  <si>
    <t>269.2</t>
  </si>
  <si>
    <t>379.6</t>
  </si>
  <si>
    <t>296.5</t>
  </si>
  <si>
    <t>341.7</t>
  </si>
  <si>
    <t>Change</t>
  </si>
  <si>
    <t>-</t>
  </si>
  <si>
    <t>10.4%</t>
  </si>
  <si>
    <t>-22.21%</t>
  </si>
  <si>
    <t>41.02%</t>
  </si>
  <si>
    <t>-21.88%</t>
  </si>
  <si>
    <t>15.26%</t>
  </si>
  <si>
    <t>Enterprise Value (EV)
                                    1</t>
  </si>
  <si>
    <t>214</t>
  </si>
  <si>
    <t>213.9</t>
  </si>
  <si>
    <t>119.3</t>
  </si>
  <si>
    <t>297.9</t>
  </si>
  <si>
    <t>172.1</t>
  </si>
  <si>
    <t>206.7</t>
  </si>
  <si>
    <t>-0.04%</t>
  </si>
  <si>
    <t>-44.23%</t>
  </si>
  <si>
    <t>149.73%</t>
  </si>
  <si>
    <t>-42.23%</t>
  </si>
  <si>
    <t>20.12%</t>
  </si>
  <si>
    <t>P/E ratio</t>
  </si>
  <si>
    <t>25.5x</t>
  </si>
  <si>
    <t>-29.9x</t>
  </si>
  <si>
    <t>28.6x</t>
  </si>
  <si>
    <t>31.1x</t>
  </si>
  <si>
    <t>14.6x</t>
  </si>
  <si>
    <t>14.4x</t>
  </si>
  <si>
    <t>PBR</t>
  </si>
  <si>
    <t>0.59x</t>
  </si>
  <si>
    <t>0.7x</t>
  </si>
  <si>
    <t>0.68x</t>
  </si>
  <si>
    <t>0.83x</t>
  </si>
  <si>
    <t>0.66x</t>
  </si>
  <si>
    <t>0.77x</t>
  </si>
  <si>
    <t>PEG</t>
  </si>
  <si>
    <t>0x</t>
  </si>
  <si>
    <t>-0x</t>
  </si>
  <si>
    <t>3.99x</t>
  </si>
  <si>
    <t>0.2x</t>
  </si>
  <si>
    <t>0.9x</t>
  </si>
  <si>
    <t>Capitalization / Revenue</t>
  </si>
  <si>
    <t>3.88x</t>
  </si>
  <si>
    <t>4.75x</t>
  </si>
  <si>
    <t>2.62x</t>
  </si>
  <si>
    <t>5.22x</t>
  </si>
  <si>
    <t>4.7x</t>
  </si>
  <si>
    <t>3.2x</t>
  </si>
  <si>
    <t>EV / Revenue</t>
  </si>
  <si>
    <t>2.65x</t>
  </si>
  <si>
    <t>2.94x</t>
  </si>
  <si>
    <t>1.16x</t>
  </si>
  <si>
    <t>4.09x</t>
  </si>
  <si>
    <t>2.73x</t>
  </si>
  <si>
    <t>1.93x</t>
  </si>
  <si>
    <t>EV / EBITDA</t>
  </si>
  <si>
    <t>8.32x</t>
  </si>
  <si>
    <t>13.6x</t>
  </si>
  <si>
    <t>2.36x</t>
  </si>
  <si>
    <t>19.7x</t>
  </si>
  <si>
    <t>30.7x</t>
  </si>
  <si>
    <t>5.29x</t>
  </si>
  <si>
    <t>EV / EBIT</t>
  </si>
  <si>
    <t>15.5x</t>
  </si>
  <si>
    <t>19.9x</t>
  </si>
  <si>
    <t>2.48x</t>
  </si>
  <si>
    <t>22.5x</t>
  </si>
  <si>
    <t>302x</t>
  </si>
  <si>
    <t>5.6x</t>
  </si>
  <si>
    <t>EV / FCF</t>
  </si>
  <si>
    <t>11.9x</t>
  </si>
  <si>
    <t>13.3x</t>
  </si>
  <si>
    <t>2.56x</t>
  </si>
  <si>
    <t>23.2x</t>
  </si>
  <si>
    <t>10.8x</t>
  </si>
  <si>
    <t>6.08x</t>
  </si>
  <si>
    <t>FCF Yield</t>
  </si>
  <si>
    <t>8.38%</t>
  </si>
  <si>
    <t>7.49%</t>
  </si>
  <si>
    <t>39%</t>
  </si>
  <si>
    <t>4.32%</t>
  </si>
  <si>
    <t>9.26%</t>
  </si>
  <si>
    <t>16.4%</t>
  </si>
  <si>
    <t>Dividend per Share
                                    2</t>
  </si>
  <si>
    <t>Rate of return</t>
  </si>
  <si>
    <t>EPS
                                    2</t>
  </si>
  <si>
    <t>0.047</t>
  </si>
  <si>
    <t>-0.0451</t>
  </si>
  <si>
    <t>0.0436</t>
  </si>
  <si>
    <t>0.078</t>
  </si>
  <si>
    <t>0.091</t>
  </si>
  <si>
    <t>Distribution rate</t>
  </si>
  <si>
    <t>Net sales
                                    1</t>
  </si>
  <si>
    <t>80.77</t>
  </si>
  <si>
    <t>72.83</t>
  </si>
  <si>
    <t>102.9</t>
  </si>
  <si>
    <t>72.74</t>
  </si>
  <si>
    <t>63.12</t>
  </si>
  <si>
    <t>106.9</t>
  </si>
  <si>
    <t>EBITDA
                                    1</t>
  </si>
  <si>
    <t>25.72</t>
  </si>
  <si>
    <t>15.7</t>
  </si>
  <si>
    <t>50.47</t>
  </si>
  <si>
    <t>15.14</t>
  </si>
  <si>
    <t>5.612</t>
  </si>
  <si>
    <t>39.09</t>
  </si>
  <si>
    <t>EBIT
                                    1</t>
  </si>
  <si>
    <t>13.83</t>
  </si>
  <si>
    <t>10.75</t>
  </si>
  <si>
    <t>48.07</t>
  </si>
  <si>
    <t>13.23</t>
  </si>
  <si>
    <t>0.569</t>
  </si>
  <si>
    <t>36.94</t>
  </si>
  <si>
    <t>Net income
                                    1</t>
  </si>
  <si>
    <t>12.43</t>
  </si>
  <si>
    <t>-11.65</t>
  </si>
  <si>
    <t>12.26</t>
  </si>
  <si>
    <t>20.41</t>
  </si>
  <si>
    <t>23.77</t>
  </si>
  <si>
    <t>Net Debt
                                    1</t>
  </si>
  <si>
    <t>-99.44</t>
  </si>
  <si>
    <t>-132.1</t>
  </si>
  <si>
    <t>-149.9</t>
  </si>
  <si>
    <t>-81.7</t>
  </si>
  <si>
    <t>-124.4</t>
  </si>
  <si>
    <t>-135</t>
  </si>
  <si>
    <t>Reference price
                                    2</t>
  </si>
  <si>
    <t>1.198</t>
  </si>
  <si>
    <t>1.349</t>
  </si>
  <si>
    <t>1.248</t>
  </si>
  <si>
    <t>1.460</t>
  </si>
  <si>
    <t>1.136</t>
  </si>
  <si>
    <t>1.310</t>
  </si>
  <si>
    <t>Nbr of stocks (in thousands)</t>
  </si>
  <si>
    <t>261,611</t>
  </si>
  <si>
    <t>256,478</t>
  </si>
  <si>
    <t>215,670</t>
  </si>
  <si>
    <t>259,976</t>
  </si>
  <si>
    <t>261,007</t>
  </si>
  <si>
    <t>260,878</t>
  </si>
  <si>
    <t>Announcement Date</t>
  </si>
  <si>
    <t>3/30/17</t>
  </si>
  <si>
    <t>3/28/18</t>
  </si>
  <si>
    <t>3/27/19</t>
  </si>
  <si>
    <t>3/27/20</t>
  </si>
  <si>
    <t>3/29/21</t>
  </si>
  <si>
    <t>3/30/22</t>
  </si>
  <si>
    <t>address1</t>
  </si>
  <si>
    <t>2001 K Street NW</t>
  </si>
  <si>
    <t>address2</t>
  </si>
  <si>
    <t>Suite 775 North</t>
  </si>
  <si>
    <t>city</t>
  </si>
  <si>
    <t>Washington</t>
  </si>
  <si>
    <t>state</t>
  </si>
  <si>
    <t>DC</t>
  </si>
  <si>
    <t>zip</t>
  </si>
  <si>
    <t>20006</t>
  </si>
  <si>
    <t>country</t>
  </si>
  <si>
    <t>phone</t>
  </si>
  <si>
    <t>202 595 9500</t>
  </si>
  <si>
    <t>website</t>
  </si>
  <si>
    <t>https://www.easterlyreit.com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</si>
  <si>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</si>
  <si>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</si>
  <si>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</si>
  <si>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</si>
  <si>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</si>
  <si>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</si>
  <si>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</si>
  <si>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</si>
  <si>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</si>
  <si>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</si>
  <si>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</si>
  <si>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Easterly Government Properties, Inc. (NYSE: DEA) is based in Washington, D.C., and focuses primarily on the acquisition, development and management of Class A commercial properties that are leased to the U.S. Government. Easterly's experienced management team brings specialized insight into the strategy and needs of mission-critical U.S. Government agencies for properties leased to such agencies either directly or through the U.S. General Services Administration (GSA).</t>
  </si>
  <si>
    <t>fullTimeEmployees</t>
  </si>
  <si>
    <t>companyOfficers</t>
  </si>
  <si>
    <t>[{'maxAge': 1, 'name': 'Mr. Darrell William Crate', 'age': 56, 'title': 'CEO, President &amp; Director', 'yearBorn': 1967, 'fiscalYear': 2023, 'totalPay': 1407500, 'exercisedValue': 0, 'unexercisedValue': 0}, {'maxAge': 1, 'name': 'Mr. Michael P. Ibe', 'age': 76, 'title': 'Vice Chairman of the Board and Executive VP of Development &amp; Acquisitions', 'yearBorn': 1947, 'fiscalYear': 2023, 'totalPay': 1420722, 'exercisedValue': 0, 'unexercisedValue': 0}, {'maxAge': 1, 'name': 'Ms. Allison E. Marino', 'age': 39, 'title': 'Executive VP, CFO &amp; Chief Accounting Officer', 'yearBorn': 1984, 'fiscalYear': 2023, 'totalPay': 526235, 'exercisedValue': 0, 'unexercisedValue': 0}, {'maxAge': 1, 'name': 'Mr. Daniel  Powers', 'title': 'Vice President of Corporate Finance', 'fiscalYear': 2023, 'exercisedValue': 0, 'unexercisedValue': 0}, {'maxAge': 1, 'name': 'Ms. Lindsay  Winterhalter', 'title': 'Senior Vice President of Investor Relations &amp; Operations', 'fiscalYear': 2023, 'exercisedValue': 0, 'unexercisedValue': 0}, {'maxAge': 1, 'name': 'Mr. Franklin V. Logan J.D.', 'age': 53, 'title': 'Executive VP, General Counsel &amp; Secretary', 'yearBorn': 1970, 'fiscalYear': 2023, 'exercisedValue': 0, 'unexercisedValue': 0}, {'maxAge': 1, 'name': 'Mr. Andrew G. Pulliam CPA', 'age': 52, 'title': 'Executive Vice President of Acquisitions &amp; Portfolio Management', 'yearBorn': 1971, 'fiscalYear': 2023, 'exercisedValue': 0, 'unexercisedValue': 0}, {'maxAge': 1, 'name': 'Mr. Mark W. Bauer', 'title': 'Executive Vice President of Development', 'fiscalYear': 2023, 'exercisedValue': 0, 'unexercisedValue': 0}, {'maxAge': 1, 'name': 'Mr. Nick A. Nimerala', 'title': 'Senior VP &amp; Chief Asset Officer', 'fiscalYear': 2023, 'exercisedValue': 0, 'unexercisedValue': 0}, {'maxAge': 1, 'name': 'Mr. John Stuart Burns', 'age': 59, 'title': 'Executive Vice President of Government Relations', 'yearBorn': 1964,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</si>
  <si>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</si>
  <si>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</si>
  <si>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</si>
  <si>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</si>
  <si>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</si>
  <si>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</si>
  <si>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</si>
  <si>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</si>
  <si>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</si>
  <si>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</si>
  <si>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</si>
  <si>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</si>
  <si>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</si>
  <si>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</si>
  <si>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</si>
  <si>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</si>
  <si>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</si>
  <si>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</si>
  <si>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</si>
  <si>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</si>
  <si>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</si>
  <si>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</si>
  <si>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</si>
  <si>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</si>
  <si>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</si>
  <si>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</si>
  <si>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</si>
  <si>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</si>
  <si>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</si>
  <si>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</si>
  <si>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</si>
  <si>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</si>
  <si>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</si>
  <si>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</si>
  <si>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</si>
  <si>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</si>
  <si>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</si>
  <si>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</si>
  <si>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</si>
  <si>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</si>
  <si>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</si>
  <si>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</si>
  <si>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</si>
  <si>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</si>
  <si>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</si>
  <si>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</si>
  <si>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</si>
  <si>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</si>
  <si>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</si>
  <si>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</si>
  <si>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</si>
  <si>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</si>
  <si>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</si>
  <si>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</si>
  <si>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</si>
  <si>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</si>
  <si>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</si>
  <si>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</si>
  <si>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</si>
  <si>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</si>
  <si>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</si>
  <si>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</si>
  <si>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</si>
  <si>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</si>
  <si>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</si>
  <si>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</si>
  <si>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</si>
  <si>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</si>
  <si>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</si>
  <si>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</si>
  <si>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</si>
  <si>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</si>
  <si>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</si>
  <si>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</si>
  <si>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</si>
  <si>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</si>
  <si>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</si>
  <si>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</si>
  <si>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</si>
  <si>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</si>
  <si>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Easterly Government Properties,</t>
  </si>
  <si>
    <t>longName</t>
  </si>
  <si>
    <t>Easterly Government Properties, Inc.</t>
  </si>
  <si>
    <t>firstTradeDateEpochUtc</t>
  </si>
  <si>
    <t>timeZoneFullName</t>
  </si>
  <si>
    <t>America/New_York</t>
  </si>
  <si>
    <t>timeZoneShortName</t>
  </si>
  <si>
    <t>EST</t>
  </si>
  <si>
    <t>uuid</t>
  </si>
  <si>
    <t>995b29ee-26f4-33d2-8f35-0a0f9ed3c362</t>
  </si>
  <si>
    <t>messageBoardId</t>
  </si>
  <si>
    <t>finmb_280529952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</si>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</sst>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asterlyreit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11.04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4.919383350957925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1.194672128E9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12.452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43.115387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2012.0</v>
      </c>
      <c r="C1" s="1">
        <v>2013.0</v>
      </c>
      <c r="D1" s="1">
        <v>2014.0</v>
      </c>
      <c r="E1" s="1">
        <v>2015.0</v>
      </c>
      <c r="F1" s="1">
        <v>2016.0</v>
      </c>
      <c r="G1" s="1">
        <v>2017.0</v>
      </c>
      <c r="H1" s="1">
        <v>2018.0</v>
      </c>
      <c r="I1" s="1">
        <v>2019.0</v>
      </c>
      <c r="J1" s="1">
        <v>2020.0</v>
      </c>
      <c r="K1" s="1">
        <v>2021.0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-27.04</v>
      </c>
      <c r="C2" s="1">
        <v>-32.24</v>
      </c>
      <c r="D2" s="1">
        <v>-59.28</v>
      </c>
      <c r="E2" s="1">
        <v>42.64</v>
      </c>
      <c r="F2" s="1">
        <v>12.48</v>
      </c>
      <c r="G2" s="1">
        <v>-11.44</v>
      </c>
      <c r="H2" s="1">
        <v>11.44</v>
      </c>
      <c r="I2" s="1">
        <v>12.48</v>
      </c>
      <c r="J2" s="1">
        <v>20.8</v>
      </c>
      <c r="K2" s="1">
        <v>23.92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16.64</v>
      </c>
      <c r="C3" s="1">
        <v>14.56</v>
      </c>
      <c r="D3" s="1">
        <v>16.64</v>
      </c>
      <c r="E3" s="1">
        <v>28.08</v>
      </c>
      <c r="F3" s="1">
        <v>11.44</v>
      </c>
      <c r="G3" s="1">
        <v>4.16</v>
      </c>
      <c r="H3" s="1">
        <v>79.04</v>
      </c>
      <c r="I3" s="1">
        <v>3.12</v>
      </c>
      <c r="J3" s="1">
        <v>3.12</v>
      </c>
      <c r="K3" s="1">
        <v>3.12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1.04</v>
      </c>
      <c r="I4" s="1">
        <v>1.04</v>
      </c>
      <c r="J4" s="1">
        <v>1.04</v>
      </c>
      <c r="K4" s="1">
        <v>1.04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16.64</v>
      </c>
      <c r="C5" s="1">
        <v>14.56</v>
      </c>
      <c r="D5" s="1">
        <v>16.64</v>
      </c>
      <c r="E5" s="1">
        <v>28.08</v>
      </c>
      <c r="F5" s="1">
        <v>11.44</v>
      </c>
      <c r="G5" s="1">
        <v>4.16</v>
      </c>
      <c r="H5" s="1">
        <v>2.08</v>
      </c>
      <c r="I5" s="1">
        <v>4.16</v>
      </c>
      <c r="J5" s="1">
        <v>5.2</v>
      </c>
      <c r="K5" s="1">
        <v>5.2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1">
        <v>1.04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1.04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-14.56</v>
      </c>
      <c r="C8" s="1">
        <v>-23.92</v>
      </c>
      <c r="D8" s="1">
        <v>238.16</v>
      </c>
      <c r="E8" s="1">
        <v>124.8</v>
      </c>
      <c r="F8" s="1">
        <v>-5.2</v>
      </c>
      <c r="G8" s="1">
        <v>100.88</v>
      </c>
      <c r="H8" s="1">
        <v>84.24000000000001</v>
      </c>
      <c r="I8" s="1">
        <v>-7.28</v>
      </c>
      <c r="J8" s="1">
        <v>36.4</v>
      </c>
      <c r="K8" s="1">
        <v>13.52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-23.92</v>
      </c>
      <c r="C9" s="1">
        <v>-41.6</v>
      </c>
      <c r="D9" s="1">
        <v>195.52</v>
      </c>
      <c r="E9" s="1">
        <v>195.52</v>
      </c>
      <c r="F9" s="1">
        <v>19.76</v>
      </c>
      <c r="G9" s="1">
        <v>94.64</v>
      </c>
      <c r="H9" s="1">
        <v>99.84</v>
      </c>
      <c r="I9" s="1">
        <v>9.36</v>
      </c>
      <c r="J9" s="1">
        <v>62.40000000000001</v>
      </c>
      <c r="K9" s="1">
        <v>43.68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-91.52000000000001</v>
      </c>
      <c r="C10" s="1">
        <v>-4.16</v>
      </c>
      <c r="D10" s="1">
        <v>-55.12</v>
      </c>
      <c r="E10" s="1">
        <v>-14.56</v>
      </c>
      <c r="F10" s="1">
        <v>-5.2</v>
      </c>
      <c r="G10" s="1">
        <v>-8.32</v>
      </c>
      <c r="H10" s="1">
        <v>-11.44</v>
      </c>
      <c r="I10" s="1">
        <v>-42.64</v>
      </c>
      <c r="J10" s="1">
        <v>-17.68</v>
      </c>
      <c r="K10" s="1">
        <v>-5.2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3.12</v>
      </c>
      <c r="C11" s="1">
        <v>78.0</v>
      </c>
      <c r="D11" s="1">
        <v>1.04</v>
      </c>
      <c r="E11" s="1">
        <v>34.32</v>
      </c>
      <c r="F11" s="1">
        <v>1.04</v>
      </c>
      <c r="G11" s="1">
        <v>0.0</v>
      </c>
      <c r="H11" s="1">
        <v>3.12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-19.76</v>
      </c>
      <c r="C12" s="1">
        <v>-96.72</v>
      </c>
      <c r="D12" s="1">
        <v>-98.8</v>
      </c>
      <c r="E12" s="1">
        <v>-12.48</v>
      </c>
      <c r="F12" s="1">
        <v>-26.0</v>
      </c>
      <c r="G12" s="1">
        <v>-57.2</v>
      </c>
      <c r="H12" s="1">
        <v>-19.76</v>
      </c>
      <c r="I12" s="1">
        <v>-6.24</v>
      </c>
      <c r="J12" s="1">
        <v>5.2</v>
      </c>
      <c r="K12" s="1">
        <v>-1.04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-3.12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-1.04</v>
      </c>
      <c r="C14" s="1">
        <v>-4.16</v>
      </c>
      <c r="D14" s="1">
        <v>-1.04</v>
      </c>
      <c r="E14" s="1">
        <v>7.28</v>
      </c>
      <c r="F14" s="1">
        <v>-30.16</v>
      </c>
      <c r="G14" s="1">
        <v>-65.52</v>
      </c>
      <c r="H14" s="1">
        <v>-28.08</v>
      </c>
      <c r="I14" s="1">
        <v>-6.24</v>
      </c>
      <c r="J14" s="1">
        <v>4.16</v>
      </c>
      <c r="K14" s="1">
        <v>-4.16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46.8</v>
      </c>
      <c r="C15" s="1">
        <v>48.88</v>
      </c>
      <c r="D15" s="1">
        <v>33.28</v>
      </c>
      <c r="E15" s="1">
        <v>0.0</v>
      </c>
      <c r="F15" s="1">
        <v>35.36</v>
      </c>
      <c r="G15" s="1">
        <v>0.0</v>
      </c>
      <c r="H15" s="1">
        <v>44.72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46.8</v>
      </c>
      <c r="C16" s="1">
        <v>48.88</v>
      </c>
      <c r="D16" s="1">
        <v>33.28</v>
      </c>
      <c r="E16" s="1">
        <v>0.0</v>
      </c>
      <c r="F16" s="1">
        <v>35.36</v>
      </c>
      <c r="G16" s="1">
        <v>0.0</v>
      </c>
      <c r="H16" s="1">
        <v>44.72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-27.04</v>
      </c>
      <c r="C17" s="1">
        <v>-1.04</v>
      </c>
      <c r="D17" s="1">
        <v>-188.24</v>
      </c>
      <c r="E17" s="1">
        <v>-5.2</v>
      </c>
      <c r="F17" s="1">
        <v>-39.52</v>
      </c>
      <c r="G17" s="1">
        <v>-1.04</v>
      </c>
      <c r="H17" s="1">
        <v>0.0</v>
      </c>
      <c r="I17" s="1">
        <v>-5.2</v>
      </c>
      <c r="J17" s="1">
        <v>-7.28</v>
      </c>
      <c r="K17" s="1">
        <v>-3.12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-27.04</v>
      </c>
      <c r="C18" s="1">
        <v>-1.04</v>
      </c>
      <c r="D18" s="1">
        <v>-188.24</v>
      </c>
      <c r="E18" s="1">
        <v>-5.2</v>
      </c>
      <c r="F18" s="1">
        <v>-39.52</v>
      </c>
      <c r="G18" s="1">
        <v>-1.04</v>
      </c>
      <c r="H18" s="1">
        <v>0.0</v>
      </c>
      <c r="I18" s="1">
        <v>-5.2</v>
      </c>
      <c r="J18" s="1">
        <v>-7.28</v>
      </c>
      <c r="K18" s="1">
        <v>-3.12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0.0</v>
      </c>
      <c r="C19" s="1">
        <v>33.28</v>
      </c>
      <c r="D19" s="1">
        <v>3.12</v>
      </c>
      <c r="E19" s="1">
        <v>2.08</v>
      </c>
      <c r="F19" s="1">
        <v>4.16</v>
      </c>
      <c r="G19" s="1">
        <v>1.04</v>
      </c>
      <c r="H19" s="1">
        <v>71.76</v>
      </c>
      <c r="I19" s="1">
        <v>36.4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-8.32</v>
      </c>
      <c r="C20" s="1">
        <v>-91.52000000000001</v>
      </c>
      <c r="D20" s="1">
        <v>-3.12</v>
      </c>
      <c r="E20" s="1">
        <v>-13.52</v>
      </c>
      <c r="F20" s="1">
        <v>-3.12</v>
      </c>
      <c r="G20" s="1">
        <v>-8.32</v>
      </c>
      <c r="H20" s="1">
        <v>-3.12</v>
      </c>
      <c r="I20" s="1">
        <v>0.0</v>
      </c>
      <c r="J20" s="1">
        <v>-1.04</v>
      </c>
      <c r="K20" s="1">
        <v>-13.52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0.0</v>
      </c>
      <c r="C21" s="1">
        <v>0.0</v>
      </c>
      <c r="D21" s="1">
        <v>0.0</v>
      </c>
      <c r="E21" s="1">
        <v>-21.84</v>
      </c>
      <c r="F21" s="1">
        <v>-11.44</v>
      </c>
      <c r="G21" s="1">
        <v>-22.88</v>
      </c>
      <c r="H21" s="1">
        <v>-46.8</v>
      </c>
      <c r="I21" s="1">
        <v>-6.24</v>
      </c>
      <c r="J21" s="1">
        <v>-1.04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-21.84</v>
      </c>
      <c r="F22" s="1">
        <v>-11.44</v>
      </c>
      <c r="G22" s="1">
        <v>-22.88</v>
      </c>
      <c r="H22" s="1">
        <v>-46.8</v>
      </c>
      <c r="I22" s="1">
        <v>-6.24</v>
      </c>
      <c r="J22" s="1">
        <v>-1.04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-82.16</v>
      </c>
      <c r="F23" s="1">
        <v>-32.24</v>
      </c>
      <c r="G23" s="1">
        <v>-32.24</v>
      </c>
      <c r="H23" s="1">
        <v>-31.2</v>
      </c>
      <c r="I23" s="1">
        <v>-32.24</v>
      </c>
      <c r="J23" s="1">
        <v>-32.24</v>
      </c>
      <c r="K23" s="1">
        <v>-27.04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-2.08</v>
      </c>
      <c r="C24" s="1">
        <v>-3.12</v>
      </c>
      <c r="D24" s="1">
        <v>-8.32</v>
      </c>
      <c r="E24" s="1">
        <v>-2.08</v>
      </c>
      <c r="F24" s="1">
        <v>4.16</v>
      </c>
      <c r="G24" s="1">
        <v>1.04</v>
      </c>
      <c r="H24" s="1">
        <v>-2.08</v>
      </c>
      <c r="I24" s="1">
        <v>-7.28</v>
      </c>
      <c r="J24" s="1">
        <v>6.24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8.32</v>
      </c>
      <c r="C25" s="1">
        <v>43.68</v>
      </c>
      <c r="D25" s="1">
        <v>-164.32</v>
      </c>
      <c r="E25" s="1">
        <v>-125.84</v>
      </c>
      <c r="F25" s="1">
        <v>-38.48</v>
      </c>
      <c r="G25" s="1">
        <v>-61.36</v>
      </c>
      <c r="H25" s="1">
        <v>-83.2</v>
      </c>
      <c r="I25" s="1">
        <v>-50.96</v>
      </c>
      <c r="J25" s="1">
        <v>-42.64</v>
      </c>
      <c r="K25" s="1">
        <v>-30.16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-1.04</v>
      </c>
      <c r="C26" s="1">
        <v>0.0</v>
      </c>
      <c r="D26" s="1">
        <v>0.0</v>
      </c>
      <c r="E26" s="1">
        <v>-9.36</v>
      </c>
      <c r="F26" s="1">
        <v>-8.32</v>
      </c>
      <c r="G26" s="1">
        <v>0.0</v>
      </c>
      <c r="H26" s="1">
        <v>-19.76</v>
      </c>
      <c r="I26" s="1">
        <v>2.08</v>
      </c>
      <c r="J26" s="1">
        <v>0.0</v>
      </c>
      <c r="K26" s="1">
        <v>16.64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-17.68</v>
      </c>
      <c r="C27" s="1">
        <v>-3.12</v>
      </c>
      <c r="D27" s="1">
        <v>30.16</v>
      </c>
      <c r="E27" s="1">
        <v>69.68</v>
      </c>
      <c r="F27" s="1">
        <v>-28.08</v>
      </c>
      <c r="G27" s="1">
        <v>32.24</v>
      </c>
      <c r="H27" s="1">
        <v>15.6</v>
      </c>
      <c r="I27" s="1">
        <v>-45.76000000000001</v>
      </c>
      <c r="J27" s="1">
        <v>24.96</v>
      </c>
      <c r="K27" s="1">
        <v>7.28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3.12</v>
      </c>
      <c r="C29" s="1">
        <v>3.12</v>
      </c>
      <c r="D29" s="1">
        <v>3.12</v>
      </c>
      <c r="E29" s="1">
        <v>71.76</v>
      </c>
      <c r="F29" s="1">
        <v>8.32</v>
      </c>
      <c r="G29" s="1">
        <v>3.12</v>
      </c>
      <c r="H29" s="1">
        <v>3.12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6.24</v>
      </c>
      <c r="C30" s="1">
        <v>15.6</v>
      </c>
      <c r="D30" s="1">
        <v>14.56</v>
      </c>
      <c r="E30" s="1">
        <v>4.16</v>
      </c>
      <c r="F30" s="1">
        <v>3.12</v>
      </c>
      <c r="G30" s="1">
        <v>-4.16</v>
      </c>
      <c r="H30" s="1">
        <v>10.4</v>
      </c>
      <c r="I30" s="1">
        <v>9.36</v>
      </c>
      <c r="J30" s="1">
        <v>4.16</v>
      </c>
      <c r="K30" s="1">
        <v>5.2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19.76</v>
      </c>
      <c r="C31" s="1">
        <v>-20.8</v>
      </c>
      <c r="D31" s="1">
        <v>-30.16</v>
      </c>
      <c r="E31" s="1">
        <v>78.0</v>
      </c>
      <c r="F31" s="1">
        <v>17.68</v>
      </c>
      <c r="G31" s="1">
        <v>16.64</v>
      </c>
      <c r="H31" s="1">
        <v>47.84</v>
      </c>
      <c r="I31" s="1">
        <v>12.48</v>
      </c>
      <c r="J31" s="1">
        <v>15.6</v>
      </c>
      <c r="K31" s="1">
        <v>34.32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22.88</v>
      </c>
      <c r="C32" s="1">
        <v>-17.68</v>
      </c>
      <c r="D32" s="1">
        <v>-28.08</v>
      </c>
      <c r="E32" s="1">
        <v>78.0</v>
      </c>
      <c r="F32" s="1">
        <v>18.72</v>
      </c>
      <c r="G32" s="1">
        <v>16.64</v>
      </c>
      <c r="H32" s="1">
        <v>47.84</v>
      </c>
      <c r="I32" s="1">
        <v>13.52</v>
      </c>
      <c r="J32" s="1">
        <v>16.64</v>
      </c>
      <c r="K32" s="1">
        <v>35.36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-14.56</v>
      </c>
      <c r="C33" s="1">
        <v>34.32</v>
      </c>
      <c r="D33" s="1">
        <v>4.16</v>
      </c>
      <c r="E33" s="1">
        <v>-8.32</v>
      </c>
      <c r="F33" s="1">
        <v>2.08</v>
      </c>
      <c r="G33" s="1">
        <v>-3.12</v>
      </c>
      <c r="H33" s="1">
        <v>-13.52</v>
      </c>
      <c r="I33" s="1">
        <v>-5.2</v>
      </c>
      <c r="J33" s="1">
        <v>-4.16</v>
      </c>
      <c r="K33" s="1">
        <v>-4.16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19.76</v>
      </c>
      <c r="C34" s="1">
        <v>46.8</v>
      </c>
      <c r="D34" s="1">
        <v>-154.96</v>
      </c>
      <c r="E34" s="1">
        <v>-5.2</v>
      </c>
      <c r="F34" s="1">
        <v>-3.12</v>
      </c>
      <c r="G34" s="1">
        <v>-1.04</v>
      </c>
      <c r="H34" s="1">
        <v>44.72</v>
      </c>
      <c r="I34" s="1">
        <v>-5.2</v>
      </c>
      <c r="J34" s="1">
        <v>-7.28</v>
      </c>
      <c r="K34" s="1">
        <v>-3.12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2012.0</v>
      </c>
      <c r="C1" s="1">
        <v>2013.0</v>
      </c>
      <c r="D1" s="1">
        <v>2014.0</v>
      </c>
      <c r="E1" s="1">
        <v>2015.0</v>
      </c>
      <c r="F1" s="1">
        <v>2016.0</v>
      </c>
      <c r="G1" s="1">
        <v>2017.0</v>
      </c>
      <c r="H1" s="1">
        <v>2018.0</v>
      </c>
      <c r="I1" s="1">
        <v>2019.0</v>
      </c>
      <c r="J1" s="1">
        <v>2020.0</v>
      </c>
      <c r="K1" s="1">
        <v>2021.0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30.16</v>
      </c>
      <c r="C3" s="1">
        <v>27.04</v>
      </c>
      <c r="D3" s="1">
        <v>57.2</v>
      </c>
      <c r="E3" s="1">
        <v>127.92</v>
      </c>
      <c r="F3" s="1">
        <v>99.84</v>
      </c>
      <c r="G3" s="1">
        <v>133.12</v>
      </c>
      <c r="H3" s="1">
        <v>149.76</v>
      </c>
      <c r="I3" s="1">
        <v>102.96</v>
      </c>
      <c r="J3" s="1">
        <v>128.96</v>
      </c>
      <c r="K3" s="1">
        <v>136.24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5.2</v>
      </c>
      <c r="C4" s="1">
        <v>5.2</v>
      </c>
      <c r="D4" s="1">
        <v>5.2</v>
      </c>
      <c r="E4" s="1">
        <v>7.28</v>
      </c>
      <c r="F4" s="1">
        <v>4.16</v>
      </c>
      <c r="G4" s="1">
        <v>4.16</v>
      </c>
      <c r="H4" s="1">
        <v>6.24</v>
      </c>
      <c r="I4" s="1">
        <v>14.56</v>
      </c>
      <c r="J4" s="1">
        <v>14.56</v>
      </c>
      <c r="K4" s="1">
        <v>14.56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35.36</v>
      </c>
      <c r="C5" s="1">
        <v>32.24</v>
      </c>
      <c r="D5" s="1">
        <v>62.40000000000001</v>
      </c>
      <c r="E5" s="1">
        <v>136.24</v>
      </c>
      <c r="F5" s="1">
        <v>105.04</v>
      </c>
      <c r="G5" s="1">
        <v>137.28</v>
      </c>
      <c r="H5" s="1">
        <v>156.0</v>
      </c>
      <c r="I5" s="1">
        <v>118.56</v>
      </c>
      <c r="J5" s="1">
        <v>143.52</v>
      </c>
      <c r="K5" s="1">
        <v>150.8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15.6</v>
      </c>
      <c r="C6" s="1">
        <v>21.84</v>
      </c>
      <c r="D6" s="1">
        <v>30.16</v>
      </c>
      <c r="E6" s="1">
        <v>17.68</v>
      </c>
      <c r="F6" s="1">
        <v>11.44</v>
      </c>
      <c r="G6" s="1">
        <v>16.64</v>
      </c>
      <c r="H6" s="1">
        <v>14.56</v>
      </c>
      <c r="I6" s="1">
        <v>8.32</v>
      </c>
      <c r="J6" s="1">
        <v>8.32</v>
      </c>
      <c r="K6" s="1">
        <v>13.52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11.44</v>
      </c>
      <c r="C7" s="1">
        <v>23.92</v>
      </c>
      <c r="D7" s="1">
        <v>26.0</v>
      </c>
      <c r="E7" s="1">
        <v>10.4</v>
      </c>
      <c r="F7" s="1">
        <v>18.72</v>
      </c>
      <c r="G7" s="1">
        <v>30.16</v>
      </c>
      <c r="H7" s="1">
        <v>17.68</v>
      </c>
      <c r="I7" s="1">
        <v>47.84</v>
      </c>
      <c r="J7" s="1">
        <v>28.08</v>
      </c>
      <c r="K7" s="1">
        <v>63.44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0.0</v>
      </c>
      <c r="C8" s="1">
        <v>0.0</v>
      </c>
      <c r="D8" s="1">
        <v>2.08</v>
      </c>
      <c r="E8" s="1">
        <v>3.12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27.04</v>
      </c>
      <c r="C9" s="1">
        <v>45.76000000000001</v>
      </c>
      <c r="D9" s="1">
        <v>58.24</v>
      </c>
      <c r="E9" s="1">
        <v>32.24</v>
      </c>
      <c r="F9" s="1">
        <v>30.16</v>
      </c>
      <c r="G9" s="1">
        <v>46.8</v>
      </c>
      <c r="H9" s="1">
        <v>32.24</v>
      </c>
      <c r="I9" s="1">
        <v>57.2</v>
      </c>
      <c r="J9" s="1">
        <v>37.44</v>
      </c>
      <c r="K9" s="1">
        <v>78.0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2.08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3.12</v>
      </c>
      <c r="C11" s="1">
        <v>4.16</v>
      </c>
      <c r="D11" s="1">
        <v>0.0</v>
      </c>
      <c r="E11" s="1">
        <v>11.44</v>
      </c>
      <c r="F11" s="1">
        <v>11.44</v>
      </c>
      <c r="G11" s="1">
        <v>0.0</v>
      </c>
      <c r="H11" s="1">
        <v>3.12</v>
      </c>
      <c r="I11" s="1">
        <v>3.12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68.64</v>
      </c>
      <c r="C12" s="1">
        <v>83.2</v>
      </c>
      <c r="D12" s="1">
        <v>121.68</v>
      </c>
      <c r="E12" s="1">
        <v>180.96</v>
      </c>
      <c r="F12" s="1">
        <v>147.68</v>
      </c>
      <c r="G12" s="1">
        <v>185.12</v>
      </c>
      <c r="H12" s="1">
        <v>192.4</v>
      </c>
      <c r="I12" s="1">
        <v>178.88</v>
      </c>
      <c r="J12" s="1">
        <v>180.96</v>
      </c>
      <c r="K12" s="1">
        <v>229.84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5.2</v>
      </c>
      <c r="C13" s="1">
        <v>7.28</v>
      </c>
      <c r="D13" s="1">
        <v>7.28</v>
      </c>
      <c r="E13" s="1">
        <v>7.28</v>
      </c>
      <c r="F13" s="1">
        <v>7.28</v>
      </c>
      <c r="G13" s="1">
        <v>6.24</v>
      </c>
      <c r="H13" s="1">
        <v>6.24</v>
      </c>
      <c r="I13" s="1">
        <v>23.92</v>
      </c>
      <c r="J13" s="1">
        <v>24.96</v>
      </c>
      <c r="K13" s="1">
        <v>26.0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-2.08</v>
      </c>
      <c r="C14" s="1">
        <v>-3.12</v>
      </c>
      <c r="D14" s="1">
        <v>-3.12</v>
      </c>
      <c r="E14" s="1">
        <v>-4.16</v>
      </c>
      <c r="F14" s="1">
        <v>-4.16</v>
      </c>
      <c r="G14" s="1">
        <v>-5.2</v>
      </c>
      <c r="H14" s="1">
        <v>-5.2</v>
      </c>
      <c r="I14" s="1">
        <v>-9.36</v>
      </c>
      <c r="J14" s="1">
        <v>-12.48</v>
      </c>
      <c r="K14" s="1">
        <v>-15.6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2.08</v>
      </c>
      <c r="C15" s="1">
        <v>4.16</v>
      </c>
      <c r="D15" s="1">
        <v>3.12</v>
      </c>
      <c r="E15" s="1">
        <v>3.12</v>
      </c>
      <c r="F15" s="1">
        <v>2.08</v>
      </c>
      <c r="G15" s="1">
        <v>1.04</v>
      </c>
      <c r="H15" s="1">
        <v>88.4</v>
      </c>
      <c r="I15" s="1">
        <v>14.56</v>
      </c>
      <c r="J15" s="1">
        <v>11.44</v>
      </c>
      <c r="K15" s="1">
        <v>9.36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1">
        <v>714.48</v>
      </c>
      <c r="C16" s="1">
        <v>619.84</v>
      </c>
      <c r="D16" s="1">
        <v>536.64</v>
      </c>
      <c r="E16" s="1">
        <v>366.08</v>
      </c>
      <c r="F16" s="1">
        <v>382.72</v>
      </c>
      <c r="G16" s="1">
        <v>340.08</v>
      </c>
      <c r="H16" s="1">
        <v>258.96</v>
      </c>
      <c r="I16" s="1">
        <v>257.92</v>
      </c>
      <c r="J16" s="1">
        <v>202.8</v>
      </c>
      <c r="K16" s="1">
        <v>198.64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217.36</v>
      </c>
      <c r="C17" s="1">
        <v>172.64</v>
      </c>
      <c r="D17" s="1">
        <v>172.64</v>
      </c>
      <c r="E17" s="1">
        <v>135.2</v>
      </c>
      <c r="F17" s="1">
        <v>134.16</v>
      </c>
      <c r="G17" s="1">
        <v>96.72</v>
      </c>
      <c r="H17" s="1">
        <v>96.72</v>
      </c>
      <c r="I17" s="1">
        <v>109.2</v>
      </c>
      <c r="J17" s="1">
        <v>102.96</v>
      </c>
      <c r="K17" s="1">
        <v>102.96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110.24</v>
      </c>
      <c r="C18" s="1">
        <v>81.12</v>
      </c>
      <c r="D18" s="1">
        <v>65.52</v>
      </c>
      <c r="E18" s="1">
        <v>38.48</v>
      </c>
      <c r="F18" s="1">
        <v>28.08</v>
      </c>
      <c r="G18" s="1">
        <v>23.92</v>
      </c>
      <c r="H18" s="1">
        <v>21.84</v>
      </c>
      <c r="I18" s="1">
        <v>43.68</v>
      </c>
      <c r="J18" s="1">
        <v>26.0</v>
      </c>
      <c r="K18" s="1">
        <v>24.96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1.04</v>
      </c>
      <c r="J19" s="1">
        <v>1.04</v>
      </c>
      <c r="K19" s="1">
        <v>69.68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26.0</v>
      </c>
      <c r="C20" s="1">
        <v>31.2</v>
      </c>
      <c r="D20" s="1">
        <v>0.0</v>
      </c>
      <c r="E20" s="1">
        <v>0.0</v>
      </c>
      <c r="F20" s="1">
        <v>99.84</v>
      </c>
      <c r="G20" s="1">
        <v>70.72</v>
      </c>
      <c r="H20" s="1">
        <v>78.0</v>
      </c>
      <c r="I20" s="1">
        <v>2.08</v>
      </c>
      <c r="J20" s="1">
        <v>7.28</v>
      </c>
      <c r="K20" s="1">
        <v>10.4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2.08</v>
      </c>
      <c r="C21" s="1">
        <v>2.08</v>
      </c>
      <c r="D21" s="1">
        <v>5.2</v>
      </c>
      <c r="E21" s="1">
        <v>3.12</v>
      </c>
      <c r="F21" s="1">
        <v>1.04</v>
      </c>
      <c r="G21" s="1">
        <v>2.08</v>
      </c>
      <c r="H21" s="1">
        <v>2.08</v>
      </c>
      <c r="I21" s="1">
        <v>2.08</v>
      </c>
      <c r="J21" s="1">
        <v>22.88</v>
      </c>
      <c r="K21" s="1">
        <v>22.88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4.16</v>
      </c>
      <c r="C22" s="1">
        <v>2.08</v>
      </c>
      <c r="D22" s="1">
        <v>0.0</v>
      </c>
      <c r="E22" s="1">
        <v>0.0</v>
      </c>
      <c r="F22" s="1">
        <v>0.0</v>
      </c>
      <c r="G22" s="1">
        <v>0.0</v>
      </c>
      <c r="H22" s="1" t="s">
        <v>71</v>
      </c>
      <c r="I22" s="1" t="s">
        <v>71</v>
      </c>
      <c r="J22" s="1" t="s">
        <v>71</v>
      </c>
      <c r="K22" s="1" t="s">
        <v>71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72</v>
      </c>
      <c r="B23" s="1">
        <v>28.08</v>
      </c>
      <c r="C23" s="1">
        <v>30.16</v>
      </c>
      <c r="D23" s="1">
        <v>32.24</v>
      </c>
      <c r="E23" s="1">
        <v>32.24</v>
      </c>
      <c r="F23" s="1">
        <v>31.2</v>
      </c>
      <c r="G23" s="1">
        <v>5.2</v>
      </c>
      <c r="H23" s="1">
        <v>5.2</v>
      </c>
      <c r="I23" s="1">
        <v>4.16</v>
      </c>
      <c r="J23" s="1">
        <v>3.12</v>
      </c>
      <c r="K23" s="1">
        <v>3.12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73</v>
      </c>
      <c r="B24" s="1">
        <v>1175.2</v>
      </c>
      <c r="C24" s="1">
        <v>1027.52</v>
      </c>
      <c r="D24" s="1">
        <v>940.1600000000001</v>
      </c>
      <c r="E24" s="1">
        <v>761.28</v>
      </c>
      <c r="F24" s="1">
        <v>729.0400000000001</v>
      </c>
      <c r="G24" s="1">
        <v>657.28</v>
      </c>
      <c r="H24" s="1">
        <v>580.32</v>
      </c>
      <c r="I24" s="1">
        <v>616.72</v>
      </c>
      <c r="J24" s="1">
        <v>562.64</v>
      </c>
      <c r="K24" s="1">
        <v>605.28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74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75</v>
      </c>
      <c r="B26" s="1">
        <v>28.08</v>
      </c>
      <c r="C26" s="1">
        <v>15.6</v>
      </c>
      <c r="D26" s="1">
        <v>18.72</v>
      </c>
      <c r="E26" s="1">
        <v>15.6</v>
      </c>
      <c r="F26" s="1">
        <v>6.24</v>
      </c>
      <c r="G26" s="1">
        <v>6.24</v>
      </c>
      <c r="H26" s="1">
        <v>5.2</v>
      </c>
      <c r="I26" s="1">
        <v>5.2</v>
      </c>
      <c r="J26" s="1">
        <v>6.24</v>
      </c>
      <c r="K26" s="1">
        <v>3.12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76</v>
      </c>
      <c r="B27" s="1">
        <v>11.44</v>
      </c>
      <c r="C27" s="1">
        <v>6.24</v>
      </c>
      <c r="D27" s="1">
        <v>10.4</v>
      </c>
      <c r="E27" s="1">
        <v>8.32</v>
      </c>
      <c r="F27" s="1">
        <v>8.32</v>
      </c>
      <c r="G27" s="1">
        <v>13.52</v>
      </c>
      <c r="H27" s="1">
        <v>9.36</v>
      </c>
      <c r="I27" s="1">
        <v>12.48</v>
      </c>
      <c r="J27" s="1">
        <v>14.56</v>
      </c>
      <c r="K27" s="1">
        <v>18.72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77</v>
      </c>
      <c r="B28" s="1">
        <v>46.8</v>
      </c>
      <c r="C28" s="1">
        <v>28.08</v>
      </c>
      <c r="D28" s="1">
        <v>37.44</v>
      </c>
      <c r="E28" s="1">
        <v>67.60000000000001</v>
      </c>
      <c r="F28" s="1">
        <v>1.04</v>
      </c>
      <c r="G28" s="1">
        <v>20.8</v>
      </c>
      <c r="H28" s="1">
        <v>20.8</v>
      </c>
      <c r="I28" s="1">
        <v>16.64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0.0</v>
      </c>
      <c r="C29" s="1">
        <v>12.48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3.12</v>
      </c>
      <c r="J30" s="1">
        <v>3.12</v>
      </c>
      <c r="K30" s="1">
        <v>3.12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>
        <v>7.28</v>
      </c>
      <c r="C31" s="1">
        <v>6.24</v>
      </c>
      <c r="D31" s="1">
        <v>2.08</v>
      </c>
      <c r="E31" s="1">
        <v>3.12</v>
      </c>
      <c r="F31" s="1">
        <v>2.08</v>
      </c>
      <c r="G31" s="1">
        <v>2.08</v>
      </c>
      <c r="H31" s="1">
        <v>5.2</v>
      </c>
      <c r="I31" s="1">
        <v>4.16</v>
      </c>
      <c r="J31" s="1">
        <v>8.32</v>
      </c>
      <c r="K31" s="1">
        <v>15.6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81</v>
      </c>
      <c r="B32" s="1">
        <v>2.08</v>
      </c>
      <c r="C32" s="1">
        <v>3.12</v>
      </c>
      <c r="D32" s="1">
        <v>5.2</v>
      </c>
      <c r="E32" s="1">
        <v>2.08</v>
      </c>
      <c r="F32" s="1">
        <v>8.32</v>
      </c>
      <c r="G32" s="1">
        <v>12.48</v>
      </c>
      <c r="H32" s="1">
        <v>17.68</v>
      </c>
      <c r="I32" s="1">
        <v>44.72</v>
      </c>
      <c r="J32" s="1">
        <v>19.76</v>
      </c>
      <c r="K32" s="1">
        <v>54.08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82</v>
      </c>
      <c r="B33" s="1">
        <v>97.76</v>
      </c>
      <c r="C33" s="1">
        <v>74.88</v>
      </c>
      <c r="D33" s="1">
        <v>37.44</v>
      </c>
      <c r="E33" s="1">
        <v>32.24</v>
      </c>
      <c r="F33" s="1">
        <v>27.04</v>
      </c>
      <c r="G33" s="1">
        <v>35.36</v>
      </c>
      <c r="H33" s="1">
        <v>38.48</v>
      </c>
      <c r="I33" s="1">
        <v>88.4</v>
      </c>
      <c r="J33" s="1">
        <v>53.04</v>
      </c>
      <c r="K33" s="1">
        <v>96.72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83</v>
      </c>
      <c r="B34" s="1">
        <v>148.72</v>
      </c>
      <c r="C34" s="1">
        <v>156.0</v>
      </c>
      <c r="D34" s="1">
        <v>5.2</v>
      </c>
      <c r="E34" s="1">
        <v>0.0</v>
      </c>
      <c r="F34" s="1">
        <v>1.04</v>
      </c>
      <c r="G34" s="1">
        <v>0.0</v>
      </c>
      <c r="H34" s="1">
        <v>0.0</v>
      </c>
      <c r="I34" s="1">
        <v>0.0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84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12.48</v>
      </c>
      <c r="J35" s="1">
        <v>9.36</v>
      </c>
      <c r="K35" s="1">
        <v>7.28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85</v>
      </c>
      <c r="B36" s="1">
        <v>3.12</v>
      </c>
      <c r="C36" s="1">
        <v>3.12</v>
      </c>
      <c r="D36" s="1">
        <v>4.16</v>
      </c>
      <c r="E36" s="1">
        <v>4.16</v>
      </c>
      <c r="F36" s="1">
        <v>4.16</v>
      </c>
      <c r="G36" s="1">
        <v>4.16</v>
      </c>
      <c r="H36" s="1">
        <v>4.16</v>
      </c>
      <c r="I36" s="1">
        <v>5.2</v>
      </c>
      <c r="J36" s="1">
        <v>6.24</v>
      </c>
      <c r="K36" s="1">
        <v>6.24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86</v>
      </c>
      <c r="B37" s="1">
        <v>26.0</v>
      </c>
      <c r="C37" s="1">
        <v>19.76</v>
      </c>
      <c r="D37" s="1">
        <v>19.76</v>
      </c>
      <c r="E37" s="1">
        <v>10.4</v>
      </c>
      <c r="F37" s="1">
        <v>8.32</v>
      </c>
      <c r="G37" s="1">
        <v>8.32</v>
      </c>
      <c r="H37" s="1">
        <v>6.24</v>
      </c>
      <c r="I37" s="1">
        <v>5.2</v>
      </c>
      <c r="J37" s="1">
        <v>5.2</v>
      </c>
      <c r="K37" s="1">
        <v>5.2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87</v>
      </c>
      <c r="B38" s="1">
        <v>1.04</v>
      </c>
      <c r="C38" s="1">
        <v>41.6</v>
      </c>
      <c r="D38" s="1">
        <v>11.44</v>
      </c>
      <c r="E38" s="1">
        <v>0.0</v>
      </c>
      <c r="F38" s="1">
        <v>20.8</v>
      </c>
      <c r="G38" s="1">
        <v>8.32</v>
      </c>
      <c r="H38" s="1">
        <v>3.12</v>
      </c>
      <c r="I38" s="1">
        <v>2.08</v>
      </c>
      <c r="J38" s="1">
        <v>4.16</v>
      </c>
      <c r="K38" s="1">
        <v>4.16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88</v>
      </c>
      <c r="B39" s="1">
        <v>278.72</v>
      </c>
      <c r="C39" s="1">
        <v>255.84</v>
      </c>
      <c r="D39" s="1">
        <v>79.04</v>
      </c>
      <c r="E39" s="1">
        <v>47.84</v>
      </c>
      <c r="F39" s="1">
        <v>40.56</v>
      </c>
      <c r="G39" s="1">
        <v>48.88</v>
      </c>
      <c r="H39" s="1">
        <v>54.08</v>
      </c>
      <c r="I39" s="1">
        <v>115.44</v>
      </c>
      <c r="J39" s="1">
        <v>80.08</v>
      </c>
      <c r="K39" s="1">
        <v>122.72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89</v>
      </c>
      <c r="B40" s="1">
        <v>319.28</v>
      </c>
      <c r="C40" s="1">
        <v>319.28</v>
      </c>
      <c r="D40" s="1">
        <v>319.28</v>
      </c>
      <c r="E40" s="1">
        <v>319.28</v>
      </c>
      <c r="F40" s="1">
        <v>319.28</v>
      </c>
      <c r="G40" s="1">
        <v>319.28</v>
      </c>
      <c r="H40" s="1">
        <v>319.28</v>
      </c>
      <c r="I40" s="1">
        <v>277.68</v>
      </c>
      <c r="J40" s="1">
        <v>277.68</v>
      </c>
      <c r="K40" s="1">
        <v>277.68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90</v>
      </c>
      <c r="B41" s="1">
        <v>401.44</v>
      </c>
      <c r="C41" s="1">
        <v>401.44</v>
      </c>
      <c r="D41" s="1">
        <v>400.4</v>
      </c>
      <c r="E41" s="1">
        <v>312.0</v>
      </c>
      <c r="F41" s="1">
        <v>278.72</v>
      </c>
      <c r="G41" s="1">
        <v>244.4</v>
      </c>
      <c r="H41" s="1">
        <v>250.64</v>
      </c>
      <c r="I41" s="1">
        <v>194.48</v>
      </c>
      <c r="J41" s="1">
        <v>162.24</v>
      </c>
      <c r="K41" s="1">
        <v>134.16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91</v>
      </c>
      <c r="B42" s="1">
        <v>-19.76</v>
      </c>
      <c r="C42" s="1">
        <v>31.2</v>
      </c>
      <c r="D42" s="1">
        <v>-112.32</v>
      </c>
      <c r="E42" s="1">
        <v>-69.68</v>
      </c>
      <c r="F42" s="1">
        <v>-57.2</v>
      </c>
      <c r="G42" s="1">
        <v>-69.68</v>
      </c>
      <c r="H42" s="1">
        <v>20.8</v>
      </c>
      <c r="I42" s="1">
        <v>32.24</v>
      </c>
      <c r="J42" s="1">
        <v>54.08</v>
      </c>
      <c r="K42" s="1">
        <v>76.96000000000001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92</v>
      </c>
      <c r="B43" s="1">
        <v>-33.28</v>
      </c>
      <c r="C43" s="1">
        <v>-33.28</v>
      </c>
      <c r="D43" s="1">
        <v>-35.36</v>
      </c>
      <c r="E43" s="1">
        <v>-43.68</v>
      </c>
      <c r="F43" s="1">
        <v>-46.8</v>
      </c>
      <c r="G43" s="1">
        <v>-52.0</v>
      </c>
      <c r="H43" s="1">
        <v>-85.28</v>
      </c>
      <c r="I43" s="1">
        <v>-10.4</v>
      </c>
      <c r="J43" s="1">
        <v>-10.4</v>
      </c>
      <c r="K43" s="1">
        <v>-8.32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93</v>
      </c>
      <c r="B44" s="1">
        <v>84.24000000000001</v>
      </c>
      <c r="C44" s="1">
        <v>-62.40000000000001</v>
      </c>
      <c r="D44" s="1">
        <v>109.2</v>
      </c>
      <c r="E44" s="1">
        <v>52.0</v>
      </c>
      <c r="F44" s="1">
        <v>58.24</v>
      </c>
      <c r="G44" s="1">
        <v>68.64</v>
      </c>
      <c r="H44" s="1">
        <v>-18.72</v>
      </c>
      <c r="I44" s="1">
        <v>-17.68</v>
      </c>
      <c r="J44" s="1">
        <v>-17.68</v>
      </c>
      <c r="K44" s="1">
        <v>-15.6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94</v>
      </c>
      <c r="B45" s="1">
        <v>751.9200000000001</v>
      </c>
      <c r="C45" s="1">
        <v>654.16</v>
      </c>
      <c r="D45" s="1">
        <v>680.16</v>
      </c>
      <c r="E45" s="1">
        <v>568.88</v>
      </c>
      <c r="F45" s="1">
        <v>550.16</v>
      </c>
      <c r="G45" s="1">
        <v>508.56</v>
      </c>
      <c r="H45" s="1">
        <v>484.64</v>
      </c>
      <c r="I45" s="1">
        <v>475.28</v>
      </c>
      <c r="J45" s="1">
        <v>463.84</v>
      </c>
      <c r="K45" s="1">
        <v>463.84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95</v>
      </c>
      <c r="B46" s="1">
        <v>141.44</v>
      </c>
      <c r="C46" s="1">
        <v>117.52</v>
      </c>
      <c r="D46" s="1">
        <v>179.92</v>
      </c>
      <c r="E46" s="1">
        <v>143.52</v>
      </c>
      <c r="F46" s="1">
        <v>137.28</v>
      </c>
      <c r="G46" s="1">
        <v>98.8</v>
      </c>
      <c r="H46" s="1">
        <v>40.56</v>
      </c>
      <c r="I46" s="1">
        <v>23.92</v>
      </c>
      <c r="J46" s="1">
        <v>16.64</v>
      </c>
      <c r="K46" s="1">
        <v>18.72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96</v>
      </c>
      <c r="B47" s="1">
        <v>893.36</v>
      </c>
      <c r="C47" s="1">
        <v>771.6800000000001</v>
      </c>
      <c r="D47" s="1">
        <v>860.08</v>
      </c>
      <c r="E47" s="1">
        <v>712.4</v>
      </c>
      <c r="F47" s="1">
        <v>687.44</v>
      </c>
      <c r="G47" s="1">
        <v>608.4</v>
      </c>
      <c r="H47" s="1">
        <v>526.24</v>
      </c>
      <c r="I47" s="1">
        <v>500.24</v>
      </c>
      <c r="J47" s="1">
        <v>481.52</v>
      </c>
      <c r="K47" s="1">
        <v>482.56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97</v>
      </c>
      <c r="B48" s="1">
        <v>1175.2</v>
      </c>
      <c r="C48" s="1">
        <v>1027.52</v>
      </c>
      <c r="D48" s="1">
        <v>940.1600000000001</v>
      </c>
      <c r="E48" s="1">
        <v>761.28</v>
      </c>
      <c r="F48" s="1">
        <v>729.0400000000001</v>
      </c>
      <c r="G48" s="1">
        <v>657.28</v>
      </c>
      <c r="H48" s="1">
        <v>580.32</v>
      </c>
      <c r="I48" s="1">
        <v>616.72</v>
      </c>
      <c r="J48" s="1">
        <v>562.64</v>
      </c>
      <c r="K48" s="1">
        <v>605.28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43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98</v>
      </c>
      <c r="B50" s="1">
        <v>286.0</v>
      </c>
      <c r="C50" s="1">
        <v>284.96</v>
      </c>
      <c r="D50" s="1">
        <v>282.88</v>
      </c>
      <c r="E50" s="1">
        <v>274.56</v>
      </c>
      <c r="F50" s="1">
        <v>271.44</v>
      </c>
      <c r="G50" s="1">
        <v>266.24</v>
      </c>
      <c r="H50" s="1">
        <v>269.36</v>
      </c>
      <c r="I50" s="1">
        <v>270.4</v>
      </c>
      <c r="J50" s="1">
        <v>270.4</v>
      </c>
      <c r="K50" s="1">
        <v>271.44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99</v>
      </c>
      <c r="B51" s="1">
        <v>286.0</v>
      </c>
      <c r="C51" s="1">
        <v>284.96</v>
      </c>
      <c r="D51" s="1">
        <v>282.88</v>
      </c>
      <c r="E51" s="1">
        <v>274.56</v>
      </c>
      <c r="F51" s="1">
        <v>271.44</v>
      </c>
      <c r="G51" s="1">
        <v>266.24</v>
      </c>
      <c r="H51" s="1">
        <v>264.16</v>
      </c>
      <c r="I51" s="1">
        <v>270.4</v>
      </c>
      <c r="J51" s="1">
        <v>270.4</v>
      </c>
      <c r="K51" s="1">
        <v>271.44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100</v>
      </c>
      <c r="B52" s="1" t="s">
        <v>101</v>
      </c>
      <c r="C52" s="1" t="s">
        <v>102</v>
      </c>
      <c r="D52" s="1" t="s">
        <v>103</v>
      </c>
      <c r="E52" s="1" t="s">
        <v>104</v>
      </c>
      <c r="F52" s="1" t="s">
        <v>105</v>
      </c>
      <c r="G52" s="1" t="s">
        <v>106</v>
      </c>
      <c r="H52" s="1" t="s">
        <v>107</v>
      </c>
      <c r="I52" s="1" t="s">
        <v>108</v>
      </c>
      <c r="J52" s="1" t="s">
        <v>109</v>
      </c>
      <c r="K52" s="1" t="s">
        <v>110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111</v>
      </c>
      <c r="B53" s="1">
        <v>424.32</v>
      </c>
      <c r="C53" s="1">
        <v>400.4</v>
      </c>
      <c r="D53" s="1">
        <v>440.96</v>
      </c>
      <c r="E53" s="1">
        <v>395.2</v>
      </c>
      <c r="F53" s="1">
        <v>387.92</v>
      </c>
      <c r="G53" s="1">
        <v>386.88</v>
      </c>
      <c r="H53" s="1">
        <v>366.08</v>
      </c>
      <c r="I53" s="1">
        <v>322.4</v>
      </c>
      <c r="J53" s="1">
        <v>332.8</v>
      </c>
      <c r="K53" s="1">
        <v>333.84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112</v>
      </c>
      <c r="B54" s="1" t="s">
        <v>113</v>
      </c>
      <c r="C54" s="1" t="s">
        <v>114</v>
      </c>
      <c r="D54" s="1" t="s">
        <v>115</v>
      </c>
      <c r="E54" s="1" t="s">
        <v>116</v>
      </c>
      <c r="F54" s="1" t="s">
        <v>117</v>
      </c>
      <c r="G54" s="1" t="s">
        <v>118</v>
      </c>
      <c r="H54" s="1" t="s">
        <v>119</v>
      </c>
      <c r="I54" s="1" t="s">
        <v>120</v>
      </c>
      <c r="J54" s="1" t="s">
        <v>121</v>
      </c>
      <c r="K54" s="1" t="s">
        <v>121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122</v>
      </c>
      <c r="B55" s="1">
        <v>195.52</v>
      </c>
      <c r="C55" s="1">
        <v>197.6</v>
      </c>
      <c r="D55" s="1">
        <v>5.2</v>
      </c>
      <c r="E55" s="1">
        <v>67.60000000000001</v>
      </c>
      <c r="F55" s="1">
        <v>1.04</v>
      </c>
      <c r="G55" s="1">
        <v>20.8</v>
      </c>
      <c r="H55" s="1">
        <v>20.8</v>
      </c>
      <c r="I55" s="1">
        <v>33.28</v>
      </c>
      <c r="J55" s="1">
        <v>13.52</v>
      </c>
      <c r="K55" s="1">
        <v>10.4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123</v>
      </c>
      <c r="B56" s="1">
        <v>159.12</v>
      </c>
      <c r="C56" s="1">
        <v>164.32</v>
      </c>
      <c r="D56" s="1">
        <v>-57.2</v>
      </c>
      <c r="E56" s="1">
        <v>-135.2</v>
      </c>
      <c r="F56" s="1">
        <v>-102.96</v>
      </c>
      <c r="G56" s="1">
        <v>-137.28</v>
      </c>
      <c r="H56" s="1">
        <v>-156.0</v>
      </c>
      <c r="I56" s="1">
        <v>-84.24000000000001</v>
      </c>
      <c r="J56" s="1">
        <v>-128.96</v>
      </c>
      <c r="K56" s="1">
        <v>-140.4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124</v>
      </c>
      <c r="B57" s="1">
        <v>2.08</v>
      </c>
      <c r="C57" s="1">
        <v>3.12</v>
      </c>
      <c r="D57" s="1">
        <v>3.12</v>
      </c>
      <c r="E57" s="1">
        <v>4.16</v>
      </c>
      <c r="F57" s="1">
        <v>3.12</v>
      </c>
      <c r="G57" s="1">
        <v>3.12</v>
      </c>
      <c r="H57" s="1">
        <v>4.16</v>
      </c>
      <c r="I57" s="1">
        <v>4.16</v>
      </c>
      <c r="J57" s="1">
        <v>4.16</v>
      </c>
      <c r="K57" s="1">
        <v>5.2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125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30.16</v>
      </c>
      <c r="I58" s="1">
        <v>6.24</v>
      </c>
      <c r="J58" s="1">
        <v>7.28</v>
      </c>
      <c r="K58" s="1">
        <v>9.36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126</v>
      </c>
      <c r="B59" s="1">
        <v>141.44</v>
      </c>
      <c r="C59" s="1">
        <v>117.52</v>
      </c>
      <c r="D59" s="1">
        <v>179.92</v>
      </c>
      <c r="E59" s="1">
        <v>143.52</v>
      </c>
      <c r="F59" s="1">
        <v>137.28</v>
      </c>
      <c r="G59" s="1">
        <v>98.8</v>
      </c>
      <c r="H59" s="1">
        <v>40.56</v>
      </c>
      <c r="I59" s="1">
        <v>23.92</v>
      </c>
      <c r="J59" s="1">
        <v>16.64</v>
      </c>
      <c r="K59" s="1">
        <v>18.72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127</v>
      </c>
      <c r="B60" s="1">
        <v>307.84</v>
      </c>
      <c r="C60" s="1">
        <v>308.88</v>
      </c>
      <c r="D60" s="1">
        <v>19.76</v>
      </c>
      <c r="E60" s="1">
        <v>11.44</v>
      </c>
      <c r="F60" s="1">
        <v>34.32</v>
      </c>
      <c r="G60" s="1">
        <v>30.16</v>
      </c>
      <c r="H60" s="1">
        <v>20.8</v>
      </c>
      <c r="I60" s="1">
        <v>31.2</v>
      </c>
      <c r="J60" s="1">
        <v>28.08</v>
      </c>
      <c r="K60" s="1">
        <v>26.0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128</v>
      </c>
      <c r="B61" s="1">
        <v>3.12</v>
      </c>
      <c r="C61" s="1">
        <v>3.12</v>
      </c>
      <c r="D61" s="1">
        <v>3.12</v>
      </c>
      <c r="E61" s="1">
        <v>3.12</v>
      </c>
      <c r="F61" s="1">
        <v>3.12</v>
      </c>
      <c r="G61" s="1">
        <v>3.12</v>
      </c>
      <c r="H61" s="1">
        <v>3.12</v>
      </c>
      <c r="I61" s="1">
        <v>3.12</v>
      </c>
      <c r="J61" s="1">
        <v>3.12</v>
      </c>
      <c r="K61" s="1">
        <v>3.12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129</v>
      </c>
      <c r="B62" s="1">
        <v>3.12</v>
      </c>
      <c r="C62" s="1">
        <v>3.12</v>
      </c>
      <c r="D62" s="1">
        <v>3.12</v>
      </c>
      <c r="E62" s="1">
        <v>3.12</v>
      </c>
      <c r="F62" s="1">
        <v>3.12</v>
      </c>
      <c r="G62" s="1">
        <v>3.12</v>
      </c>
      <c r="H62" s="1">
        <v>2.08</v>
      </c>
      <c r="I62" s="1">
        <v>3.12</v>
      </c>
      <c r="J62" s="1">
        <v>3.12</v>
      </c>
      <c r="K62" s="1">
        <v>3.12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130</v>
      </c>
      <c r="B63" s="1">
        <v>215.28</v>
      </c>
      <c r="C63" s="1">
        <v>216.32</v>
      </c>
      <c r="D63" s="1">
        <v>232.96</v>
      </c>
      <c r="E63" s="1">
        <v>240.24</v>
      </c>
      <c r="F63" s="1">
        <v>193.44</v>
      </c>
      <c r="G63" s="1">
        <v>192.4</v>
      </c>
      <c r="H63" s="1">
        <v>200.72</v>
      </c>
      <c r="I63" s="1">
        <v>220.48</v>
      </c>
      <c r="J63" s="1">
        <v>236.08</v>
      </c>
      <c r="K63" s="1">
        <v>251.68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2012.0</v>
      </c>
      <c r="C1" s="1">
        <v>2013.0</v>
      </c>
      <c r="D1" s="1">
        <v>2014.0</v>
      </c>
      <c r="E1" s="1">
        <v>2015.0</v>
      </c>
      <c r="F1" s="1">
        <v>2016.0</v>
      </c>
      <c r="G1" s="1">
        <v>2017.0</v>
      </c>
      <c r="H1" s="1">
        <v>2018.0</v>
      </c>
      <c r="I1" s="1">
        <v>2019.0</v>
      </c>
      <c r="J1" s="1">
        <v>2020.0</v>
      </c>
      <c r="K1" s="1">
        <v>2021.0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131</v>
      </c>
      <c r="B2" s="1">
        <v>95.68</v>
      </c>
      <c r="C2" s="1">
        <v>98.8</v>
      </c>
      <c r="D2" s="1">
        <v>87.36</v>
      </c>
      <c r="E2" s="1">
        <v>83.2</v>
      </c>
      <c r="F2" s="1">
        <v>69.68</v>
      </c>
      <c r="G2" s="1">
        <v>62.40000000000001</v>
      </c>
      <c r="H2" s="1">
        <v>66.56</v>
      </c>
      <c r="I2" s="1">
        <v>68.64</v>
      </c>
      <c r="J2" s="1">
        <v>73.84</v>
      </c>
      <c r="K2" s="1">
        <v>76.96000000000001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132</v>
      </c>
      <c r="B3" s="1">
        <v>-7.28</v>
      </c>
      <c r="C3" s="1">
        <v>-18.72</v>
      </c>
      <c r="D3" s="1">
        <v>-58.24</v>
      </c>
      <c r="E3" s="1">
        <v>74.88</v>
      </c>
      <c r="F3" s="1">
        <v>12.48</v>
      </c>
      <c r="G3" s="1">
        <v>8.32</v>
      </c>
      <c r="H3" s="1">
        <v>38.48</v>
      </c>
      <c r="I3" s="1">
        <v>6.24</v>
      </c>
      <c r="J3" s="1">
        <v>-9.36</v>
      </c>
      <c r="K3" s="1">
        <v>31.2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133</v>
      </c>
      <c r="B4" s="1">
        <v>-16.64</v>
      </c>
      <c r="C4" s="1">
        <v>5.2</v>
      </c>
      <c r="D4" s="1">
        <v>-1.04</v>
      </c>
      <c r="E4" s="1">
        <v>2.08</v>
      </c>
      <c r="F4" s="1">
        <v>84.24000000000001</v>
      </c>
      <c r="G4" s="1">
        <v>4.16</v>
      </c>
      <c r="H4" s="1">
        <v>8.32</v>
      </c>
      <c r="I4" s="1">
        <v>-60.32</v>
      </c>
      <c r="J4" s="1">
        <v>95.68</v>
      </c>
      <c r="K4" s="1">
        <v>2.08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</v>
      </c>
      <c r="B5" s="1">
        <v>70.72</v>
      </c>
      <c r="C5" s="1">
        <v>85.28</v>
      </c>
      <c r="D5" s="1">
        <v>28.08</v>
      </c>
      <c r="E5" s="1">
        <v>162.24</v>
      </c>
      <c r="F5" s="1">
        <v>83.2</v>
      </c>
      <c r="G5" s="1">
        <v>74.88</v>
      </c>
      <c r="H5" s="1">
        <v>107.12</v>
      </c>
      <c r="I5" s="1">
        <v>74.88</v>
      </c>
      <c r="J5" s="1">
        <v>65.52</v>
      </c>
      <c r="K5" s="1">
        <v>111.28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135</v>
      </c>
      <c r="B6" s="1">
        <v>27.04</v>
      </c>
      <c r="C6" s="1">
        <v>21.84</v>
      </c>
      <c r="D6" s="1">
        <v>31.2</v>
      </c>
      <c r="E6" s="1">
        <v>22.88</v>
      </c>
      <c r="F6" s="1">
        <v>19.76</v>
      </c>
      <c r="G6" s="1">
        <v>16.64</v>
      </c>
      <c r="H6" s="1">
        <v>13.52</v>
      </c>
      <c r="I6" s="1">
        <v>12.48</v>
      </c>
      <c r="J6" s="1">
        <v>12.48</v>
      </c>
      <c r="K6" s="1">
        <v>11.44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136</v>
      </c>
      <c r="B7" s="1">
        <v>42.64</v>
      </c>
      <c r="C7" s="1">
        <v>62.40000000000001</v>
      </c>
      <c r="D7" s="1">
        <v>-3.12</v>
      </c>
      <c r="E7" s="1">
        <v>139.36</v>
      </c>
      <c r="F7" s="1">
        <v>63.44</v>
      </c>
      <c r="G7" s="1">
        <v>58.24</v>
      </c>
      <c r="H7" s="1">
        <v>92.56</v>
      </c>
      <c r="I7" s="1">
        <v>61.36</v>
      </c>
      <c r="J7" s="1">
        <v>53.04</v>
      </c>
      <c r="K7" s="1">
        <v>98.8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</v>
      </c>
      <c r="B8" s="1">
        <v>33.28</v>
      </c>
      <c r="C8" s="1">
        <v>29.12</v>
      </c>
      <c r="D8" s="1">
        <v>34.32</v>
      </c>
      <c r="E8" s="1">
        <v>33.28</v>
      </c>
      <c r="F8" s="1">
        <v>32.24</v>
      </c>
      <c r="G8" s="1">
        <v>30.16</v>
      </c>
      <c r="H8" s="1">
        <v>35.36</v>
      </c>
      <c r="I8" s="1">
        <v>38.48</v>
      </c>
      <c r="J8" s="1">
        <v>43.68</v>
      </c>
      <c r="K8" s="1">
        <v>49.92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</v>
      </c>
      <c r="B9" s="1">
        <v>16.64</v>
      </c>
      <c r="C9" s="1">
        <v>14.56</v>
      </c>
      <c r="D9" s="1">
        <v>16.64</v>
      </c>
      <c r="E9" s="1">
        <v>28.08</v>
      </c>
      <c r="F9" s="1">
        <v>11.44</v>
      </c>
      <c r="G9" s="1">
        <v>4.16</v>
      </c>
      <c r="H9" s="1">
        <v>2.08</v>
      </c>
      <c r="I9" s="1">
        <v>4.16</v>
      </c>
      <c r="J9" s="1">
        <v>5.2</v>
      </c>
      <c r="K9" s="1">
        <v>5.2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</v>
      </c>
      <c r="B10" s="1">
        <v>5.2</v>
      </c>
      <c r="C10" s="1">
        <v>4.16</v>
      </c>
      <c r="D10" s="1">
        <v>6.24</v>
      </c>
      <c r="E10" s="1">
        <v>9.36</v>
      </c>
      <c r="F10" s="1">
        <v>4.16</v>
      </c>
      <c r="G10" s="1">
        <v>10.4</v>
      </c>
      <c r="H10" s="1">
        <v>4.16</v>
      </c>
      <c r="I10" s="1">
        <v>3.12</v>
      </c>
      <c r="J10" s="1">
        <v>3.12</v>
      </c>
      <c r="K10" s="1">
        <v>5.2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140</v>
      </c>
      <c r="B11" s="1">
        <v>56.16</v>
      </c>
      <c r="C11" s="1">
        <v>48.88</v>
      </c>
      <c r="D11" s="1">
        <v>59.28</v>
      </c>
      <c r="E11" s="1">
        <v>71.76</v>
      </c>
      <c r="F11" s="1">
        <v>48.88</v>
      </c>
      <c r="G11" s="1">
        <v>46.8</v>
      </c>
      <c r="H11" s="1">
        <v>42.64</v>
      </c>
      <c r="I11" s="1">
        <v>47.84</v>
      </c>
      <c r="J11" s="1">
        <v>52.0</v>
      </c>
      <c r="K11" s="1">
        <v>60.32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141</v>
      </c>
      <c r="B12" s="1">
        <v>-13.52</v>
      </c>
      <c r="C12" s="1">
        <v>13.52</v>
      </c>
      <c r="D12" s="1">
        <v>-62.40000000000001</v>
      </c>
      <c r="E12" s="1">
        <v>66.56</v>
      </c>
      <c r="F12" s="1">
        <v>13.52</v>
      </c>
      <c r="G12" s="1">
        <v>10.4</v>
      </c>
      <c r="H12" s="1">
        <v>49.92</v>
      </c>
      <c r="I12" s="1">
        <v>13.52</v>
      </c>
      <c r="J12" s="1">
        <v>58.24</v>
      </c>
      <c r="K12" s="1">
        <v>37.44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142</v>
      </c>
      <c r="B13" s="1">
        <v>-4.16</v>
      </c>
      <c r="C13" s="1">
        <v>-5.2</v>
      </c>
      <c r="D13" s="1">
        <v>-4.16</v>
      </c>
      <c r="E13" s="1">
        <v>-1.04</v>
      </c>
      <c r="F13" s="1">
        <v>-18.72</v>
      </c>
      <c r="G13" s="1">
        <v>-5.2</v>
      </c>
      <c r="H13" s="1">
        <v>-6.24</v>
      </c>
      <c r="I13" s="1">
        <v>-38.48</v>
      </c>
      <c r="J13" s="1">
        <v>-33.28</v>
      </c>
      <c r="K13" s="1">
        <v>-28.08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143</v>
      </c>
      <c r="B14" s="1">
        <v>62.40000000000001</v>
      </c>
      <c r="C14" s="1">
        <v>4.16</v>
      </c>
      <c r="D14" s="1">
        <v>3.12</v>
      </c>
      <c r="E14" s="1">
        <v>1.04</v>
      </c>
      <c r="F14" s="1">
        <v>91.52000000000001</v>
      </c>
      <c r="G14" s="1">
        <v>57.2</v>
      </c>
      <c r="H14" s="1">
        <v>49.92</v>
      </c>
      <c r="I14" s="1">
        <v>58.24</v>
      </c>
      <c r="J14" s="1">
        <v>36.4</v>
      </c>
      <c r="K14" s="1">
        <v>33.28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144</v>
      </c>
      <c r="B15" s="1">
        <v>-3.12</v>
      </c>
      <c r="C15" s="1">
        <v>-47.84</v>
      </c>
      <c r="D15" s="1">
        <v>-64.48</v>
      </c>
      <c r="E15" s="1">
        <v>94.64</v>
      </c>
      <c r="F15" s="1">
        <v>72.8</v>
      </c>
      <c r="G15" s="1">
        <v>50.96</v>
      </c>
      <c r="H15" s="1">
        <v>42.64</v>
      </c>
      <c r="I15" s="1">
        <v>19.76</v>
      </c>
      <c r="J15" s="1">
        <v>2.08</v>
      </c>
      <c r="K15" s="1">
        <v>5.2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145</v>
      </c>
      <c r="B16" s="1">
        <v>38.48</v>
      </c>
      <c r="C16" s="1">
        <v>-36.4</v>
      </c>
      <c r="D16" s="1">
        <v>1.04</v>
      </c>
      <c r="E16" s="1">
        <v>3.12</v>
      </c>
      <c r="F16" s="1">
        <v>-1.04</v>
      </c>
      <c r="G16" s="1">
        <v>-55.12</v>
      </c>
      <c r="H16" s="1">
        <v>12.48</v>
      </c>
      <c r="I16" s="1">
        <v>21.84</v>
      </c>
      <c r="J16" s="1">
        <v>-14.56</v>
      </c>
      <c r="K16" s="1">
        <v>1.04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146</v>
      </c>
      <c r="B17" s="1">
        <v>-3.12</v>
      </c>
      <c r="C17" s="1">
        <v>45.76000000000001</v>
      </c>
      <c r="D17" s="1">
        <v>31.2</v>
      </c>
      <c r="E17" s="1">
        <v>56.16</v>
      </c>
      <c r="F17" s="1">
        <v>-2.08</v>
      </c>
      <c r="G17" s="1">
        <v>0.0</v>
      </c>
      <c r="H17" s="1">
        <v>0.0</v>
      </c>
      <c r="I17" s="1">
        <v>2.08</v>
      </c>
      <c r="J17" s="1">
        <v>-1.04</v>
      </c>
      <c r="K17" s="1">
        <v>4.16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147</v>
      </c>
      <c r="B18" s="1">
        <v>-19.76</v>
      </c>
      <c r="C18" s="1">
        <v>13.52</v>
      </c>
      <c r="D18" s="1">
        <v>-61.36</v>
      </c>
      <c r="E18" s="1">
        <v>71.76</v>
      </c>
      <c r="F18" s="1">
        <v>12.48</v>
      </c>
      <c r="G18" s="1">
        <v>10.4</v>
      </c>
      <c r="H18" s="1">
        <v>49.92</v>
      </c>
      <c r="I18" s="1">
        <v>16.64</v>
      </c>
      <c r="J18" s="1">
        <v>-101.92</v>
      </c>
      <c r="K18" s="1">
        <v>38.48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148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-2.08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149</v>
      </c>
      <c r="B20" s="1">
        <v>-2.08</v>
      </c>
      <c r="C20" s="1">
        <v>-44.72</v>
      </c>
      <c r="D20" s="1">
        <v>0.0</v>
      </c>
      <c r="E20" s="1">
        <v>-37.44</v>
      </c>
      <c r="F20" s="1">
        <v>0.0</v>
      </c>
      <c r="G20" s="1">
        <v>-35.36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150</v>
      </c>
      <c r="B21" s="1">
        <v>0.0</v>
      </c>
      <c r="C21" s="1">
        <v>-15.6</v>
      </c>
      <c r="D21" s="1">
        <v>0.0</v>
      </c>
      <c r="E21" s="1">
        <v>0.0</v>
      </c>
      <c r="F21" s="1">
        <v>0.0</v>
      </c>
      <c r="G21" s="1">
        <v>0.0</v>
      </c>
      <c r="H21" s="1">
        <v>-1.04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151</v>
      </c>
      <c r="B22" s="1">
        <v>0.0</v>
      </c>
      <c r="C22" s="1">
        <v>0.0</v>
      </c>
      <c r="D22" s="1">
        <v>2.08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152</v>
      </c>
      <c r="B23" s="1">
        <v>-19.76</v>
      </c>
      <c r="C23" s="1">
        <v>-46.8</v>
      </c>
      <c r="D23" s="1">
        <v>-59.28</v>
      </c>
      <c r="E23" s="1">
        <v>33.28</v>
      </c>
      <c r="F23" s="1">
        <v>12.48</v>
      </c>
      <c r="G23" s="1">
        <v>-26.0</v>
      </c>
      <c r="H23" s="1">
        <v>48.88</v>
      </c>
      <c r="I23" s="1">
        <v>16.64</v>
      </c>
      <c r="J23" s="1">
        <v>-101.92</v>
      </c>
      <c r="K23" s="1">
        <v>38.48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153</v>
      </c>
      <c r="B24" s="1">
        <v>-1.04</v>
      </c>
      <c r="C24" s="1">
        <v>4.16</v>
      </c>
      <c r="D24" s="1">
        <v>-1.04</v>
      </c>
      <c r="E24" s="1">
        <v>-6.24</v>
      </c>
      <c r="F24" s="1">
        <v>19.76</v>
      </c>
      <c r="G24" s="1">
        <v>43.68</v>
      </c>
      <c r="H24" s="1">
        <v>5.2</v>
      </c>
      <c r="I24" s="1">
        <v>5.2</v>
      </c>
      <c r="J24" s="1">
        <v>-14.56</v>
      </c>
      <c r="K24" s="1">
        <v>12.48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154</v>
      </c>
      <c r="B25" s="1">
        <v>-18.72</v>
      </c>
      <c r="C25" s="1">
        <v>-52.0</v>
      </c>
      <c r="D25" s="1">
        <v>-57.2</v>
      </c>
      <c r="E25" s="1">
        <v>39.52</v>
      </c>
      <c r="F25" s="1">
        <v>12.48</v>
      </c>
      <c r="G25" s="1">
        <v>-27.04</v>
      </c>
      <c r="H25" s="1">
        <v>42.64</v>
      </c>
      <c r="I25" s="1">
        <v>11.44</v>
      </c>
      <c r="J25" s="1">
        <v>13.52</v>
      </c>
      <c r="K25" s="1">
        <v>24.96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155</v>
      </c>
      <c r="B26" s="1">
        <v>0.0</v>
      </c>
      <c r="C26" s="1">
        <v>0.0</v>
      </c>
      <c r="D26" s="1">
        <v>0.0</v>
      </c>
      <c r="E26" s="1">
        <v>29.12</v>
      </c>
      <c r="F26" s="1">
        <v>0.0</v>
      </c>
      <c r="G26" s="1">
        <v>70.72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156</v>
      </c>
      <c r="B27" s="1">
        <v>-18.72</v>
      </c>
      <c r="C27" s="1">
        <v>-52.0</v>
      </c>
      <c r="D27" s="1">
        <v>-57.2</v>
      </c>
      <c r="E27" s="1">
        <v>40.56</v>
      </c>
      <c r="F27" s="1">
        <v>12.48</v>
      </c>
      <c r="G27" s="1">
        <v>-26.0</v>
      </c>
      <c r="H27" s="1">
        <v>42.64</v>
      </c>
      <c r="I27" s="1">
        <v>11.44</v>
      </c>
      <c r="J27" s="1">
        <v>13.52</v>
      </c>
      <c r="K27" s="1">
        <v>24.96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-8.32</v>
      </c>
      <c r="C28" s="1">
        <v>19.76</v>
      </c>
      <c r="D28" s="1">
        <v>-1.04</v>
      </c>
      <c r="E28" s="1">
        <v>1.04</v>
      </c>
      <c r="F28" s="1">
        <v>-3.12</v>
      </c>
      <c r="G28" s="1">
        <v>13.52</v>
      </c>
      <c r="H28" s="1">
        <v>-31.2</v>
      </c>
      <c r="I28" s="1">
        <v>1.04</v>
      </c>
      <c r="J28" s="1">
        <v>6.24</v>
      </c>
      <c r="K28" s="1">
        <v>-61.36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157</v>
      </c>
      <c r="B29" s="1">
        <v>-27.04</v>
      </c>
      <c r="C29" s="1">
        <v>-32.24</v>
      </c>
      <c r="D29" s="1">
        <v>-59.28</v>
      </c>
      <c r="E29" s="1">
        <v>42.64</v>
      </c>
      <c r="F29" s="1">
        <v>12.48</v>
      </c>
      <c r="G29" s="1">
        <v>-11.44</v>
      </c>
      <c r="H29" s="1">
        <v>11.44</v>
      </c>
      <c r="I29" s="1">
        <v>12.48</v>
      </c>
      <c r="J29" s="1">
        <v>20.8</v>
      </c>
      <c r="K29" s="1">
        <v>23.92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158</v>
      </c>
      <c r="B30" s="1">
        <v>-27.04</v>
      </c>
      <c r="C30" s="1">
        <v>-32.24</v>
      </c>
      <c r="D30" s="1">
        <v>-59.28</v>
      </c>
      <c r="E30" s="1">
        <v>42.64</v>
      </c>
      <c r="F30" s="1">
        <v>12.48</v>
      </c>
      <c r="G30" s="1">
        <v>-11.44</v>
      </c>
      <c r="H30" s="1">
        <v>11.44</v>
      </c>
      <c r="I30" s="1">
        <v>12.48</v>
      </c>
      <c r="J30" s="1">
        <v>20.8</v>
      </c>
      <c r="K30" s="1">
        <v>23.92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159</v>
      </c>
      <c r="B31" s="1">
        <v>-27.04</v>
      </c>
      <c r="C31" s="1">
        <v>-32.24</v>
      </c>
      <c r="D31" s="1">
        <v>-59.28</v>
      </c>
      <c r="E31" s="1">
        <v>41.6</v>
      </c>
      <c r="F31" s="1">
        <v>12.48</v>
      </c>
      <c r="G31" s="1">
        <v>-12.48</v>
      </c>
      <c r="H31" s="1">
        <v>11.44</v>
      </c>
      <c r="I31" s="1">
        <v>12.48</v>
      </c>
      <c r="J31" s="1">
        <v>20.8</v>
      </c>
      <c r="K31" s="1">
        <v>23.92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161</v>
      </c>
      <c r="B33" s="1" t="s">
        <v>162</v>
      </c>
      <c r="C33" s="1" t="s">
        <v>163</v>
      </c>
      <c r="D33" s="1" t="s">
        <v>164</v>
      </c>
      <c r="E33" s="1" t="s">
        <v>165</v>
      </c>
      <c r="F33" s="1" t="s">
        <v>166</v>
      </c>
      <c r="G33" s="1" t="s">
        <v>167</v>
      </c>
      <c r="H33" s="1" t="s">
        <v>168</v>
      </c>
      <c r="I33" s="1" t="s">
        <v>166</v>
      </c>
      <c r="J33" s="1" t="s">
        <v>169</v>
      </c>
      <c r="K33" s="1" t="s">
        <v>170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171</v>
      </c>
      <c r="B34" s="1" t="s">
        <v>162</v>
      </c>
      <c r="C34" s="1" t="s">
        <v>163</v>
      </c>
      <c r="D34" s="1" t="s">
        <v>164</v>
      </c>
      <c r="E34" s="1" t="s">
        <v>165</v>
      </c>
      <c r="F34" s="1" t="s">
        <v>166</v>
      </c>
      <c r="G34" s="1" t="s">
        <v>167</v>
      </c>
      <c r="H34" s="1" t="s">
        <v>168</v>
      </c>
      <c r="I34" s="1" t="s">
        <v>166</v>
      </c>
      <c r="J34" s="1" t="s">
        <v>169</v>
      </c>
      <c r="K34" s="1" t="s">
        <v>170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172</v>
      </c>
      <c r="B35" s="1">
        <v>277.0</v>
      </c>
      <c r="C35" s="1">
        <v>274.0</v>
      </c>
      <c r="D35" s="1">
        <v>274.0</v>
      </c>
      <c r="E35" s="1">
        <v>267.0</v>
      </c>
      <c r="F35" s="1">
        <v>263.0</v>
      </c>
      <c r="G35" s="1">
        <v>258.0</v>
      </c>
      <c r="H35" s="1">
        <v>254.0</v>
      </c>
      <c r="I35" s="1">
        <v>259.0</v>
      </c>
      <c r="J35" s="1">
        <v>261.0</v>
      </c>
      <c r="K35" s="1">
        <v>261.0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173</v>
      </c>
      <c r="B36" s="1" t="s">
        <v>162</v>
      </c>
      <c r="C36" s="1" t="s">
        <v>163</v>
      </c>
      <c r="D36" s="1" t="s">
        <v>164</v>
      </c>
      <c r="E36" s="1" t="s">
        <v>165</v>
      </c>
      <c r="F36" s="1" t="s">
        <v>166</v>
      </c>
      <c r="G36" s="1" t="s">
        <v>167</v>
      </c>
      <c r="H36" s="1" t="s">
        <v>168</v>
      </c>
      <c r="I36" s="1" t="s">
        <v>166</v>
      </c>
      <c r="J36" s="1" t="s">
        <v>169</v>
      </c>
      <c r="K36" s="1" t="s">
        <v>170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174</v>
      </c>
      <c r="B37" s="1" t="s">
        <v>162</v>
      </c>
      <c r="C37" s="1" t="s">
        <v>163</v>
      </c>
      <c r="D37" s="1" t="s">
        <v>164</v>
      </c>
      <c r="E37" s="1" t="s">
        <v>165</v>
      </c>
      <c r="F37" s="1" t="s">
        <v>166</v>
      </c>
      <c r="G37" s="1" t="s">
        <v>167</v>
      </c>
      <c r="H37" s="1" t="s">
        <v>168</v>
      </c>
      <c r="I37" s="1" t="s">
        <v>166</v>
      </c>
      <c r="J37" s="1" t="s">
        <v>169</v>
      </c>
      <c r="K37" s="1" t="s">
        <v>170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175</v>
      </c>
      <c r="B38" s="1">
        <v>277.0</v>
      </c>
      <c r="C38" s="1">
        <v>274.0</v>
      </c>
      <c r="D38" s="1">
        <v>274.0</v>
      </c>
      <c r="E38" s="1">
        <v>268.0</v>
      </c>
      <c r="F38" s="1">
        <v>263.0</v>
      </c>
      <c r="G38" s="1">
        <v>258.0</v>
      </c>
      <c r="H38" s="1">
        <v>254.0</v>
      </c>
      <c r="I38" s="1">
        <v>259.0</v>
      </c>
      <c r="J38" s="1">
        <v>261.0</v>
      </c>
      <c r="K38" s="1">
        <v>261.0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176</v>
      </c>
      <c r="B39" s="1" t="s">
        <v>177</v>
      </c>
      <c r="C39" s="1" t="s">
        <v>178</v>
      </c>
      <c r="D39" s="1" t="s">
        <v>179</v>
      </c>
      <c r="E39" s="1" t="s">
        <v>180</v>
      </c>
      <c r="F39" s="1" t="s">
        <v>181</v>
      </c>
      <c r="G39" s="1" t="s">
        <v>169</v>
      </c>
      <c r="H39" s="1" t="s">
        <v>71</v>
      </c>
      <c r="I39" s="1" t="s">
        <v>168</v>
      </c>
      <c r="J39" s="1" t="s">
        <v>182</v>
      </c>
      <c r="K39" s="1" t="s">
        <v>170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183</v>
      </c>
      <c r="B40" s="1" t="s">
        <v>177</v>
      </c>
      <c r="C40" s="1" t="s">
        <v>178</v>
      </c>
      <c r="D40" s="1" t="s">
        <v>179</v>
      </c>
      <c r="E40" s="1" t="s">
        <v>180</v>
      </c>
      <c r="F40" s="1" t="s">
        <v>181</v>
      </c>
      <c r="G40" s="1" t="s">
        <v>169</v>
      </c>
      <c r="H40" s="1" t="s">
        <v>71</v>
      </c>
      <c r="I40" s="1" t="s">
        <v>168</v>
      </c>
      <c r="J40" s="1" t="s">
        <v>182</v>
      </c>
      <c r="K40" s="1" t="s">
        <v>170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184</v>
      </c>
      <c r="B41" s="1">
        <v>0.0</v>
      </c>
      <c r="C41" s="1">
        <v>0.0</v>
      </c>
      <c r="D41" s="1">
        <v>0.0</v>
      </c>
      <c r="E41" s="1" t="s">
        <v>185</v>
      </c>
      <c r="F41" s="1" t="s">
        <v>186</v>
      </c>
      <c r="G41" s="1" t="s">
        <v>187</v>
      </c>
      <c r="H41" s="1" t="s">
        <v>188</v>
      </c>
      <c r="I41" s="1" t="s">
        <v>189</v>
      </c>
      <c r="J41" s="1" t="s">
        <v>190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191</v>
      </c>
      <c r="B43" s="1">
        <v>3.12</v>
      </c>
      <c r="C43" s="1">
        <v>28.08</v>
      </c>
      <c r="D43" s="1">
        <v>-44.72</v>
      </c>
      <c r="E43" s="1">
        <v>94.64</v>
      </c>
      <c r="F43" s="1">
        <v>26.0</v>
      </c>
      <c r="G43" s="1">
        <v>15.6</v>
      </c>
      <c r="H43" s="1">
        <v>52.0</v>
      </c>
      <c r="I43" s="1">
        <v>15.6</v>
      </c>
      <c r="J43" s="1">
        <v>5.2</v>
      </c>
      <c r="K43" s="1">
        <v>40.56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192</v>
      </c>
      <c r="B44" s="1">
        <v>-13.52</v>
      </c>
      <c r="C44" s="1">
        <v>13.52</v>
      </c>
      <c r="D44" s="1">
        <v>-62.40000000000001</v>
      </c>
      <c r="E44" s="1">
        <v>66.56</v>
      </c>
      <c r="F44" s="1">
        <v>13.52</v>
      </c>
      <c r="G44" s="1">
        <v>10.4</v>
      </c>
      <c r="H44" s="1">
        <v>50.96</v>
      </c>
      <c r="I44" s="1">
        <v>14.56</v>
      </c>
      <c r="J44" s="1">
        <v>2.08</v>
      </c>
      <c r="K44" s="1">
        <v>39.52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193</v>
      </c>
      <c r="B45" s="1">
        <v>-13.52</v>
      </c>
      <c r="C45" s="1">
        <v>13.52</v>
      </c>
      <c r="D45" s="1">
        <v>-62.40000000000001</v>
      </c>
      <c r="E45" s="1">
        <v>66.56</v>
      </c>
      <c r="F45" s="1">
        <v>13.52</v>
      </c>
      <c r="G45" s="1">
        <v>10.4</v>
      </c>
      <c r="H45" s="1">
        <v>49.92</v>
      </c>
      <c r="I45" s="1">
        <v>13.52</v>
      </c>
      <c r="J45" s="1">
        <v>58.24</v>
      </c>
      <c r="K45" s="1">
        <v>37.44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194</v>
      </c>
      <c r="B46" s="1">
        <v>0.0</v>
      </c>
      <c r="C46" s="1">
        <v>0.0</v>
      </c>
      <c r="D46" s="1">
        <v>0.0</v>
      </c>
      <c r="E46" s="1">
        <v>0.0</v>
      </c>
      <c r="F46" s="1">
        <v>0.0</v>
      </c>
      <c r="G46" s="1">
        <v>0.0</v>
      </c>
      <c r="H46" s="1">
        <v>56.16</v>
      </c>
      <c r="I46" s="1">
        <v>16.64</v>
      </c>
      <c r="J46" s="1">
        <v>6.24</v>
      </c>
      <c r="K46" s="1">
        <v>41.6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195</v>
      </c>
      <c r="B47" s="1" t="s">
        <v>196</v>
      </c>
      <c r="C47" s="1" t="s">
        <v>197</v>
      </c>
      <c r="D47" s="1" t="s">
        <v>198</v>
      </c>
      <c r="E47" s="1" t="s">
        <v>199</v>
      </c>
      <c r="F47" s="1" t="s">
        <v>200</v>
      </c>
      <c r="G47" s="1" t="s">
        <v>201</v>
      </c>
      <c r="H47" s="1" t="s">
        <v>202</v>
      </c>
      <c r="I47" s="1" t="s">
        <v>203</v>
      </c>
      <c r="J47" s="1">
        <v>0.0</v>
      </c>
      <c r="K47" s="1" t="s">
        <v>204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205</v>
      </c>
      <c r="B48" s="1">
        <v>12.48</v>
      </c>
      <c r="C48" s="1">
        <v>13.52</v>
      </c>
      <c r="D48" s="1">
        <v>7.28</v>
      </c>
      <c r="E48" s="1">
        <v>6.24</v>
      </c>
      <c r="F48" s="1">
        <v>3.12</v>
      </c>
      <c r="G48" s="1">
        <v>2.08</v>
      </c>
      <c r="H48" s="1">
        <v>8.32</v>
      </c>
      <c r="I48" s="1">
        <v>5.2</v>
      </c>
      <c r="J48" s="1">
        <v>6.24</v>
      </c>
      <c r="K48" s="1">
        <v>12.48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206</v>
      </c>
      <c r="B49" s="1">
        <v>-14.56</v>
      </c>
      <c r="C49" s="1">
        <v>-9.36</v>
      </c>
      <c r="D49" s="1">
        <v>-9.36</v>
      </c>
      <c r="E49" s="1">
        <v>-13.52</v>
      </c>
      <c r="F49" s="1">
        <v>-3.12</v>
      </c>
      <c r="G49" s="1">
        <v>-2.08</v>
      </c>
      <c r="H49" s="1">
        <v>-2.08</v>
      </c>
      <c r="I49" s="1">
        <v>-64.48</v>
      </c>
      <c r="J49" s="1">
        <v>-21.84</v>
      </c>
      <c r="K49" s="1">
        <v>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207</v>
      </c>
      <c r="B50" s="1">
        <v>-20.8</v>
      </c>
      <c r="C50" s="1">
        <v>28.08</v>
      </c>
      <c r="D50" s="1">
        <v>-40.56</v>
      </c>
      <c r="E50" s="1">
        <v>46.8</v>
      </c>
      <c r="F50" s="1">
        <v>7.28</v>
      </c>
      <c r="G50" s="1">
        <v>20.8</v>
      </c>
      <c r="H50" s="1">
        <v>10.4</v>
      </c>
      <c r="I50" s="1">
        <v>11.44</v>
      </c>
      <c r="J50" s="1">
        <v>5.2</v>
      </c>
      <c r="K50" s="1">
        <v>22.88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208</v>
      </c>
      <c r="B51" s="1">
        <v>0.0</v>
      </c>
      <c r="C51" s="1">
        <v>1.04</v>
      </c>
      <c r="D51" s="1">
        <v>3.12</v>
      </c>
      <c r="E51" s="1">
        <v>0.0</v>
      </c>
      <c r="F51" s="1">
        <v>0.0</v>
      </c>
      <c r="G51" s="1">
        <v>0.0</v>
      </c>
      <c r="H51" s="1">
        <v>0.0</v>
      </c>
      <c r="I51" s="1">
        <v>36.4</v>
      </c>
      <c r="J51" s="1">
        <v>22.88</v>
      </c>
      <c r="K51" s="1">
        <v>18.72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209</v>
      </c>
      <c r="B52" s="1">
        <v>1.04</v>
      </c>
      <c r="C52" s="1">
        <v>92.56</v>
      </c>
      <c r="D52" s="1">
        <v>1.04</v>
      </c>
      <c r="E52" s="1">
        <v>99.84</v>
      </c>
      <c r="F52" s="1">
        <v>1.04</v>
      </c>
      <c r="G52" s="1">
        <v>1.04</v>
      </c>
      <c r="H52" s="1">
        <v>1.04</v>
      </c>
      <c r="I52" s="1">
        <v>1.04</v>
      </c>
      <c r="J52" s="1">
        <v>1.04</v>
      </c>
      <c r="K52" s="1">
        <v>1.04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210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211</v>
      </c>
      <c r="B54" s="1">
        <v>2.08</v>
      </c>
      <c r="C54" s="1">
        <v>2.08</v>
      </c>
      <c r="D54" s="1">
        <v>1.04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3.12</v>
      </c>
      <c r="I55" s="1">
        <v>89.44</v>
      </c>
      <c r="J55" s="1">
        <v>97.76</v>
      </c>
      <c r="K55" s="1">
        <v>1.04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213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10.4</v>
      </c>
      <c r="I56" s="1">
        <v>10.4</v>
      </c>
      <c r="J56" s="1">
        <v>11.44</v>
      </c>
      <c r="K56" s="1">
        <v>21.84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214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-6.24</v>
      </c>
      <c r="I57" s="1">
        <v>78.0</v>
      </c>
      <c r="J57" s="1">
        <v>86.32000000000001</v>
      </c>
      <c r="K57" s="1">
        <v>99.84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215</v>
      </c>
      <c r="B58" s="1">
        <v>26.0</v>
      </c>
      <c r="C58" s="1">
        <v>33.28</v>
      </c>
      <c r="D58" s="1">
        <v>16.64</v>
      </c>
      <c r="E58" s="1">
        <v>22.88</v>
      </c>
      <c r="F58" s="1">
        <v>23.92</v>
      </c>
      <c r="G58" s="1">
        <v>17.68</v>
      </c>
      <c r="H58" s="1">
        <v>20.8</v>
      </c>
      <c r="I58" s="1">
        <v>22.88</v>
      </c>
      <c r="J58" s="1">
        <v>24.96</v>
      </c>
      <c r="K58" s="1">
        <v>28.08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216</v>
      </c>
      <c r="B59" s="1">
        <v>-7.28</v>
      </c>
      <c r="C59" s="1">
        <v>-1.04</v>
      </c>
      <c r="D59" s="1">
        <v>12.48</v>
      </c>
      <c r="E59" s="1">
        <v>-28.08</v>
      </c>
      <c r="F59" s="1">
        <v>69.68</v>
      </c>
      <c r="G59" s="1">
        <v>1.04</v>
      </c>
      <c r="H59" s="1">
        <v>85.28</v>
      </c>
      <c r="I59" s="1">
        <v>1.04</v>
      </c>
      <c r="J59" s="1">
        <v>1.04</v>
      </c>
      <c r="K59" s="1">
        <v>2.08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217</v>
      </c>
      <c r="B60" s="1">
        <v>-7.28</v>
      </c>
      <c r="C60" s="1">
        <v>-1.04</v>
      </c>
      <c r="D60" s="1">
        <v>12.48</v>
      </c>
      <c r="E60" s="1">
        <v>-28.08</v>
      </c>
      <c r="F60" s="1">
        <v>69.68</v>
      </c>
      <c r="G60" s="1">
        <v>1.04</v>
      </c>
      <c r="H60" s="1">
        <v>85.28</v>
      </c>
      <c r="I60" s="1">
        <v>1.04</v>
      </c>
      <c r="J60" s="1">
        <v>1.04</v>
      </c>
      <c r="K60" s="1">
        <v>2.08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2012.0</v>
      </c>
      <c r="C1" s="1">
        <v>2013.0</v>
      </c>
      <c r="D1" s="1">
        <v>2014.0</v>
      </c>
      <c r="E1" s="1">
        <v>2015.0</v>
      </c>
      <c r="F1" s="1">
        <v>2016.0</v>
      </c>
      <c r="G1" s="1">
        <v>2017.0</v>
      </c>
      <c r="H1" s="1">
        <v>2018.0</v>
      </c>
      <c r="I1" s="1">
        <v>2019.0</v>
      </c>
      <c r="J1" s="1">
        <v>2020.0</v>
      </c>
      <c r="K1" s="1">
        <v>2021.0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218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219</v>
      </c>
      <c r="B3" s="1" t="s">
        <v>220</v>
      </c>
      <c r="C3" s="1" t="s">
        <v>221</v>
      </c>
      <c r="D3" s="1" t="s">
        <v>222</v>
      </c>
      <c r="E3" s="1" t="s">
        <v>223</v>
      </c>
      <c r="F3" s="1" t="s">
        <v>224</v>
      </c>
      <c r="G3" s="1" t="s">
        <v>225</v>
      </c>
      <c r="H3" s="1" t="s">
        <v>226</v>
      </c>
      <c r="I3" s="1" t="s">
        <v>227</v>
      </c>
      <c r="J3" s="1" t="s">
        <v>228</v>
      </c>
      <c r="K3" s="1" t="s">
        <v>229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230</v>
      </c>
      <c r="B4" s="1" t="s">
        <v>231</v>
      </c>
      <c r="C4" s="1" t="s">
        <v>232</v>
      </c>
      <c r="D4" s="1" t="s">
        <v>233</v>
      </c>
      <c r="E4" s="1" t="s">
        <v>234</v>
      </c>
      <c r="F4" s="1" t="s">
        <v>235</v>
      </c>
      <c r="G4" s="1" t="s">
        <v>236</v>
      </c>
      <c r="H4" s="1" t="s">
        <v>237</v>
      </c>
      <c r="I4" s="1" t="s">
        <v>238</v>
      </c>
      <c r="J4" s="1" t="s">
        <v>239</v>
      </c>
      <c r="K4" s="1" t="s">
        <v>240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241</v>
      </c>
      <c r="B5" s="1" t="s">
        <v>242</v>
      </c>
      <c r="C5" s="1" t="s">
        <v>243</v>
      </c>
      <c r="D5" s="1" t="s">
        <v>244</v>
      </c>
      <c r="E5" s="1" t="s">
        <v>245</v>
      </c>
      <c r="F5" s="1" t="s">
        <v>246</v>
      </c>
      <c r="G5" s="1" t="s">
        <v>247</v>
      </c>
      <c r="H5" s="1" t="s">
        <v>248</v>
      </c>
      <c r="I5" s="1" t="s">
        <v>249</v>
      </c>
      <c r="J5" s="1" t="s">
        <v>250</v>
      </c>
      <c r="K5" s="1" t="s">
        <v>251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252</v>
      </c>
      <c r="B6" s="1" t="s">
        <v>253</v>
      </c>
      <c r="C6" s="1" t="s">
        <v>254</v>
      </c>
      <c r="D6" s="1" t="s">
        <v>255</v>
      </c>
      <c r="E6" s="1" t="s">
        <v>256</v>
      </c>
      <c r="F6" s="1" t="s">
        <v>257</v>
      </c>
      <c r="G6" s="1" t="s">
        <v>258</v>
      </c>
      <c r="H6" s="1" t="s">
        <v>259</v>
      </c>
      <c r="I6" s="1" t="s">
        <v>260</v>
      </c>
      <c r="J6" s="1" t="s">
        <v>261</v>
      </c>
      <c r="K6" s="1" t="s">
        <v>262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263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264</v>
      </c>
      <c r="B8" s="1" t="s">
        <v>265</v>
      </c>
      <c r="C8" s="1" t="s">
        <v>266</v>
      </c>
      <c r="D8" s="1" t="s">
        <v>267</v>
      </c>
      <c r="E8" s="1" t="s">
        <v>268</v>
      </c>
      <c r="F8" s="1" t="s">
        <v>269</v>
      </c>
      <c r="G8" s="1" t="s">
        <v>270</v>
      </c>
      <c r="H8" s="1" t="s">
        <v>271</v>
      </c>
      <c r="I8" s="1" t="s">
        <v>272</v>
      </c>
      <c r="J8" s="1" t="s">
        <v>273</v>
      </c>
      <c r="K8" s="1" t="s">
        <v>274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275</v>
      </c>
      <c r="B9" s="1" t="s">
        <v>276</v>
      </c>
      <c r="C9" s="1" t="s">
        <v>277</v>
      </c>
      <c r="D9" s="1" t="s">
        <v>278</v>
      </c>
      <c r="E9" s="1" t="s">
        <v>279</v>
      </c>
      <c r="F9" s="1" t="s">
        <v>280</v>
      </c>
      <c r="G9" s="1" t="s">
        <v>281</v>
      </c>
      <c r="H9" s="1" t="s">
        <v>282</v>
      </c>
      <c r="I9" s="1" t="s">
        <v>283</v>
      </c>
      <c r="J9" s="1" t="s">
        <v>284</v>
      </c>
      <c r="K9" s="1" t="s">
        <v>285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286</v>
      </c>
      <c r="B10" s="1" t="s">
        <v>287</v>
      </c>
      <c r="C10" s="1" t="s">
        <v>288</v>
      </c>
      <c r="D10" s="1" t="s">
        <v>289</v>
      </c>
      <c r="E10" s="1" t="s">
        <v>290</v>
      </c>
      <c r="F10" s="1" t="s">
        <v>291</v>
      </c>
      <c r="G10" s="1" t="s">
        <v>292</v>
      </c>
      <c r="H10" s="1" t="s">
        <v>293</v>
      </c>
      <c r="I10" s="1" t="s">
        <v>294</v>
      </c>
      <c r="J10" s="1" t="s">
        <v>295</v>
      </c>
      <c r="K10" s="1" t="s">
        <v>296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297</v>
      </c>
      <c r="B11" s="1" t="s">
        <v>298</v>
      </c>
      <c r="C11" s="1" t="s">
        <v>299</v>
      </c>
      <c r="D11" s="1" t="s">
        <v>300</v>
      </c>
      <c r="E11" s="1" t="s">
        <v>301</v>
      </c>
      <c r="F11" s="1" t="s">
        <v>302</v>
      </c>
      <c r="G11" s="1" t="s">
        <v>303</v>
      </c>
      <c r="H11" s="1" t="s">
        <v>304</v>
      </c>
      <c r="I11" s="1" t="s">
        <v>305</v>
      </c>
      <c r="J11" s="1">
        <v>4.16</v>
      </c>
      <c r="K11" s="1" t="s">
        <v>306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307</v>
      </c>
      <c r="B12" s="1" t="s">
        <v>298</v>
      </c>
      <c r="C12" s="1" t="s">
        <v>299</v>
      </c>
      <c r="D12" s="1" t="s">
        <v>300</v>
      </c>
      <c r="E12" s="1" t="s">
        <v>301</v>
      </c>
      <c r="F12" s="1" t="s">
        <v>302</v>
      </c>
      <c r="G12" s="1" t="s">
        <v>303</v>
      </c>
      <c r="H12" s="1" t="s">
        <v>308</v>
      </c>
      <c r="I12" s="1" t="s">
        <v>309</v>
      </c>
      <c r="J12" s="1" t="s">
        <v>310</v>
      </c>
      <c r="K12" s="1" t="s">
        <v>311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312</v>
      </c>
      <c r="B13" s="1" t="s">
        <v>313</v>
      </c>
      <c r="C13" s="1" t="s">
        <v>314</v>
      </c>
      <c r="D13" s="1" t="s">
        <v>315</v>
      </c>
      <c r="E13" s="1" t="s">
        <v>316</v>
      </c>
      <c r="F13" s="1" t="s">
        <v>317</v>
      </c>
      <c r="G13" s="1" t="s">
        <v>318</v>
      </c>
      <c r="H13" s="1" t="s">
        <v>319</v>
      </c>
      <c r="I13" s="1" t="s">
        <v>320</v>
      </c>
      <c r="J13" s="1" t="s">
        <v>321</v>
      </c>
      <c r="K13" s="1" t="s">
        <v>322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323</v>
      </c>
      <c r="B14" s="1" t="s">
        <v>324</v>
      </c>
      <c r="C14" s="1" t="s">
        <v>325</v>
      </c>
      <c r="D14" s="1" t="s">
        <v>326</v>
      </c>
      <c r="E14" s="1" t="s">
        <v>327</v>
      </c>
      <c r="F14" s="1" t="s">
        <v>328</v>
      </c>
      <c r="G14" s="1">
        <v>-16.64</v>
      </c>
      <c r="H14" s="1" t="s">
        <v>329</v>
      </c>
      <c r="I14" s="1" t="s">
        <v>330</v>
      </c>
      <c r="J14" s="1" t="s">
        <v>331</v>
      </c>
      <c r="K14" s="1" t="s">
        <v>332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333</v>
      </c>
      <c r="B15" s="1" t="s">
        <v>324</v>
      </c>
      <c r="C15" s="1" t="s">
        <v>325</v>
      </c>
      <c r="D15" s="1" t="s">
        <v>326</v>
      </c>
      <c r="E15" s="1" t="s">
        <v>334</v>
      </c>
      <c r="F15" s="1" t="s">
        <v>328</v>
      </c>
      <c r="G15" s="1" t="s">
        <v>335</v>
      </c>
      <c r="H15" s="1" t="s">
        <v>329</v>
      </c>
      <c r="I15" s="1" t="s">
        <v>330</v>
      </c>
      <c r="J15" s="1" t="s">
        <v>331</v>
      </c>
      <c r="K15" s="1" t="s">
        <v>332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336</v>
      </c>
      <c r="B16" s="1" t="s">
        <v>337</v>
      </c>
      <c r="C16" s="1" t="s">
        <v>338</v>
      </c>
      <c r="D16" s="1" t="s">
        <v>339</v>
      </c>
      <c r="E16" s="1" t="s">
        <v>340</v>
      </c>
      <c r="F16" s="1" t="s">
        <v>341</v>
      </c>
      <c r="G16" s="1" t="s">
        <v>342</v>
      </c>
      <c r="H16" s="1" t="s">
        <v>178</v>
      </c>
      <c r="I16" s="1" t="s">
        <v>343</v>
      </c>
      <c r="J16" s="1" t="s">
        <v>344</v>
      </c>
      <c r="K16" s="1" t="s">
        <v>345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346</v>
      </c>
      <c r="B17" s="1" t="s">
        <v>347</v>
      </c>
      <c r="C17" s="1" t="s">
        <v>348</v>
      </c>
      <c r="D17" s="1" t="s">
        <v>349</v>
      </c>
      <c r="E17" s="1" t="s">
        <v>350</v>
      </c>
      <c r="F17" s="1" t="s">
        <v>351</v>
      </c>
      <c r="G17" s="1" t="s">
        <v>352</v>
      </c>
      <c r="H17" s="1" t="s">
        <v>353</v>
      </c>
      <c r="I17" s="1" t="s">
        <v>354</v>
      </c>
      <c r="J17" s="1" t="s">
        <v>355</v>
      </c>
      <c r="K17" s="1" t="s">
        <v>356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357</v>
      </c>
      <c r="B18" s="1" t="s">
        <v>358</v>
      </c>
      <c r="C18" s="1" t="s">
        <v>359</v>
      </c>
      <c r="D18" s="1" t="s">
        <v>360</v>
      </c>
      <c r="E18" s="1" t="s">
        <v>361</v>
      </c>
      <c r="F18" s="1" t="s">
        <v>362</v>
      </c>
      <c r="G18" s="1" t="s">
        <v>363</v>
      </c>
      <c r="H18" s="1" t="s">
        <v>364</v>
      </c>
      <c r="I18" s="1">
        <v>18.72</v>
      </c>
      <c r="J18" s="1" t="s">
        <v>365</v>
      </c>
      <c r="K18" s="1" t="s">
        <v>366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367</v>
      </c>
      <c r="B20" s="1" t="s">
        <v>228</v>
      </c>
      <c r="C20" s="1" t="s">
        <v>169</v>
      </c>
      <c r="D20" s="1" t="s">
        <v>181</v>
      </c>
      <c r="E20" s="1" t="s">
        <v>368</v>
      </c>
      <c r="F20" s="1" t="s">
        <v>369</v>
      </c>
      <c r="G20" s="1" t="s">
        <v>369</v>
      </c>
      <c r="H20" s="1" t="s">
        <v>180</v>
      </c>
      <c r="I20" s="1" t="s">
        <v>370</v>
      </c>
      <c r="J20" s="1" t="s">
        <v>369</v>
      </c>
      <c r="K20" s="1" t="s">
        <v>368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371</v>
      </c>
      <c r="B21" s="1" t="s">
        <v>372</v>
      </c>
      <c r="C21" s="1" t="s">
        <v>373</v>
      </c>
      <c r="D21" s="1" t="s">
        <v>374</v>
      </c>
      <c r="E21" s="1" t="s">
        <v>375</v>
      </c>
      <c r="F21" s="1" t="s">
        <v>376</v>
      </c>
      <c r="G21" s="1" t="s">
        <v>377</v>
      </c>
      <c r="H21" s="1" t="s">
        <v>378</v>
      </c>
      <c r="I21" s="1" t="s">
        <v>379</v>
      </c>
      <c r="J21" s="1" t="s">
        <v>380</v>
      </c>
      <c r="K21" s="1" t="s">
        <v>381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382</v>
      </c>
      <c r="B22" s="1" t="s">
        <v>383</v>
      </c>
      <c r="C22" s="1" t="s">
        <v>384</v>
      </c>
      <c r="D22" s="1" t="s">
        <v>385</v>
      </c>
      <c r="E22" s="1" t="s">
        <v>386</v>
      </c>
      <c r="F22" s="1" t="s">
        <v>379</v>
      </c>
      <c r="G22" s="1" t="s">
        <v>387</v>
      </c>
      <c r="H22" s="1" t="s">
        <v>388</v>
      </c>
      <c r="I22" s="1" t="s">
        <v>389</v>
      </c>
      <c r="J22" s="1" t="s">
        <v>390</v>
      </c>
      <c r="K22" s="1" t="s">
        <v>391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392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393</v>
      </c>
      <c r="B24" s="1" t="s">
        <v>394</v>
      </c>
      <c r="C24" s="1" t="s">
        <v>395</v>
      </c>
      <c r="D24" s="1" t="s">
        <v>396</v>
      </c>
      <c r="E24" s="1" t="s">
        <v>397</v>
      </c>
      <c r="F24" s="1" t="s">
        <v>251</v>
      </c>
      <c r="G24" s="1" t="s">
        <v>398</v>
      </c>
      <c r="H24" s="1" t="s">
        <v>399</v>
      </c>
      <c r="I24" s="1" t="s">
        <v>400</v>
      </c>
      <c r="J24" s="1" t="s">
        <v>401</v>
      </c>
      <c r="K24" s="1" t="s">
        <v>402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403</v>
      </c>
      <c r="B25" s="1" t="s">
        <v>404</v>
      </c>
      <c r="C25" s="1" t="s">
        <v>405</v>
      </c>
      <c r="D25" s="1" t="s">
        <v>406</v>
      </c>
      <c r="E25" s="1" t="s">
        <v>407</v>
      </c>
      <c r="F25" s="1" t="s">
        <v>408</v>
      </c>
      <c r="G25" s="1" t="s">
        <v>398</v>
      </c>
      <c r="H25" s="1" t="s">
        <v>409</v>
      </c>
      <c r="I25" s="1" t="s">
        <v>410</v>
      </c>
      <c r="J25" s="1" t="s">
        <v>401</v>
      </c>
      <c r="K25" s="1" t="s">
        <v>402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411</v>
      </c>
      <c r="B26" s="1" t="s">
        <v>412</v>
      </c>
      <c r="C26" s="1" t="s">
        <v>413</v>
      </c>
      <c r="D26" s="1" t="s">
        <v>414</v>
      </c>
      <c r="E26" s="1" t="s">
        <v>415</v>
      </c>
      <c r="F26" s="1" t="s">
        <v>394</v>
      </c>
      <c r="G26" s="1" t="s">
        <v>416</v>
      </c>
      <c r="H26" s="1" t="s">
        <v>417</v>
      </c>
      <c r="I26" s="1" t="s">
        <v>369</v>
      </c>
      <c r="J26" s="1" t="s">
        <v>120</v>
      </c>
      <c r="K26" s="1" t="s">
        <v>418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419</v>
      </c>
      <c r="B27" s="1" t="s">
        <v>420</v>
      </c>
      <c r="C27" s="1" t="s">
        <v>421</v>
      </c>
      <c r="D27" s="1" t="s">
        <v>422</v>
      </c>
      <c r="E27" s="1" t="s">
        <v>423</v>
      </c>
      <c r="F27" s="1" t="s">
        <v>424</v>
      </c>
      <c r="G27" s="1" t="s">
        <v>425</v>
      </c>
      <c r="H27" s="1" t="s">
        <v>426</v>
      </c>
      <c r="I27" s="1" t="s">
        <v>427</v>
      </c>
      <c r="J27" s="1" t="s">
        <v>428</v>
      </c>
      <c r="K27" s="1" t="s">
        <v>429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430</v>
      </c>
      <c r="B28" s="1" t="s">
        <v>431</v>
      </c>
      <c r="C28" s="1" t="s">
        <v>432</v>
      </c>
      <c r="D28" s="1" t="s">
        <v>433</v>
      </c>
      <c r="E28" s="1" t="s">
        <v>434</v>
      </c>
      <c r="F28" s="1" t="s">
        <v>435</v>
      </c>
      <c r="G28" s="1" t="s">
        <v>436</v>
      </c>
      <c r="H28" s="1" t="s">
        <v>437</v>
      </c>
      <c r="I28" s="1" t="s">
        <v>438</v>
      </c>
      <c r="J28" s="1" t="s">
        <v>439</v>
      </c>
      <c r="K28" s="1" t="s">
        <v>440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442</v>
      </c>
      <c r="B30" s="1" t="s">
        <v>443</v>
      </c>
      <c r="C30" s="1" t="s">
        <v>444</v>
      </c>
      <c r="D30" s="1" t="s">
        <v>445</v>
      </c>
      <c r="E30" s="1" t="s">
        <v>178</v>
      </c>
      <c r="F30" s="1" t="s">
        <v>368</v>
      </c>
      <c r="G30" s="1" t="s">
        <v>181</v>
      </c>
      <c r="H30" s="1" t="s">
        <v>168</v>
      </c>
      <c r="I30" s="1" t="s">
        <v>446</v>
      </c>
      <c r="J30" s="1" t="s">
        <v>447</v>
      </c>
      <c r="K30" s="1" t="s">
        <v>249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448</v>
      </c>
      <c r="B31" s="1" t="s">
        <v>449</v>
      </c>
      <c r="C31" s="1" t="s">
        <v>450</v>
      </c>
      <c r="D31" s="1" t="s">
        <v>445</v>
      </c>
      <c r="E31" s="1" t="s">
        <v>170</v>
      </c>
      <c r="F31" s="1" t="s">
        <v>368</v>
      </c>
      <c r="G31" s="1" t="s">
        <v>181</v>
      </c>
      <c r="H31" s="1" t="s">
        <v>168</v>
      </c>
      <c r="I31" s="1" t="s">
        <v>451</v>
      </c>
      <c r="J31" s="1" t="s">
        <v>452</v>
      </c>
      <c r="K31" s="1" t="s">
        <v>453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454</v>
      </c>
      <c r="B32" s="1" t="s">
        <v>455</v>
      </c>
      <c r="C32" s="1" t="s">
        <v>456</v>
      </c>
      <c r="D32" s="1" t="s">
        <v>457</v>
      </c>
      <c r="E32" s="1">
        <v>0.0</v>
      </c>
      <c r="F32" s="1" t="s">
        <v>71</v>
      </c>
      <c r="G32" s="1">
        <v>0.0</v>
      </c>
      <c r="H32" s="1">
        <v>0.0</v>
      </c>
      <c r="I32" s="1" t="s">
        <v>458</v>
      </c>
      <c r="J32" s="1" t="s">
        <v>459</v>
      </c>
      <c r="K32" s="1" t="s">
        <v>460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461</v>
      </c>
      <c r="B33" s="1" t="s">
        <v>462</v>
      </c>
      <c r="C33" s="1" t="s">
        <v>463</v>
      </c>
      <c r="D33" s="1" t="s">
        <v>464</v>
      </c>
      <c r="E33" s="1">
        <v>0.0</v>
      </c>
      <c r="F33" s="1" t="s">
        <v>71</v>
      </c>
      <c r="G33" s="1">
        <v>0.0</v>
      </c>
      <c r="H33" s="1">
        <v>0.0</v>
      </c>
      <c r="I33" s="1" t="s">
        <v>465</v>
      </c>
      <c r="J33" s="1" t="s">
        <v>466</v>
      </c>
      <c r="K33" s="1" t="s">
        <v>467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468</v>
      </c>
      <c r="B34" s="1" t="s">
        <v>469</v>
      </c>
      <c r="C34" s="1" t="s">
        <v>470</v>
      </c>
      <c r="D34" s="1" t="s">
        <v>471</v>
      </c>
      <c r="E34" s="1" t="s">
        <v>472</v>
      </c>
      <c r="F34" s="1" t="s">
        <v>473</v>
      </c>
      <c r="G34" s="1" t="s">
        <v>474</v>
      </c>
      <c r="H34" s="1" t="s">
        <v>475</v>
      </c>
      <c r="I34" s="1" t="s">
        <v>476</v>
      </c>
      <c r="J34" s="1" t="s">
        <v>477</v>
      </c>
      <c r="K34" s="1" t="s">
        <v>478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479</v>
      </c>
      <c r="B35" s="1" t="s">
        <v>480</v>
      </c>
      <c r="C35" s="1" t="s">
        <v>481</v>
      </c>
      <c r="D35" s="1" t="s">
        <v>482</v>
      </c>
      <c r="E35" s="1" t="s">
        <v>483</v>
      </c>
      <c r="F35" s="1" t="s">
        <v>484</v>
      </c>
      <c r="G35" s="1" t="s">
        <v>485</v>
      </c>
      <c r="H35" s="1" t="s">
        <v>486</v>
      </c>
      <c r="I35" s="1" t="s">
        <v>487</v>
      </c>
      <c r="J35" s="1" t="s">
        <v>488</v>
      </c>
      <c r="K35" s="1" t="s">
        <v>489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490</v>
      </c>
      <c r="B36" s="1" t="s">
        <v>221</v>
      </c>
      <c r="C36" s="1" t="s">
        <v>491</v>
      </c>
      <c r="D36" s="1" t="s">
        <v>492</v>
      </c>
      <c r="E36" s="1" t="s">
        <v>493</v>
      </c>
      <c r="F36" s="1" t="s">
        <v>494</v>
      </c>
      <c r="G36" s="1" t="s">
        <v>495</v>
      </c>
      <c r="H36" s="1" t="s">
        <v>496</v>
      </c>
      <c r="I36" s="1" t="s">
        <v>497</v>
      </c>
      <c r="J36" s="1" t="s">
        <v>498</v>
      </c>
      <c r="K36" s="1" t="s">
        <v>499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500</v>
      </c>
      <c r="B37" s="1" t="s">
        <v>501</v>
      </c>
      <c r="C37" s="1" t="s">
        <v>502</v>
      </c>
      <c r="D37" s="1" t="s">
        <v>503</v>
      </c>
      <c r="E37" s="1" t="s">
        <v>504</v>
      </c>
      <c r="F37" s="1" t="s">
        <v>505</v>
      </c>
      <c r="G37" s="1" t="s">
        <v>506</v>
      </c>
      <c r="H37" s="1" t="s">
        <v>507</v>
      </c>
      <c r="I37" s="1" t="s">
        <v>508</v>
      </c>
      <c r="J37" s="1" t="s">
        <v>509</v>
      </c>
      <c r="K37" s="1" t="s">
        <v>510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511</v>
      </c>
      <c r="B38" s="1" t="s">
        <v>512</v>
      </c>
      <c r="C38" s="1" t="s">
        <v>513</v>
      </c>
      <c r="D38" s="1" t="s">
        <v>514</v>
      </c>
      <c r="E38" s="1" t="s">
        <v>515</v>
      </c>
      <c r="F38" s="1" t="s">
        <v>166</v>
      </c>
      <c r="G38" s="1" t="s">
        <v>515</v>
      </c>
      <c r="H38" s="1" t="s">
        <v>71</v>
      </c>
      <c r="I38" s="1" t="s">
        <v>516</v>
      </c>
      <c r="J38" s="1" t="s">
        <v>517</v>
      </c>
      <c r="K38" s="1" t="s">
        <v>518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519</v>
      </c>
      <c r="B39" s="1" t="s">
        <v>520</v>
      </c>
      <c r="C39" s="1" t="s">
        <v>521</v>
      </c>
      <c r="D39" s="1" t="s">
        <v>522</v>
      </c>
      <c r="E39" s="1" t="s">
        <v>523</v>
      </c>
      <c r="F39" s="1" t="s">
        <v>222</v>
      </c>
      <c r="G39" s="1" t="s">
        <v>524</v>
      </c>
      <c r="H39" s="1" t="s">
        <v>525</v>
      </c>
      <c r="I39" s="1" t="s">
        <v>526</v>
      </c>
      <c r="J39" s="1" t="s">
        <v>527</v>
      </c>
      <c r="K39" s="1" t="s">
        <v>528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529</v>
      </c>
      <c r="B40" s="1" t="s">
        <v>530</v>
      </c>
      <c r="C40" s="1" t="s">
        <v>531</v>
      </c>
      <c r="D40" s="1" t="s">
        <v>514</v>
      </c>
      <c r="E40" s="1" t="s">
        <v>515</v>
      </c>
      <c r="F40" s="1" t="s">
        <v>166</v>
      </c>
      <c r="G40" s="1" t="s">
        <v>515</v>
      </c>
      <c r="H40" s="1" t="s">
        <v>71</v>
      </c>
      <c r="I40" s="1" t="s">
        <v>532</v>
      </c>
      <c r="J40" s="1" t="s">
        <v>533</v>
      </c>
      <c r="K40" s="1" t="s">
        <v>518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534</v>
      </c>
      <c r="B41" s="1" t="s">
        <v>535</v>
      </c>
      <c r="C41" s="1" t="s">
        <v>536</v>
      </c>
      <c r="D41" s="1" t="s">
        <v>537</v>
      </c>
      <c r="E41" s="1" t="s">
        <v>538</v>
      </c>
      <c r="F41" s="1" t="s">
        <v>222</v>
      </c>
      <c r="G41" s="1" t="s">
        <v>539</v>
      </c>
      <c r="H41" s="1" t="s">
        <v>540</v>
      </c>
      <c r="I41" s="1" t="s">
        <v>541</v>
      </c>
      <c r="J41" s="1" t="s">
        <v>542</v>
      </c>
      <c r="K41" s="1" t="s">
        <v>528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544</v>
      </c>
      <c r="B43" s="1" t="s">
        <v>545</v>
      </c>
      <c r="C43" s="1" t="s">
        <v>546</v>
      </c>
      <c r="D43" s="1" t="s">
        <v>547</v>
      </c>
      <c r="E43" s="1" t="s">
        <v>548</v>
      </c>
      <c r="F43" s="1" t="s">
        <v>549</v>
      </c>
      <c r="G43" s="1" t="s">
        <v>550</v>
      </c>
      <c r="H43" s="1" t="s">
        <v>551</v>
      </c>
      <c r="I43" s="1" t="s">
        <v>552</v>
      </c>
      <c r="J43" s="1" t="s">
        <v>553</v>
      </c>
      <c r="K43" s="1" t="s">
        <v>554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555</v>
      </c>
      <c r="B44" s="1">
        <v>0.0</v>
      </c>
      <c r="C44" s="1" t="s">
        <v>556</v>
      </c>
      <c r="D44" s="1" t="s">
        <v>557</v>
      </c>
      <c r="E44" s="1">
        <v>0.0</v>
      </c>
      <c r="F44" s="1" t="s">
        <v>558</v>
      </c>
      <c r="G44" s="1" t="s">
        <v>559</v>
      </c>
      <c r="H44" s="1" t="s">
        <v>560</v>
      </c>
      <c r="I44" s="1" t="s">
        <v>561</v>
      </c>
      <c r="J44" s="1" t="s">
        <v>562</v>
      </c>
      <c r="K44" s="1" t="s">
        <v>563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564</v>
      </c>
      <c r="B45" s="1" t="s">
        <v>565</v>
      </c>
      <c r="C45" s="1" t="s">
        <v>566</v>
      </c>
      <c r="D45" s="1" t="s">
        <v>567</v>
      </c>
      <c r="E45" s="1" t="s">
        <v>568</v>
      </c>
      <c r="F45" s="1" t="s">
        <v>569</v>
      </c>
      <c r="G45" s="1" t="s">
        <v>570</v>
      </c>
      <c r="H45" s="1" t="s">
        <v>571</v>
      </c>
      <c r="I45" s="1" t="s">
        <v>572</v>
      </c>
      <c r="J45" s="1" t="s">
        <v>573</v>
      </c>
      <c r="K45" s="1" t="s">
        <v>574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575</v>
      </c>
      <c r="B46" s="1" t="s">
        <v>576</v>
      </c>
      <c r="C46" s="1" t="s">
        <v>577</v>
      </c>
      <c r="D46" s="1" t="s">
        <v>578</v>
      </c>
      <c r="E46" s="1" t="s">
        <v>579</v>
      </c>
      <c r="F46" s="1" t="s">
        <v>580</v>
      </c>
      <c r="G46" s="1" t="s">
        <v>581</v>
      </c>
      <c r="H46" s="1" t="s">
        <v>582</v>
      </c>
      <c r="I46" s="1">
        <v>-71.76</v>
      </c>
      <c r="J46" s="1" t="s">
        <v>583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584</v>
      </c>
      <c r="B47" s="1" t="s">
        <v>576</v>
      </c>
      <c r="C47" s="1" t="s">
        <v>577</v>
      </c>
      <c r="D47" s="1" t="s">
        <v>578</v>
      </c>
      <c r="E47" s="1" t="s">
        <v>579</v>
      </c>
      <c r="F47" s="1" t="s">
        <v>580</v>
      </c>
      <c r="G47" s="1" t="s">
        <v>581</v>
      </c>
      <c r="H47" s="1" t="s">
        <v>585</v>
      </c>
      <c r="I47" s="1" t="s">
        <v>586</v>
      </c>
      <c r="J47" s="1" t="s">
        <v>587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588</v>
      </c>
      <c r="B48" s="1" t="s">
        <v>589</v>
      </c>
      <c r="C48" s="1" t="s">
        <v>590</v>
      </c>
      <c r="D48" s="1" t="s">
        <v>591</v>
      </c>
      <c r="E48" s="1" t="s">
        <v>592</v>
      </c>
      <c r="F48" s="1">
        <v>-70.72</v>
      </c>
      <c r="G48" s="1" t="s">
        <v>593</v>
      </c>
      <c r="H48" s="1" t="s">
        <v>594</v>
      </c>
      <c r="I48" s="1" t="s">
        <v>595</v>
      </c>
      <c r="J48" s="1" t="s">
        <v>596</v>
      </c>
      <c r="K48" s="1" t="s">
        <v>597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598</v>
      </c>
      <c r="B49" s="1" t="s">
        <v>599</v>
      </c>
      <c r="C49" s="1" t="s">
        <v>600</v>
      </c>
      <c r="D49" s="1" t="s">
        <v>601</v>
      </c>
      <c r="E49" s="1" t="s">
        <v>602</v>
      </c>
      <c r="F49" s="1" t="s">
        <v>603</v>
      </c>
      <c r="G49" s="1" t="s">
        <v>604</v>
      </c>
      <c r="H49" s="1" t="s">
        <v>605</v>
      </c>
      <c r="I49" s="1" t="s">
        <v>606</v>
      </c>
      <c r="J49" s="1" t="s">
        <v>607</v>
      </c>
      <c r="K49" s="1" t="s">
        <v>608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609</v>
      </c>
      <c r="B50" s="1" t="s">
        <v>610</v>
      </c>
      <c r="C50" s="1" t="s">
        <v>611</v>
      </c>
      <c r="D50" s="1" t="s">
        <v>612</v>
      </c>
      <c r="E50" s="1" t="s">
        <v>613</v>
      </c>
      <c r="F50" s="1" t="s">
        <v>614</v>
      </c>
      <c r="G50" s="1" t="s">
        <v>615</v>
      </c>
      <c r="H50" s="1" t="s">
        <v>616</v>
      </c>
      <c r="I50" s="1">
        <v>0.0</v>
      </c>
      <c r="J50" s="1" t="s">
        <v>617</v>
      </c>
      <c r="K50" s="1" t="s">
        <v>618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619</v>
      </c>
      <c r="B51" s="1" t="s">
        <v>620</v>
      </c>
      <c r="C51" s="1">
        <v>20.8</v>
      </c>
      <c r="D51" s="1" t="s">
        <v>621</v>
      </c>
      <c r="E51" s="1" t="s">
        <v>622</v>
      </c>
      <c r="F51" s="1" t="s">
        <v>623</v>
      </c>
      <c r="G51" s="1" t="s">
        <v>624</v>
      </c>
      <c r="H51" s="1" t="s">
        <v>625</v>
      </c>
      <c r="I51" s="1" t="s">
        <v>626</v>
      </c>
      <c r="J51" s="1" t="s">
        <v>627</v>
      </c>
      <c r="K51" s="1" t="s">
        <v>628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629</v>
      </c>
      <c r="B52" s="1" t="s">
        <v>630</v>
      </c>
      <c r="C52" s="1" t="s">
        <v>631</v>
      </c>
      <c r="D52" s="1" t="s">
        <v>632</v>
      </c>
      <c r="E52" s="1" t="s">
        <v>633</v>
      </c>
      <c r="F52" s="1" t="s">
        <v>634</v>
      </c>
      <c r="G52" s="1" t="s">
        <v>635</v>
      </c>
      <c r="H52" s="1" t="s">
        <v>636</v>
      </c>
      <c r="I52" s="1" t="s">
        <v>637</v>
      </c>
      <c r="J52" s="1" t="s">
        <v>243</v>
      </c>
      <c r="K52" s="1" t="s">
        <v>638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639</v>
      </c>
      <c r="B53" s="1" t="s">
        <v>640</v>
      </c>
      <c r="C53" s="1" t="s">
        <v>641</v>
      </c>
      <c r="D53" s="1" t="s">
        <v>642</v>
      </c>
      <c r="E53" s="1" t="s">
        <v>643</v>
      </c>
      <c r="F53" s="1" t="s">
        <v>644</v>
      </c>
      <c r="G53" s="1" t="s">
        <v>645</v>
      </c>
      <c r="H53" s="1" t="s">
        <v>646</v>
      </c>
      <c r="I53" s="1" t="s">
        <v>647</v>
      </c>
      <c r="J53" s="1" t="s">
        <v>648</v>
      </c>
      <c r="K53" s="1" t="s">
        <v>649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650</v>
      </c>
      <c r="B54" s="1" t="s">
        <v>651</v>
      </c>
      <c r="C54" s="1" t="s">
        <v>652</v>
      </c>
      <c r="D54" s="1" t="s">
        <v>653</v>
      </c>
      <c r="E54" s="1" t="s">
        <v>654</v>
      </c>
      <c r="F54" s="1" t="s">
        <v>655</v>
      </c>
      <c r="G54" s="1" t="s">
        <v>656</v>
      </c>
      <c r="H54" s="1" t="s">
        <v>657</v>
      </c>
      <c r="I54" s="1" t="s">
        <v>658</v>
      </c>
      <c r="J54" s="1" t="s">
        <v>659</v>
      </c>
      <c r="K54" s="1" t="s">
        <v>660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661</v>
      </c>
      <c r="B55" s="1" t="s">
        <v>662</v>
      </c>
      <c r="C55" s="1" t="s">
        <v>663</v>
      </c>
      <c r="D55" s="1" t="s">
        <v>664</v>
      </c>
      <c r="E55" s="1" t="s">
        <v>665</v>
      </c>
      <c r="F55" s="1" t="s">
        <v>666</v>
      </c>
      <c r="G55" s="1" t="s">
        <v>163</v>
      </c>
      <c r="H55" s="1" t="s">
        <v>667</v>
      </c>
      <c r="I55" s="1" t="s">
        <v>668</v>
      </c>
      <c r="J55" s="1" t="s">
        <v>401</v>
      </c>
      <c r="K55" s="1" t="s">
        <v>669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670</v>
      </c>
      <c r="B56" s="1" t="s">
        <v>671</v>
      </c>
      <c r="C56" s="1" t="s">
        <v>672</v>
      </c>
      <c r="D56" s="1" t="s">
        <v>673</v>
      </c>
      <c r="E56" s="1" t="s">
        <v>674</v>
      </c>
      <c r="F56" s="1" t="s">
        <v>675</v>
      </c>
      <c r="G56" s="1" t="s">
        <v>676</v>
      </c>
      <c r="H56" s="1" t="s">
        <v>677</v>
      </c>
      <c r="I56" s="1" t="s">
        <v>678</v>
      </c>
      <c r="J56" s="1" t="s">
        <v>679</v>
      </c>
      <c r="K56" s="1" t="s">
        <v>167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680</v>
      </c>
      <c r="B57" s="1" t="s">
        <v>681</v>
      </c>
      <c r="C57" s="1" t="s">
        <v>682</v>
      </c>
      <c r="D57" s="1" t="s">
        <v>683</v>
      </c>
      <c r="E57" s="1" t="s">
        <v>168</v>
      </c>
      <c r="F57" s="1" t="s">
        <v>684</v>
      </c>
      <c r="G57" s="1" t="s">
        <v>685</v>
      </c>
      <c r="H57" s="1" t="s">
        <v>686</v>
      </c>
      <c r="I57" s="1" t="s">
        <v>687</v>
      </c>
      <c r="J57" s="1" t="s">
        <v>688</v>
      </c>
      <c r="K57" s="1" t="s">
        <v>689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690</v>
      </c>
      <c r="B58" s="1" t="s">
        <v>691</v>
      </c>
      <c r="C58" s="1" t="s">
        <v>692</v>
      </c>
      <c r="D58" s="1" t="s">
        <v>693</v>
      </c>
      <c r="E58" s="1" t="s">
        <v>694</v>
      </c>
      <c r="F58" s="1" t="s">
        <v>695</v>
      </c>
      <c r="G58" s="1" t="s">
        <v>696</v>
      </c>
      <c r="H58" s="1" t="s">
        <v>697</v>
      </c>
      <c r="I58" s="1" t="s">
        <v>698</v>
      </c>
      <c r="J58" s="1" t="s">
        <v>699</v>
      </c>
      <c r="K58" s="1" t="s">
        <v>700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701</v>
      </c>
      <c r="B59" s="1" t="s">
        <v>702</v>
      </c>
      <c r="C59" s="1" t="s">
        <v>703</v>
      </c>
      <c r="D59" s="1" t="s">
        <v>704</v>
      </c>
      <c r="E59" s="1" t="s">
        <v>705</v>
      </c>
      <c r="F59" s="1" t="s">
        <v>706</v>
      </c>
      <c r="G59" s="1" t="s">
        <v>707</v>
      </c>
      <c r="H59" s="1" t="s">
        <v>708</v>
      </c>
      <c r="I59" s="1" t="s">
        <v>709</v>
      </c>
      <c r="J59" s="1" t="s">
        <v>710</v>
      </c>
      <c r="K59" s="1" t="s">
        <v>711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712</v>
      </c>
      <c r="B60" s="1" t="s">
        <v>713</v>
      </c>
      <c r="C60" s="1" t="s">
        <v>714</v>
      </c>
      <c r="D60" s="1" t="s">
        <v>715</v>
      </c>
      <c r="E60" s="1" t="s">
        <v>716</v>
      </c>
      <c r="F60" s="1" t="s">
        <v>717</v>
      </c>
      <c r="G60" s="1" t="s">
        <v>718</v>
      </c>
      <c r="H60" s="1" t="s">
        <v>719</v>
      </c>
      <c r="I60" s="1" t="s">
        <v>720</v>
      </c>
      <c r="J60" s="1" t="s">
        <v>721</v>
      </c>
      <c r="K60" s="1" t="s">
        <v>722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724</v>
      </c>
      <c r="B62" s="1" t="s">
        <v>725</v>
      </c>
      <c r="C62" s="1" t="s">
        <v>726</v>
      </c>
      <c r="D62" s="1" t="s">
        <v>727</v>
      </c>
      <c r="E62" s="1" t="s">
        <v>728</v>
      </c>
      <c r="F62" s="1" t="s">
        <v>729</v>
      </c>
      <c r="G62" s="1" t="s">
        <v>730</v>
      </c>
      <c r="H62" s="1" t="s">
        <v>731</v>
      </c>
      <c r="I62" s="1" t="s">
        <v>732</v>
      </c>
      <c r="J62" s="1" t="s">
        <v>733</v>
      </c>
      <c r="K62" s="1" t="s">
        <v>734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735</v>
      </c>
      <c r="B63" s="1" t="s">
        <v>736</v>
      </c>
      <c r="C63" s="1" t="s">
        <v>737</v>
      </c>
      <c r="D63" s="1" t="s">
        <v>738</v>
      </c>
      <c r="E63" s="1" t="s">
        <v>739</v>
      </c>
      <c r="F63" s="1" t="s">
        <v>740</v>
      </c>
      <c r="G63" s="1" t="s">
        <v>741</v>
      </c>
      <c r="H63" s="1" t="s">
        <v>742</v>
      </c>
      <c r="I63" s="1" t="s">
        <v>743</v>
      </c>
      <c r="J63" s="1" t="s">
        <v>744</v>
      </c>
      <c r="K63" s="1" t="s">
        <v>745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746</v>
      </c>
      <c r="B64" s="1" t="s">
        <v>747</v>
      </c>
      <c r="C64" s="1" t="s">
        <v>748</v>
      </c>
      <c r="D64" s="1" t="s">
        <v>749</v>
      </c>
      <c r="E64" s="1" t="s">
        <v>750</v>
      </c>
      <c r="F64" s="1" t="s">
        <v>751</v>
      </c>
      <c r="G64" s="1" t="s">
        <v>752</v>
      </c>
      <c r="H64" s="1" t="s">
        <v>753</v>
      </c>
      <c r="I64" s="1" t="s">
        <v>754</v>
      </c>
      <c r="J64" s="1" t="s">
        <v>755</v>
      </c>
      <c r="K64" s="1" t="s">
        <v>756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757</v>
      </c>
      <c r="B65" s="1" t="s">
        <v>758</v>
      </c>
      <c r="C65" s="1" t="s">
        <v>759</v>
      </c>
      <c r="D65" s="1" t="s">
        <v>760</v>
      </c>
      <c r="E65" s="1" t="s">
        <v>761</v>
      </c>
      <c r="F65" s="1" t="s">
        <v>762</v>
      </c>
      <c r="G65" s="1" t="s">
        <v>763</v>
      </c>
      <c r="H65" s="1" t="s">
        <v>764</v>
      </c>
      <c r="I65" s="1" t="s">
        <v>765</v>
      </c>
      <c r="J65" s="1" t="s">
        <v>766</v>
      </c>
      <c r="K65" s="1" t="s">
        <v>767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768</v>
      </c>
      <c r="B66" s="1" t="s">
        <v>758</v>
      </c>
      <c r="C66" s="1" t="s">
        <v>759</v>
      </c>
      <c r="D66" s="1" t="s">
        <v>760</v>
      </c>
      <c r="E66" s="1" t="s">
        <v>761</v>
      </c>
      <c r="F66" s="1" t="s">
        <v>762</v>
      </c>
      <c r="G66" s="1" t="s">
        <v>763</v>
      </c>
      <c r="H66" s="1" t="s">
        <v>426</v>
      </c>
      <c r="I66" s="1" t="s">
        <v>769</v>
      </c>
      <c r="J66" s="1" t="s">
        <v>770</v>
      </c>
      <c r="K66" s="1" t="s">
        <v>771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772</v>
      </c>
      <c r="B67" s="1" t="s">
        <v>773</v>
      </c>
      <c r="C67" s="1" t="s">
        <v>774</v>
      </c>
      <c r="D67" s="1" t="s">
        <v>775</v>
      </c>
      <c r="E67" s="1" t="s">
        <v>776</v>
      </c>
      <c r="F67" s="1" t="s">
        <v>777</v>
      </c>
      <c r="G67" s="1" t="s">
        <v>778</v>
      </c>
      <c r="H67" s="1" t="s">
        <v>779</v>
      </c>
      <c r="I67" s="1" t="s">
        <v>780</v>
      </c>
      <c r="J67" s="1" t="s">
        <v>781</v>
      </c>
      <c r="K67" s="1" t="s">
        <v>782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783</v>
      </c>
      <c r="B68" s="1" t="s">
        <v>514</v>
      </c>
      <c r="C68" s="1" t="s">
        <v>784</v>
      </c>
      <c r="D68" s="1" t="s">
        <v>785</v>
      </c>
      <c r="E68" s="1" t="s">
        <v>786</v>
      </c>
      <c r="F68" s="1" t="s">
        <v>787</v>
      </c>
      <c r="G68" s="1" t="s">
        <v>788</v>
      </c>
      <c r="H68" s="1" t="s">
        <v>667</v>
      </c>
      <c r="I68" s="1" t="s">
        <v>789</v>
      </c>
      <c r="J68" s="1" t="s">
        <v>790</v>
      </c>
      <c r="K68" s="1" t="s">
        <v>791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792</v>
      </c>
      <c r="B69" s="1" t="s">
        <v>793</v>
      </c>
      <c r="C69" s="1" t="s">
        <v>794</v>
      </c>
      <c r="D69" s="1" t="s">
        <v>795</v>
      </c>
      <c r="E69" s="1" t="s">
        <v>796</v>
      </c>
      <c r="F69" s="1" t="s">
        <v>797</v>
      </c>
      <c r="G69" s="1" t="s">
        <v>798</v>
      </c>
      <c r="H69" s="1" t="s">
        <v>799</v>
      </c>
      <c r="I69" s="1" t="s">
        <v>800</v>
      </c>
      <c r="J69" s="1" t="s">
        <v>801</v>
      </c>
      <c r="K69" s="1" t="s">
        <v>802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803</v>
      </c>
      <c r="B70" s="1" t="s">
        <v>804</v>
      </c>
      <c r="C70" s="1" t="s">
        <v>805</v>
      </c>
      <c r="D70" s="1" t="s">
        <v>806</v>
      </c>
      <c r="E70" s="1" t="s">
        <v>807</v>
      </c>
      <c r="F70" s="1" t="s">
        <v>808</v>
      </c>
      <c r="G70" s="1" t="s">
        <v>809</v>
      </c>
      <c r="H70" s="1" t="s">
        <v>810</v>
      </c>
      <c r="I70" s="1" t="s">
        <v>811</v>
      </c>
      <c r="J70" s="1" t="s">
        <v>812</v>
      </c>
      <c r="K70" s="1" t="s">
        <v>813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814</v>
      </c>
      <c r="B71" s="1" t="s">
        <v>815</v>
      </c>
      <c r="C71" s="1" t="s">
        <v>816</v>
      </c>
      <c r="D71" s="1" t="s">
        <v>817</v>
      </c>
      <c r="E71" s="1" t="s">
        <v>818</v>
      </c>
      <c r="F71" s="1" t="s">
        <v>819</v>
      </c>
      <c r="G71" s="1" t="s">
        <v>820</v>
      </c>
      <c r="H71" s="1" t="s">
        <v>821</v>
      </c>
      <c r="I71" s="1" t="s">
        <v>822</v>
      </c>
      <c r="J71" s="1" t="s">
        <v>823</v>
      </c>
      <c r="K71" s="1" t="s">
        <v>824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825</v>
      </c>
      <c r="B72" s="1" t="s">
        <v>826</v>
      </c>
      <c r="C72" s="1" t="s">
        <v>827</v>
      </c>
      <c r="D72" s="1" t="s">
        <v>828</v>
      </c>
      <c r="E72" s="1" t="s">
        <v>199</v>
      </c>
      <c r="F72" s="1" t="s">
        <v>829</v>
      </c>
      <c r="G72" s="1" t="s">
        <v>830</v>
      </c>
      <c r="H72" s="1" t="s">
        <v>727</v>
      </c>
      <c r="I72" s="1" t="s">
        <v>831</v>
      </c>
      <c r="J72" s="1" t="s">
        <v>832</v>
      </c>
      <c r="K72" s="1" t="s">
        <v>833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834</v>
      </c>
      <c r="B73" s="1" t="s">
        <v>835</v>
      </c>
      <c r="C73" s="1" t="s">
        <v>836</v>
      </c>
      <c r="D73" s="1" t="s">
        <v>837</v>
      </c>
      <c r="E73" s="1" t="s">
        <v>838</v>
      </c>
      <c r="F73" s="1" t="s">
        <v>839</v>
      </c>
      <c r="G73" s="1" t="s">
        <v>840</v>
      </c>
      <c r="H73" s="1" t="s">
        <v>841</v>
      </c>
      <c r="I73" s="1" t="s">
        <v>842</v>
      </c>
      <c r="J73" s="1" t="s">
        <v>843</v>
      </c>
      <c r="K73" s="1" t="s">
        <v>844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845</v>
      </c>
      <c r="B74" s="1" t="s">
        <v>846</v>
      </c>
      <c r="C74" s="1" t="s">
        <v>847</v>
      </c>
      <c r="D74" s="1" t="s">
        <v>848</v>
      </c>
      <c r="E74" s="1" t="s">
        <v>849</v>
      </c>
      <c r="F74" s="1" t="s">
        <v>850</v>
      </c>
      <c r="G74" s="1" t="s">
        <v>851</v>
      </c>
      <c r="H74" s="1" t="s">
        <v>852</v>
      </c>
      <c r="I74" s="1" t="s">
        <v>853</v>
      </c>
      <c r="J74" s="1" t="s">
        <v>854</v>
      </c>
      <c r="K74" s="1" t="s">
        <v>246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855</v>
      </c>
      <c r="B75" s="1" t="s">
        <v>856</v>
      </c>
      <c r="C75" s="1">
        <v>-3.12</v>
      </c>
      <c r="D75" s="1" t="s">
        <v>857</v>
      </c>
      <c r="E75" s="1" t="s">
        <v>858</v>
      </c>
      <c r="F75" s="1" t="s">
        <v>859</v>
      </c>
      <c r="G75" s="1" t="s">
        <v>860</v>
      </c>
      <c r="H75" s="1" t="s">
        <v>861</v>
      </c>
      <c r="I75" s="1" t="s">
        <v>862</v>
      </c>
      <c r="J75" s="1" t="s">
        <v>863</v>
      </c>
      <c r="K75" s="1" t="s">
        <v>864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865</v>
      </c>
      <c r="B76" s="1" t="s">
        <v>866</v>
      </c>
      <c r="C76" s="1" t="s">
        <v>867</v>
      </c>
      <c r="D76" s="1" t="s">
        <v>868</v>
      </c>
      <c r="E76" s="1" t="s">
        <v>869</v>
      </c>
      <c r="F76" s="1" t="s">
        <v>870</v>
      </c>
      <c r="G76" s="1" t="s">
        <v>871</v>
      </c>
      <c r="H76" s="1" t="s">
        <v>872</v>
      </c>
      <c r="I76" s="1" t="s">
        <v>873</v>
      </c>
      <c r="J76" s="1" t="s">
        <v>874</v>
      </c>
      <c r="K76" s="1" t="s">
        <v>875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876</v>
      </c>
      <c r="B77" s="1" t="s">
        <v>877</v>
      </c>
      <c r="C77" s="1" t="s">
        <v>878</v>
      </c>
      <c r="D77" s="1" t="s">
        <v>879</v>
      </c>
      <c r="E77" s="1" t="s">
        <v>880</v>
      </c>
      <c r="F77" s="1" t="s">
        <v>881</v>
      </c>
      <c r="G77" s="1" t="s">
        <v>882</v>
      </c>
      <c r="H77" s="1" t="s">
        <v>883</v>
      </c>
      <c r="I77" s="1" t="s">
        <v>884</v>
      </c>
      <c r="J77" s="1" t="s">
        <v>885</v>
      </c>
      <c r="K77" s="1" t="s">
        <v>886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887</v>
      </c>
      <c r="B78" s="1" t="s">
        <v>888</v>
      </c>
      <c r="C78" s="1" t="s">
        <v>889</v>
      </c>
      <c r="D78" s="1" t="s">
        <v>890</v>
      </c>
      <c r="E78" s="1" t="s">
        <v>891</v>
      </c>
      <c r="F78" s="1" t="s">
        <v>892</v>
      </c>
      <c r="G78" s="1" t="s">
        <v>893</v>
      </c>
      <c r="H78" s="1" t="s">
        <v>894</v>
      </c>
      <c r="I78" s="1" t="s">
        <v>895</v>
      </c>
      <c r="J78" s="1" t="s">
        <v>896</v>
      </c>
      <c r="K78" s="1" t="s">
        <v>897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898</v>
      </c>
      <c r="B79" s="1" t="s">
        <v>899</v>
      </c>
      <c r="C79" s="1" t="s">
        <v>900</v>
      </c>
      <c r="D79" s="1" t="s">
        <v>901</v>
      </c>
      <c r="E79" s="1" t="s">
        <v>902</v>
      </c>
      <c r="F79" s="1" t="s">
        <v>903</v>
      </c>
      <c r="G79" s="1" t="s">
        <v>904</v>
      </c>
      <c r="H79" s="1" t="s">
        <v>905</v>
      </c>
      <c r="I79" s="1" t="s">
        <v>906</v>
      </c>
      <c r="J79" s="1" t="s">
        <v>907</v>
      </c>
      <c r="K79" s="1" t="s">
        <v>908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909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910</v>
      </c>
      <c r="B81" s="1" t="s">
        <v>911</v>
      </c>
      <c r="C81" s="1" t="s">
        <v>912</v>
      </c>
      <c r="D81" s="1" t="s">
        <v>913</v>
      </c>
      <c r="E81" s="1" t="s">
        <v>914</v>
      </c>
      <c r="F81" s="1" t="s">
        <v>915</v>
      </c>
      <c r="G81" s="1" t="s">
        <v>916</v>
      </c>
      <c r="H81" s="1" t="s">
        <v>917</v>
      </c>
      <c r="I81" s="1" t="s">
        <v>798</v>
      </c>
      <c r="J81" s="1" t="s">
        <v>918</v>
      </c>
      <c r="K81" s="1" t="s">
        <v>235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919</v>
      </c>
      <c r="B82" s="1" t="s">
        <v>920</v>
      </c>
      <c r="C82" s="1" t="s">
        <v>921</v>
      </c>
      <c r="D82" s="1" t="s">
        <v>922</v>
      </c>
      <c r="E82" s="1" t="s">
        <v>923</v>
      </c>
      <c r="F82" s="1" t="s">
        <v>406</v>
      </c>
      <c r="G82" s="1" t="s">
        <v>924</v>
      </c>
      <c r="H82" s="1" t="s">
        <v>925</v>
      </c>
      <c r="I82" s="1" t="s">
        <v>926</v>
      </c>
      <c r="J82" s="1" t="s">
        <v>927</v>
      </c>
      <c r="K82" s="1" t="s">
        <v>928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929</v>
      </c>
      <c r="B83" s="1" t="s">
        <v>930</v>
      </c>
      <c r="C83" s="1" t="s">
        <v>931</v>
      </c>
      <c r="D83" s="1" t="s">
        <v>932</v>
      </c>
      <c r="E83" s="1" t="s">
        <v>933</v>
      </c>
      <c r="F83" s="1" t="s">
        <v>934</v>
      </c>
      <c r="G83" s="1" t="s">
        <v>935</v>
      </c>
      <c r="H83" s="1" t="s">
        <v>936</v>
      </c>
      <c r="I83" s="1" t="s">
        <v>937</v>
      </c>
      <c r="J83" s="1" t="s">
        <v>938</v>
      </c>
      <c r="K83" s="1" t="s">
        <v>939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940</v>
      </c>
      <c r="B84" s="1" t="s">
        <v>941</v>
      </c>
      <c r="C84" s="1" t="s">
        <v>942</v>
      </c>
      <c r="D84" s="1" t="s">
        <v>943</v>
      </c>
      <c r="E84" s="1" t="s">
        <v>944</v>
      </c>
      <c r="F84" s="1" t="s">
        <v>945</v>
      </c>
      <c r="G84" s="1" t="s">
        <v>946</v>
      </c>
      <c r="H84" s="1" t="s">
        <v>947</v>
      </c>
      <c r="I84" s="1" t="s">
        <v>116</v>
      </c>
      <c r="J84" s="1" t="s">
        <v>948</v>
      </c>
      <c r="K84" s="1" t="s">
        <v>949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950</v>
      </c>
      <c r="B85" s="1" t="s">
        <v>941</v>
      </c>
      <c r="C85" s="1" t="s">
        <v>942</v>
      </c>
      <c r="D85" s="1" t="s">
        <v>943</v>
      </c>
      <c r="E85" s="1" t="s">
        <v>944</v>
      </c>
      <c r="F85" s="1" t="s">
        <v>945</v>
      </c>
      <c r="G85" s="1" t="s">
        <v>946</v>
      </c>
      <c r="H85" s="1" t="s">
        <v>951</v>
      </c>
      <c r="I85" s="1" t="s">
        <v>952</v>
      </c>
      <c r="J85" s="1" t="s">
        <v>953</v>
      </c>
      <c r="K85" s="1" t="s">
        <v>954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955</v>
      </c>
      <c r="B86" s="1" t="s">
        <v>956</v>
      </c>
      <c r="C86" s="1" t="s">
        <v>957</v>
      </c>
      <c r="D86" s="1" t="s">
        <v>958</v>
      </c>
      <c r="E86" s="1" t="s">
        <v>959</v>
      </c>
      <c r="F86" s="1" t="s">
        <v>960</v>
      </c>
      <c r="G86" s="1" t="s">
        <v>961</v>
      </c>
      <c r="H86" s="1">
        <v>2.08</v>
      </c>
      <c r="I86" s="1" t="s">
        <v>962</v>
      </c>
      <c r="J86" s="1" t="s">
        <v>963</v>
      </c>
      <c r="K86" s="1" t="s">
        <v>964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965</v>
      </c>
      <c r="B87" s="1" t="s">
        <v>966</v>
      </c>
      <c r="C87" s="1" t="s">
        <v>967</v>
      </c>
      <c r="D87" s="1" t="s">
        <v>341</v>
      </c>
      <c r="E87" s="1" t="s">
        <v>968</v>
      </c>
      <c r="F87" s="1" t="s">
        <v>969</v>
      </c>
      <c r="G87" s="1" t="s">
        <v>970</v>
      </c>
      <c r="H87" s="1" t="s">
        <v>971</v>
      </c>
      <c r="I87" s="1" t="s">
        <v>972</v>
      </c>
      <c r="J87" s="1" t="s">
        <v>973</v>
      </c>
      <c r="K87" s="1">
        <v>30.16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974</v>
      </c>
      <c r="B88" s="1" t="s">
        <v>166</v>
      </c>
      <c r="C88" s="1" t="s">
        <v>975</v>
      </c>
      <c r="D88" s="1" t="s">
        <v>976</v>
      </c>
      <c r="E88" s="1" t="s">
        <v>977</v>
      </c>
      <c r="F88" s="1" t="s">
        <v>978</v>
      </c>
      <c r="G88" s="1" t="s">
        <v>979</v>
      </c>
      <c r="H88" s="1" t="s">
        <v>980</v>
      </c>
      <c r="I88" s="1" t="s">
        <v>981</v>
      </c>
      <c r="J88" s="1" t="s">
        <v>982</v>
      </c>
      <c r="K88" s="1" t="s">
        <v>983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984</v>
      </c>
      <c r="B89" s="1" t="s">
        <v>242</v>
      </c>
      <c r="C89" s="1" t="s">
        <v>985</v>
      </c>
      <c r="D89" s="1" t="s">
        <v>986</v>
      </c>
      <c r="E89" s="1" t="s">
        <v>987</v>
      </c>
      <c r="F89" s="1" t="s">
        <v>988</v>
      </c>
      <c r="G89" s="1" t="s">
        <v>989</v>
      </c>
      <c r="H89" s="1" t="s">
        <v>990</v>
      </c>
      <c r="I89" s="1">
        <v>0.0</v>
      </c>
      <c r="J89" s="1" t="s">
        <v>991</v>
      </c>
      <c r="K89" s="1" t="s">
        <v>992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993</v>
      </c>
      <c r="B90" s="1" t="s">
        <v>994</v>
      </c>
      <c r="C90" s="1" t="s">
        <v>995</v>
      </c>
      <c r="D90" s="1" t="s">
        <v>996</v>
      </c>
      <c r="E90" s="1" t="s">
        <v>997</v>
      </c>
      <c r="F90" s="1" t="s">
        <v>998</v>
      </c>
      <c r="G90" s="1" t="s">
        <v>999</v>
      </c>
      <c r="H90" s="1" t="s">
        <v>1000</v>
      </c>
      <c r="I90" s="1" t="s">
        <v>1001</v>
      </c>
      <c r="J90" s="1" t="s">
        <v>1002</v>
      </c>
      <c r="K90" s="1" t="s">
        <v>1003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1004</v>
      </c>
      <c r="B91" s="1" t="s">
        <v>1005</v>
      </c>
      <c r="C91" s="1" t="s">
        <v>1006</v>
      </c>
      <c r="D91" s="1" t="s">
        <v>1007</v>
      </c>
      <c r="E91" s="1" t="s">
        <v>1008</v>
      </c>
      <c r="F91" s="1" t="s">
        <v>1009</v>
      </c>
      <c r="G91" s="1" t="s">
        <v>1010</v>
      </c>
      <c r="H91" s="1" t="s">
        <v>1011</v>
      </c>
      <c r="I91" s="1" t="s">
        <v>1012</v>
      </c>
      <c r="J91" s="1" t="s">
        <v>1013</v>
      </c>
      <c r="K91" s="1" t="s">
        <v>838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1014</v>
      </c>
      <c r="B92" s="1" t="s">
        <v>1015</v>
      </c>
      <c r="C92" s="1" t="s">
        <v>1016</v>
      </c>
      <c r="D92" s="1" t="s">
        <v>1017</v>
      </c>
      <c r="E92" s="1" t="s">
        <v>1018</v>
      </c>
      <c r="F92" s="1" t="s">
        <v>1019</v>
      </c>
      <c r="G92" s="1" t="s">
        <v>1020</v>
      </c>
      <c r="H92" s="1" t="s">
        <v>1021</v>
      </c>
      <c r="I92" s="1" t="s">
        <v>1022</v>
      </c>
      <c r="J92" s="1" t="s">
        <v>1023</v>
      </c>
      <c r="K92" s="1" t="s">
        <v>1024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1025</v>
      </c>
      <c r="B93" s="1" t="s">
        <v>1026</v>
      </c>
      <c r="C93" s="1" t="s">
        <v>1027</v>
      </c>
      <c r="D93" s="1" t="s">
        <v>1028</v>
      </c>
      <c r="E93" s="1" t="s">
        <v>1029</v>
      </c>
      <c r="F93" s="1" t="s">
        <v>1030</v>
      </c>
      <c r="G93" s="1" t="s">
        <v>1031</v>
      </c>
      <c r="H93" s="1" t="s">
        <v>1032</v>
      </c>
      <c r="I93" s="1" t="s">
        <v>1033</v>
      </c>
      <c r="J93" s="1" t="s">
        <v>1034</v>
      </c>
      <c r="K93" s="1" t="s">
        <v>1035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1036</v>
      </c>
      <c r="B94" s="1" t="s">
        <v>1037</v>
      </c>
      <c r="C94" s="1" t="s">
        <v>1038</v>
      </c>
      <c r="D94" s="1" t="s">
        <v>1039</v>
      </c>
      <c r="E94" s="1" t="s">
        <v>1040</v>
      </c>
      <c r="F94" s="1" t="s">
        <v>667</v>
      </c>
      <c r="G94" s="1" t="s">
        <v>1041</v>
      </c>
      <c r="H94" s="1" t="s">
        <v>1042</v>
      </c>
      <c r="I94" s="1" t="s">
        <v>1043</v>
      </c>
      <c r="J94" s="1" t="s">
        <v>1044</v>
      </c>
      <c r="K94" s="1" t="s">
        <v>1045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1046</v>
      </c>
      <c r="B95" s="1" t="s">
        <v>1047</v>
      </c>
      <c r="C95" s="1" t="s">
        <v>1048</v>
      </c>
      <c r="D95" s="1" t="s">
        <v>1049</v>
      </c>
      <c r="E95" s="1" t="s">
        <v>1050</v>
      </c>
      <c r="F95" s="1" t="s">
        <v>1051</v>
      </c>
      <c r="G95" s="1" t="s">
        <v>1052</v>
      </c>
      <c r="H95" s="1" t="s">
        <v>1053</v>
      </c>
      <c r="I95" s="1" t="s">
        <v>1054</v>
      </c>
      <c r="J95" s="1" t="s">
        <v>1055</v>
      </c>
      <c r="K95" s="1" t="s">
        <v>1056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1057</v>
      </c>
      <c r="B96" s="1" t="s">
        <v>1058</v>
      </c>
      <c r="C96" s="1" t="s">
        <v>1059</v>
      </c>
      <c r="D96" s="1" t="s">
        <v>1060</v>
      </c>
      <c r="E96" s="1" t="s">
        <v>1061</v>
      </c>
      <c r="F96" s="1" t="s">
        <v>1062</v>
      </c>
      <c r="G96" s="1" t="s">
        <v>1063</v>
      </c>
      <c r="H96" s="1" t="s">
        <v>1064</v>
      </c>
      <c r="I96" s="1" t="s">
        <v>1065</v>
      </c>
      <c r="J96" s="1" t="s">
        <v>1066</v>
      </c>
      <c r="K96" s="1" t="s">
        <v>1067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1068</v>
      </c>
      <c r="B97" s="1" t="s">
        <v>1069</v>
      </c>
      <c r="C97" s="1" t="s">
        <v>1070</v>
      </c>
      <c r="D97" s="1" t="s">
        <v>1071</v>
      </c>
      <c r="E97" s="1" t="s">
        <v>1072</v>
      </c>
      <c r="F97" s="1" t="s">
        <v>1073</v>
      </c>
      <c r="G97" s="1" t="s">
        <v>1074</v>
      </c>
      <c r="H97" s="1" t="s">
        <v>1075</v>
      </c>
      <c r="I97" s="1" t="s">
        <v>1076</v>
      </c>
      <c r="J97" s="1" t="s">
        <v>1077</v>
      </c>
      <c r="K97" s="1" t="s">
        <v>1078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1079</v>
      </c>
      <c r="B98" s="1" t="s">
        <v>1080</v>
      </c>
      <c r="C98" s="1" t="s">
        <v>1081</v>
      </c>
      <c r="D98" s="1" t="s">
        <v>1082</v>
      </c>
      <c r="E98" s="1" t="s">
        <v>1083</v>
      </c>
      <c r="F98" s="1" t="s">
        <v>1084</v>
      </c>
      <c r="G98" s="1" t="s">
        <v>1085</v>
      </c>
      <c r="H98" s="1" t="s">
        <v>1086</v>
      </c>
      <c r="I98" s="1" t="s">
        <v>1087</v>
      </c>
      <c r="J98" s="1" t="s">
        <v>180</v>
      </c>
      <c r="K98" s="1" t="s">
        <v>1088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1089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1090</v>
      </c>
      <c r="B100" s="1" t="s">
        <v>1091</v>
      </c>
      <c r="C100" s="1" t="s">
        <v>1092</v>
      </c>
      <c r="D100" s="1" t="s">
        <v>1093</v>
      </c>
      <c r="E100" s="1" t="s">
        <v>1094</v>
      </c>
      <c r="F100" s="1" t="s">
        <v>1095</v>
      </c>
      <c r="G100" s="1" t="s">
        <v>1096</v>
      </c>
      <c r="H100" s="1" t="s">
        <v>1097</v>
      </c>
      <c r="I100" s="1" t="s">
        <v>1098</v>
      </c>
      <c r="J100" s="1" t="s">
        <v>1099</v>
      </c>
      <c r="K100" s="1" t="s">
        <v>1100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1101</v>
      </c>
      <c r="B101" s="1" t="s">
        <v>1102</v>
      </c>
      <c r="C101" s="1" t="s">
        <v>295</v>
      </c>
      <c r="D101" s="1" t="s">
        <v>1103</v>
      </c>
      <c r="E101" s="1" t="s">
        <v>1104</v>
      </c>
      <c r="F101" s="1" t="s">
        <v>1105</v>
      </c>
      <c r="G101" s="1" t="s">
        <v>1106</v>
      </c>
      <c r="H101" s="1" t="s">
        <v>1107</v>
      </c>
      <c r="I101" s="1" t="s">
        <v>1108</v>
      </c>
      <c r="J101" s="1" t="s">
        <v>1109</v>
      </c>
      <c r="K101" s="1" t="s">
        <v>1110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1111</v>
      </c>
      <c r="B102" s="1" t="s">
        <v>1112</v>
      </c>
      <c r="C102" s="1" t="s">
        <v>1113</v>
      </c>
      <c r="D102" s="1" t="s">
        <v>1114</v>
      </c>
      <c r="E102" s="1" t="s">
        <v>1115</v>
      </c>
      <c r="F102" s="1" t="s">
        <v>1116</v>
      </c>
      <c r="G102" s="1" t="s">
        <v>1117</v>
      </c>
      <c r="H102" s="1" t="s">
        <v>1118</v>
      </c>
      <c r="I102" s="1" t="s">
        <v>1119</v>
      </c>
      <c r="J102" s="1" t="s">
        <v>1120</v>
      </c>
      <c r="K102" s="1" t="s">
        <v>1121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1122</v>
      </c>
      <c r="B103" s="1" t="s">
        <v>1123</v>
      </c>
      <c r="C103" s="1" t="s">
        <v>1124</v>
      </c>
      <c r="D103" s="1" t="s">
        <v>1125</v>
      </c>
      <c r="E103" s="1" t="s">
        <v>1126</v>
      </c>
      <c r="F103" s="1" t="s">
        <v>1127</v>
      </c>
      <c r="G103" s="1" t="s">
        <v>1128</v>
      </c>
      <c r="H103" s="1" t="s">
        <v>1129</v>
      </c>
      <c r="I103" s="1" t="s">
        <v>1130</v>
      </c>
      <c r="J103" s="1" t="s">
        <v>1131</v>
      </c>
      <c r="K103" s="1" t="s">
        <v>1132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1133</v>
      </c>
      <c r="B104" s="1" t="s">
        <v>1123</v>
      </c>
      <c r="C104" s="1" t="s">
        <v>1124</v>
      </c>
      <c r="D104" s="1" t="s">
        <v>1125</v>
      </c>
      <c r="E104" s="1" t="s">
        <v>1126</v>
      </c>
      <c r="F104" s="1" t="s">
        <v>1127</v>
      </c>
      <c r="G104" s="1" t="s">
        <v>1128</v>
      </c>
      <c r="H104" s="1" t="s">
        <v>1134</v>
      </c>
      <c r="I104" s="1" t="s">
        <v>1135</v>
      </c>
      <c r="J104" s="1" t="s">
        <v>1136</v>
      </c>
      <c r="K104" s="1" t="s">
        <v>1137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1138</v>
      </c>
      <c r="B105" s="1" t="s">
        <v>1139</v>
      </c>
      <c r="C105" s="1" t="s">
        <v>1140</v>
      </c>
      <c r="D105" s="1">
        <v>14.56</v>
      </c>
      <c r="E105" s="1" t="s">
        <v>1141</v>
      </c>
      <c r="F105" s="1" t="s">
        <v>1142</v>
      </c>
      <c r="G105" s="1" t="s">
        <v>1143</v>
      </c>
      <c r="H105" s="1" t="s">
        <v>1144</v>
      </c>
      <c r="I105" s="1" t="s">
        <v>1145</v>
      </c>
      <c r="J105" s="1" t="s">
        <v>1146</v>
      </c>
      <c r="K105" s="1" t="s">
        <v>1147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1148</v>
      </c>
      <c r="B106" s="1" t="s">
        <v>1149</v>
      </c>
      <c r="C106" s="1" t="s">
        <v>1150</v>
      </c>
      <c r="D106" s="1" t="s">
        <v>1151</v>
      </c>
      <c r="E106" s="1" t="s">
        <v>1152</v>
      </c>
      <c r="F106" s="1" t="s">
        <v>1153</v>
      </c>
      <c r="G106" s="1" t="s">
        <v>1154</v>
      </c>
      <c r="H106" s="1" t="s">
        <v>1155</v>
      </c>
      <c r="I106" s="1" t="s">
        <v>1156</v>
      </c>
      <c r="J106" s="1" t="s">
        <v>1157</v>
      </c>
      <c r="K106" s="1" t="s">
        <v>1158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1159</v>
      </c>
      <c r="B107" s="1" t="s">
        <v>1160</v>
      </c>
      <c r="C107" s="1" t="s">
        <v>1161</v>
      </c>
      <c r="D107" s="1" t="s">
        <v>1162</v>
      </c>
      <c r="E107" s="1" t="s">
        <v>1163</v>
      </c>
      <c r="F107" s="1" t="s">
        <v>1164</v>
      </c>
      <c r="G107" s="1" t="s">
        <v>1165</v>
      </c>
      <c r="H107" s="1" t="s">
        <v>1166</v>
      </c>
      <c r="I107" s="1" t="s">
        <v>1167</v>
      </c>
      <c r="J107" s="1" t="s">
        <v>1168</v>
      </c>
      <c r="K107" s="1" t="s">
        <v>1169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1170</v>
      </c>
      <c r="B108" s="1" t="s">
        <v>1171</v>
      </c>
      <c r="C108" s="1" t="s">
        <v>242</v>
      </c>
      <c r="D108" s="1" t="s">
        <v>1172</v>
      </c>
      <c r="E108" s="1" t="s">
        <v>901</v>
      </c>
      <c r="F108" s="1" t="s">
        <v>1173</v>
      </c>
      <c r="G108" s="1" t="s">
        <v>1174</v>
      </c>
      <c r="H108" s="1" t="s">
        <v>1109</v>
      </c>
      <c r="I108" s="1" t="s">
        <v>1175</v>
      </c>
      <c r="J108" s="1" t="s">
        <v>1176</v>
      </c>
      <c r="K108" s="1" t="s">
        <v>1177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1178</v>
      </c>
      <c r="B109" s="1" t="s">
        <v>1179</v>
      </c>
      <c r="C109" s="1" t="s">
        <v>1180</v>
      </c>
      <c r="D109" s="1" t="s">
        <v>1181</v>
      </c>
      <c r="E109" s="1" t="s">
        <v>358</v>
      </c>
      <c r="F109" s="1" t="s">
        <v>1182</v>
      </c>
      <c r="G109" s="1" t="s">
        <v>1183</v>
      </c>
      <c r="H109" s="1" t="s">
        <v>1184</v>
      </c>
      <c r="I109" s="1" t="s">
        <v>1185</v>
      </c>
      <c r="J109" s="1" t="s">
        <v>1186</v>
      </c>
      <c r="K109" s="1" t="s">
        <v>1187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1188</v>
      </c>
      <c r="B110" s="1" t="s">
        <v>771</v>
      </c>
      <c r="C110" s="1" t="s">
        <v>1189</v>
      </c>
      <c r="D110" s="1" t="s">
        <v>1190</v>
      </c>
      <c r="E110" s="1" t="s">
        <v>1191</v>
      </c>
      <c r="F110" s="1" t="s">
        <v>1192</v>
      </c>
      <c r="G110" s="1" t="s">
        <v>1193</v>
      </c>
      <c r="H110" s="1" t="s">
        <v>1194</v>
      </c>
      <c r="I110" s="1" t="s">
        <v>1195</v>
      </c>
      <c r="J110" s="1" t="s">
        <v>1196</v>
      </c>
      <c r="K110" s="1" t="s">
        <v>1197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1198</v>
      </c>
      <c r="B111" s="1" t="s">
        <v>473</v>
      </c>
      <c r="C111" s="1" t="s">
        <v>1199</v>
      </c>
      <c r="D111" s="1" t="s">
        <v>1200</v>
      </c>
      <c r="E111" s="1" t="s">
        <v>1201</v>
      </c>
      <c r="F111" s="1" t="s">
        <v>1202</v>
      </c>
      <c r="G111" s="1" t="s">
        <v>1203</v>
      </c>
      <c r="H111" s="1" t="s">
        <v>1204</v>
      </c>
      <c r="I111" s="1" t="s">
        <v>1205</v>
      </c>
      <c r="J111" s="1" t="s">
        <v>1206</v>
      </c>
      <c r="K111" s="1" t="s">
        <v>1207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1208</v>
      </c>
      <c r="B112" s="1" t="s">
        <v>1209</v>
      </c>
      <c r="C112" s="1" t="s">
        <v>1210</v>
      </c>
      <c r="D112" s="1" t="s">
        <v>1211</v>
      </c>
      <c r="E112" s="1" t="s">
        <v>1212</v>
      </c>
      <c r="F112" s="1" t="s">
        <v>1213</v>
      </c>
      <c r="G112" s="1" t="s">
        <v>1214</v>
      </c>
      <c r="H112" s="1" t="s">
        <v>1215</v>
      </c>
      <c r="I112" s="1" t="s">
        <v>1216</v>
      </c>
      <c r="J112" s="1" t="s">
        <v>1217</v>
      </c>
      <c r="K112" s="1" t="s">
        <v>480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1218</v>
      </c>
      <c r="B113" s="1" t="s">
        <v>675</v>
      </c>
      <c r="C113" s="1" t="s">
        <v>1219</v>
      </c>
      <c r="D113" s="1" t="s">
        <v>1220</v>
      </c>
      <c r="E113" s="1" t="s">
        <v>1221</v>
      </c>
      <c r="F113" s="1" t="s">
        <v>1222</v>
      </c>
      <c r="G113" s="1" t="s">
        <v>1223</v>
      </c>
      <c r="H113" s="1" t="s">
        <v>1224</v>
      </c>
      <c r="I113" s="1" t="s">
        <v>1225</v>
      </c>
      <c r="J113" s="1" t="s">
        <v>1226</v>
      </c>
      <c r="K113" s="1" t="s">
        <v>862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1227</v>
      </c>
      <c r="B114" s="1" t="s">
        <v>1228</v>
      </c>
      <c r="C114" s="1" t="s">
        <v>1229</v>
      </c>
      <c r="D114" s="1" t="s">
        <v>1230</v>
      </c>
      <c r="E114" s="1" t="s">
        <v>1231</v>
      </c>
      <c r="F114" s="1" t="s">
        <v>1232</v>
      </c>
      <c r="G114" s="1" t="s">
        <v>1233</v>
      </c>
      <c r="H114" s="1" t="s">
        <v>1234</v>
      </c>
      <c r="I114" s="1" t="s">
        <v>1235</v>
      </c>
      <c r="J114" s="1" t="s">
        <v>1236</v>
      </c>
      <c r="K114" s="1" t="s">
        <v>1237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1238</v>
      </c>
      <c r="B115" s="1" t="s">
        <v>1239</v>
      </c>
      <c r="C115" s="1" t="s">
        <v>1240</v>
      </c>
      <c r="D115" s="1" t="s">
        <v>1241</v>
      </c>
      <c r="E115" s="1" t="s">
        <v>1242</v>
      </c>
      <c r="F115" s="1" t="s">
        <v>1243</v>
      </c>
      <c r="G115" s="1" t="s">
        <v>1244</v>
      </c>
      <c r="H115" s="1" t="s">
        <v>1245</v>
      </c>
      <c r="I115" s="1" t="s">
        <v>1246</v>
      </c>
      <c r="J115" s="1">
        <v>4.16</v>
      </c>
      <c r="K115" s="1" t="s">
        <v>1247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1248</v>
      </c>
      <c r="B116" s="1" t="s">
        <v>1249</v>
      </c>
      <c r="C116" s="1" t="s">
        <v>1064</v>
      </c>
      <c r="D116" s="1" t="s">
        <v>1250</v>
      </c>
      <c r="E116" s="1" t="s">
        <v>1251</v>
      </c>
      <c r="F116" s="1" t="s">
        <v>1252</v>
      </c>
      <c r="G116" s="1" t="s">
        <v>1253</v>
      </c>
      <c r="H116" s="1" t="s">
        <v>1254</v>
      </c>
      <c r="I116" s="1" t="s">
        <v>1255</v>
      </c>
      <c r="J116" s="1" t="s">
        <v>1256</v>
      </c>
      <c r="K116" s="1" t="s">
        <v>462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1257</v>
      </c>
      <c r="B117" s="1" t="s">
        <v>1258</v>
      </c>
      <c r="C117" s="1" t="s">
        <v>1259</v>
      </c>
      <c r="D117" s="1" t="s">
        <v>1260</v>
      </c>
      <c r="E117" s="1" t="s">
        <v>1261</v>
      </c>
      <c r="F117" s="1" t="s">
        <v>1262</v>
      </c>
      <c r="G117" s="1" t="s">
        <v>1263</v>
      </c>
      <c r="H117" s="1" t="s">
        <v>1264</v>
      </c>
      <c r="I117" s="1" t="s">
        <v>1265</v>
      </c>
      <c r="J117" s="1" t="s">
        <v>1266</v>
      </c>
      <c r="K117" s="1" t="s">
        <v>1267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16</v>
      </c>
      <c r="B1" s="1" t="s">
        <v>1268</v>
      </c>
      <c r="C1" s="1" t="s">
        <v>1269</v>
      </c>
      <c r="D1" s="1" t="s">
        <v>1270</v>
      </c>
      <c r="E1" s="1" t="s">
        <v>1271</v>
      </c>
      <c r="F1" s="1" t="s">
        <v>1272</v>
      </c>
      <c r="G1" s="1" t="s">
        <v>1273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1274</v>
      </c>
      <c r="B2" s="1" t="s">
        <v>1275</v>
      </c>
      <c r="C2" s="1" t="s">
        <v>1276</v>
      </c>
      <c r="D2" s="1" t="s">
        <v>1277</v>
      </c>
      <c r="E2" s="1" t="s">
        <v>1278</v>
      </c>
      <c r="F2" s="1" t="s">
        <v>1279</v>
      </c>
      <c r="G2" s="1" t="s">
        <v>1280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1281</v>
      </c>
      <c r="B3" s="1" t="s">
        <v>1282</v>
      </c>
      <c r="C3" s="1" t="s">
        <v>1283</v>
      </c>
      <c r="D3" s="1" t="s">
        <v>1284</v>
      </c>
      <c r="E3" s="1" t="s">
        <v>1285</v>
      </c>
      <c r="F3" s="1" t="s">
        <v>1286</v>
      </c>
      <c r="G3" s="1" t="s">
        <v>1287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1288</v>
      </c>
      <c r="B4" s="1" t="s">
        <v>1289</v>
      </c>
      <c r="C4" s="1" t="s">
        <v>1290</v>
      </c>
      <c r="D4" s="1" t="s">
        <v>1291</v>
      </c>
      <c r="E4" s="1" t="s">
        <v>1292</v>
      </c>
      <c r="F4" s="1" t="s">
        <v>1293</v>
      </c>
      <c r="G4" s="1" t="s">
        <v>1294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1281</v>
      </c>
      <c r="B5" s="1" t="s">
        <v>1282</v>
      </c>
      <c r="C5" s="1" t="s">
        <v>1295</v>
      </c>
      <c r="D5" s="1" t="s">
        <v>1296</v>
      </c>
      <c r="E5" s="1" t="s">
        <v>1297</v>
      </c>
      <c r="F5" s="1" t="s">
        <v>1298</v>
      </c>
      <c r="G5" s="1" t="s">
        <v>1299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1300</v>
      </c>
      <c r="B6" s="1" t="s">
        <v>1301</v>
      </c>
      <c r="C6" s="1" t="s">
        <v>1302</v>
      </c>
      <c r="D6" s="1" t="s">
        <v>1303</v>
      </c>
      <c r="E6" s="1" t="s">
        <v>1304</v>
      </c>
      <c r="F6" s="1" t="s">
        <v>1305</v>
      </c>
      <c r="G6" s="1" t="s">
        <v>1306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1307</v>
      </c>
      <c r="B7" s="1" t="s">
        <v>1308</v>
      </c>
      <c r="C7" s="1" t="s">
        <v>1309</v>
      </c>
      <c r="D7" s="1" t="s">
        <v>1310</v>
      </c>
      <c r="E7" s="1" t="s">
        <v>1311</v>
      </c>
      <c r="F7" s="1" t="s">
        <v>1312</v>
      </c>
      <c r="G7" s="1" t="s">
        <v>1313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1314</v>
      </c>
      <c r="B8" s="1" t="s">
        <v>1282</v>
      </c>
      <c r="C8" s="1" t="s">
        <v>1315</v>
      </c>
      <c r="D8" s="1" t="s">
        <v>1316</v>
      </c>
      <c r="E8" s="1" t="s">
        <v>1317</v>
      </c>
      <c r="F8" s="1" t="s">
        <v>1318</v>
      </c>
      <c r="G8" s="1" t="s">
        <v>1319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1320</v>
      </c>
      <c r="B9" s="1" t="s">
        <v>1321</v>
      </c>
      <c r="C9" s="1" t="s">
        <v>1322</v>
      </c>
      <c r="D9" s="1" t="s">
        <v>1323</v>
      </c>
      <c r="E9" s="1" t="s">
        <v>1324</v>
      </c>
      <c r="F9" s="1" t="s">
        <v>1325</v>
      </c>
      <c r="G9" s="1" t="s">
        <v>1326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1327</v>
      </c>
      <c r="B10" s="1" t="s">
        <v>1328</v>
      </c>
      <c r="C10" s="1" t="s">
        <v>1329</v>
      </c>
      <c r="D10" s="1" t="s">
        <v>1330</v>
      </c>
      <c r="E10" s="1" t="s">
        <v>1331</v>
      </c>
      <c r="F10" s="1" t="s">
        <v>1332</v>
      </c>
      <c r="G10" s="1" t="s">
        <v>1333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1334</v>
      </c>
      <c r="B11" s="1" t="s">
        <v>1335</v>
      </c>
      <c r="C11" s="1" t="s">
        <v>1336</v>
      </c>
      <c r="D11" s="1" t="s">
        <v>1337</v>
      </c>
      <c r="E11" s="1" t="s">
        <v>1338</v>
      </c>
      <c r="F11" s="1" t="s">
        <v>1339</v>
      </c>
      <c r="G11" s="1" t="s">
        <v>1340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1341</v>
      </c>
      <c r="B12" s="1" t="s">
        <v>1342</v>
      </c>
      <c r="C12" s="1" t="s">
        <v>1343</v>
      </c>
      <c r="D12" s="1" t="s">
        <v>1344</v>
      </c>
      <c r="E12" s="1" t="s">
        <v>1345</v>
      </c>
      <c r="F12" s="1" t="s">
        <v>1346</v>
      </c>
      <c r="G12" s="1" t="s">
        <v>1347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1348</v>
      </c>
      <c r="B13" s="1" t="s">
        <v>1349</v>
      </c>
      <c r="C13" s="1" t="s">
        <v>1350</v>
      </c>
      <c r="D13" s="1" t="s">
        <v>1351</v>
      </c>
      <c r="E13" s="1" t="s">
        <v>1352</v>
      </c>
      <c r="F13" s="1" t="s">
        <v>1353</v>
      </c>
      <c r="G13" s="1" t="s">
        <v>1354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1355</v>
      </c>
      <c r="B14" s="1" t="s">
        <v>1356</v>
      </c>
      <c r="C14" s="1" t="s">
        <v>1357</v>
      </c>
      <c r="D14" s="1" t="s">
        <v>1358</v>
      </c>
      <c r="E14" s="1" t="s">
        <v>1359</v>
      </c>
      <c r="F14" s="1" t="s">
        <v>1360</v>
      </c>
      <c r="G14" s="1" t="s">
        <v>1361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1362</v>
      </c>
      <c r="B15" s="1" t="s">
        <v>1282</v>
      </c>
      <c r="C15" s="1" t="s">
        <v>1282</v>
      </c>
      <c r="D15" s="1" t="s">
        <v>1282</v>
      </c>
      <c r="E15" s="1" t="s">
        <v>1282</v>
      </c>
      <c r="F15" s="1" t="s">
        <v>1282</v>
      </c>
      <c r="G15" s="1" t="s">
        <v>1282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1363</v>
      </c>
      <c r="B16" s="1" t="s">
        <v>1282</v>
      </c>
      <c r="C16" s="1" t="s">
        <v>1282</v>
      </c>
      <c r="D16" s="1" t="s">
        <v>1282</v>
      </c>
      <c r="E16" s="1" t="s">
        <v>1282</v>
      </c>
      <c r="F16" s="1" t="s">
        <v>1282</v>
      </c>
      <c r="G16" s="1" t="s">
        <v>1282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1364</v>
      </c>
      <c r="B17" s="1" t="s">
        <v>1365</v>
      </c>
      <c r="C17" s="1" t="s">
        <v>1366</v>
      </c>
      <c r="D17" s="1" t="s">
        <v>1367</v>
      </c>
      <c r="E17" s="1" t="s">
        <v>1365</v>
      </c>
      <c r="F17" s="1" t="s">
        <v>1368</v>
      </c>
      <c r="G17" s="1" t="s">
        <v>1369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1370</v>
      </c>
      <c r="B18" s="1" t="s">
        <v>1282</v>
      </c>
      <c r="C18" s="1" t="s">
        <v>1282</v>
      </c>
      <c r="D18" s="1" t="s">
        <v>1282</v>
      </c>
      <c r="E18" s="1" t="s">
        <v>1282</v>
      </c>
      <c r="F18" s="1" t="s">
        <v>1282</v>
      </c>
      <c r="G18" s="1" t="s">
        <v>1282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1371</v>
      </c>
      <c r="B19" s="1" t="s">
        <v>1372</v>
      </c>
      <c r="C19" s="1" t="s">
        <v>1373</v>
      </c>
      <c r="D19" s="1" t="s">
        <v>1374</v>
      </c>
      <c r="E19" s="1" t="s">
        <v>1375</v>
      </c>
      <c r="F19" s="1" t="s">
        <v>1376</v>
      </c>
      <c r="G19" s="1" t="s">
        <v>1377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1378</v>
      </c>
      <c r="B20" s="1" t="s">
        <v>1379</v>
      </c>
      <c r="C20" s="1" t="s">
        <v>1380</v>
      </c>
      <c r="D20" s="1" t="s">
        <v>1381</v>
      </c>
      <c r="E20" s="1" t="s">
        <v>1382</v>
      </c>
      <c r="F20" s="1" t="s">
        <v>1383</v>
      </c>
      <c r="G20" s="1" t="s">
        <v>1384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1385</v>
      </c>
      <c r="B21" s="1" t="s">
        <v>1386</v>
      </c>
      <c r="C21" s="1" t="s">
        <v>1387</v>
      </c>
      <c r="D21" s="1" t="s">
        <v>1388</v>
      </c>
      <c r="E21" s="1" t="s">
        <v>1389</v>
      </c>
      <c r="F21" s="1" t="s">
        <v>1390</v>
      </c>
      <c r="G21" s="1" t="s">
        <v>1391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1392</v>
      </c>
      <c r="B22" s="1" t="s">
        <v>1393</v>
      </c>
      <c r="C22" s="1" t="s">
        <v>1394</v>
      </c>
      <c r="D22" s="1" t="s">
        <v>1192</v>
      </c>
      <c r="E22" s="1" t="s">
        <v>1395</v>
      </c>
      <c r="F22" s="1" t="s">
        <v>1396</v>
      </c>
      <c r="G22" s="1" t="s">
        <v>1397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1398</v>
      </c>
      <c r="B23" s="1" t="s">
        <v>1399</v>
      </c>
      <c r="C23" s="1" t="s">
        <v>1400</v>
      </c>
      <c r="D23" s="1" t="s">
        <v>1401</v>
      </c>
      <c r="E23" s="1" t="s">
        <v>1402</v>
      </c>
      <c r="F23" s="1" t="s">
        <v>1403</v>
      </c>
      <c r="G23" s="1" t="s">
        <v>1404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1405</v>
      </c>
      <c r="B24" s="1" t="s">
        <v>1406</v>
      </c>
      <c r="C24" s="1" t="s">
        <v>1407</v>
      </c>
      <c r="D24" s="1" t="s">
        <v>1408</v>
      </c>
      <c r="E24" s="1" t="s">
        <v>1409</v>
      </c>
      <c r="F24" s="1" t="s">
        <v>1410</v>
      </c>
      <c r="G24" s="1" t="s">
        <v>1411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1412</v>
      </c>
      <c r="B25" s="1" t="s">
        <v>1413</v>
      </c>
      <c r="C25" s="1" t="s">
        <v>1414</v>
      </c>
      <c r="D25" s="1" t="s">
        <v>1415</v>
      </c>
      <c r="E25" s="1" t="s">
        <v>1416</v>
      </c>
      <c r="F25" s="1" t="s">
        <v>1417</v>
      </c>
      <c r="G25" s="1" t="s">
        <v>1418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1419</v>
      </c>
      <c r="B26" s="1" t="s">
        <v>1420</v>
      </c>
      <c r="C26" s="1" t="s">
        <v>1421</v>
      </c>
      <c r="D26" s="1" t="s">
        <v>1422</v>
      </c>
      <c r="E26" s="1" t="s">
        <v>1423</v>
      </c>
      <c r="F26" s="1" t="s">
        <v>1424</v>
      </c>
      <c r="G26" s="1" t="s">
        <v>1425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1426</v>
      </c>
      <c r="B2" s="1" t="s">
        <v>1427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1428</v>
      </c>
      <c r="B3" s="1" t="s">
        <v>1429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1430</v>
      </c>
      <c r="B4" s="1" t="s">
        <v>1431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1432</v>
      </c>
      <c r="B5" s="1" t="s">
        <v>1433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1434</v>
      </c>
      <c r="B6" s="1" t="s">
        <v>1435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1436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1437</v>
      </c>
      <c r="B8" s="1" t="s">
        <v>1438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1439</v>
      </c>
      <c r="B9" s="4" t="s">
        <v>1440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1441</v>
      </c>
      <c r="B10" s="1" t="s">
        <v>1442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1443</v>
      </c>
      <c r="B11" s="1" t="s">
        <v>1444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1445</v>
      </c>
      <c r="B12" s="1" t="s">
        <v>1442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1446</v>
      </c>
      <c r="B13" s="1" t="s">
        <v>1447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1448</v>
      </c>
      <c r="B14" s="1" t="s">
        <v>1449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1450</v>
      </c>
      <c r="B15" s="1" t="s">
        <v>1447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1451</v>
      </c>
      <c r="B16" s="1" t="s">
        <v>1452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1453</v>
      </c>
      <c r="B17" s="1">
        <v>56.0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1454</v>
      </c>
      <c r="B18" s="1" t="s">
        <v>1455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1456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1457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1458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1459</v>
      </c>
      <c r="B22" s="1">
        <v>4.0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1460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1461</v>
      </c>
      <c r="B24" s="1">
        <v>1.7330112E9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1462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1463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1464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1465</v>
      </c>
      <c r="B28" s="1">
        <v>11.04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1466</v>
      </c>
      <c r="B29" s="1">
        <v>11.04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1467</v>
      </c>
      <c r="B30" s="1">
        <v>10.975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1468</v>
      </c>
      <c r="B31" s="1">
        <v>11.22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1469</v>
      </c>
      <c r="B32" s="1">
        <v>11.04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1470</v>
      </c>
      <c r="B33" s="1">
        <v>11.04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1471</v>
      </c>
      <c r="B34" s="1">
        <v>10.975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1472</v>
      </c>
      <c r="B35" s="1">
        <v>11.22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1473</v>
      </c>
      <c r="B36" s="1">
        <v>1.06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1474</v>
      </c>
      <c r="B37" s="1">
        <v>0.0949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1475</v>
      </c>
      <c r="B38" s="1">
        <v>1.7316288E9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1476</v>
      </c>
      <c r="B39" s="1">
        <v>6.2353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1477</v>
      </c>
      <c r="B40" s="1">
        <v>6.23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1478</v>
      </c>
      <c r="B41" s="1">
        <v>0.695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1479</v>
      </c>
      <c r="B42" s="1">
        <v>65.94118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1480</v>
      </c>
      <c r="B43" s="1">
        <v>43.115387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1481</v>
      </c>
      <c r="B44" s="1">
        <v>580692.0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1482</v>
      </c>
      <c r="B45" s="1">
        <v>580692.0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1483</v>
      </c>
      <c r="B46" s="1">
        <v>1249977.0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1484</v>
      </c>
      <c r="B47" s="1">
        <v>1749010.0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1485</v>
      </c>
      <c r="B48" s="1">
        <v>1749010.0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1486</v>
      </c>
      <c r="B49" s="1">
        <v>10.96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1487</v>
      </c>
      <c r="B50" s="1">
        <v>11.49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1488</v>
      </c>
      <c r="B51" s="1">
        <v>3200.0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1489</v>
      </c>
      <c r="B52" s="1">
        <v>1200.0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1490</v>
      </c>
      <c r="B53" s="1">
        <v>1.194672128E9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1491</v>
      </c>
      <c r="B54" s="1">
        <v>10.76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1492</v>
      </c>
      <c r="B55" s="1">
        <v>14.525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1493</v>
      </c>
      <c r="B56" s="1">
        <v>3.9542837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1494</v>
      </c>
      <c r="B57" s="1">
        <v>12.6934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1495</v>
      </c>
      <c r="B58" s="1">
        <v>12.59095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1496</v>
      </c>
      <c r="B59" s="1">
        <v>1.06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1497</v>
      </c>
      <c r="B60" s="1">
        <v>0.096014485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1498</v>
      </c>
      <c r="B61" s="1" t="s">
        <v>1499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1500</v>
      </c>
      <c r="B62" s="1">
        <v>2.691597312E9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1501</v>
      </c>
      <c r="B63" s="1">
        <v>0.061350003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1502</v>
      </c>
      <c r="B64" s="1">
        <v>9.9241511E7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1503</v>
      </c>
      <c r="B65" s="1">
        <v>1.05669E8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1504</v>
      </c>
      <c r="B66" s="1">
        <v>4822718.0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1505</v>
      </c>
      <c r="B67" s="1">
        <v>2510107.0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1506</v>
      </c>
      <c r="B68" s="1">
        <v>1.7303328E9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1507</v>
      </c>
      <c r="B69" s="1">
        <v>1.7328384E9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1508</v>
      </c>
      <c r="B70" s="1">
        <v>0.0456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1509</v>
      </c>
      <c r="B71" s="1">
        <v>0.06468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1510</v>
      </c>
      <c r="B72" s="1">
        <v>0.77489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1511</v>
      </c>
      <c r="B73" s="1">
        <v>3.34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1512</v>
      </c>
      <c r="B74" s="1">
        <v>0.0691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1513</v>
      </c>
      <c r="B75" s="1">
        <v>1.06572E8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1514</v>
      </c>
      <c r="B76" s="1">
        <v>12.452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1515</v>
      </c>
      <c r="B77" s="1">
        <v>0.900257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1516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1517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1518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1519</v>
      </c>
      <c r="B81" s="1">
        <v>-0.095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1520</v>
      </c>
      <c r="B82" s="1">
        <v>1.7956E7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1521</v>
      </c>
      <c r="B83" s="1">
        <v>0.17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1522</v>
      </c>
      <c r="B84" s="1">
        <v>0.26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1523</v>
      </c>
      <c r="B85" s="1">
        <v>8.909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1524</v>
      </c>
      <c r="B86" s="1">
        <v>15.725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1525</v>
      </c>
      <c r="B87" s="1">
        <v>-0.18234867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1526</v>
      </c>
      <c r="B88" s="1">
        <v>0.26272178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1527</v>
      </c>
      <c r="B89" s="1">
        <v>0.265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1528</v>
      </c>
      <c r="B90" s="1">
        <v>1.7224704E9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1529</v>
      </c>
      <c r="B91" s="1" t="s">
        <v>1530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1531</v>
      </c>
      <c r="B92" s="1" t="s">
        <v>1532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1533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1534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1535</v>
      </c>
      <c r="B95" s="1" t="s">
        <v>1536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1537</v>
      </c>
      <c r="B96" s="1" t="s">
        <v>1538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1539</v>
      </c>
      <c r="B97" s="1">
        <v>1.423233E9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1540</v>
      </c>
      <c r="B98" s="1" t="s">
        <v>1541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1542</v>
      </c>
      <c r="B99" s="1" t="s">
        <v>1543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1544</v>
      </c>
      <c r="B100" s="1" t="s">
        <v>1545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1546</v>
      </c>
      <c r="B101" s="1" t="s">
        <v>1547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1548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1549</v>
      </c>
      <c r="B103" s="1">
        <v>11.21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1550</v>
      </c>
      <c r="B104" s="1">
        <v>15.0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1551</v>
      </c>
      <c r="B105" s="1">
        <v>12.0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1552</v>
      </c>
      <c r="B106" s="1">
        <v>13.16667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1553</v>
      </c>
      <c r="B107" s="1">
        <v>12.5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1554</v>
      </c>
      <c r="B108" s="1" t="s">
        <v>1555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1556</v>
      </c>
      <c r="B109" s="1">
        <v>6.0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1557</v>
      </c>
      <c r="B110" s="1">
        <v>3.1716E7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1558</v>
      </c>
      <c r="B111" s="1">
        <v>0.3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1559</v>
      </c>
      <c r="B112" s="1">
        <v>1.71162E8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1560</v>
      </c>
      <c r="B113" s="1">
        <v>1.477054976E9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1561</v>
      </c>
      <c r="B114" s="1">
        <v>0.482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1562</v>
      </c>
      <c r="B115" s="1">
        <v>0.675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1563</v>
      </c>
      <c r="B116" s="1">
        <v>3.02120992E8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1564</v>
      </c>
      <c r="B117" s="1">
        <v>106.906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1565</v>
      </c>
      <c r="B118" s="1">
        <v>2.969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1566</v>
      </c>
      <c r="B119" s="1">
        <v>0.0165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1567</v>
      </c>
      <c r="B120" s="1">
        <v>0.013940001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1568</v>
      </c>
      <c r="B121" s="1">
        <v>1.1412E8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1569</v>
      </c>
      <c r="B122" s="1">
        <v>1.55616E8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1570</v>
      </c>
      <c r="B123" s="1">
        <v>-0.184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1571</v>
      </c>
      <c r="B124" s="1">
        <v>0.041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1572</v>
      </c>
      <c r="B125" s="1">
        <v>0.66035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1573</v>
      </c>
      <c r="B126" s="1">
        <v>0.56653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1574</v>
      </c>
      <c r="B127" s="1">
        <v>0.27927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1575</v>
      </c>
      <c r="B128" s="1" t="s">
        <v>1499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1576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47</v>
      </c>
      <c r="B3" s="1">
        <v>22.88</v>
      </c>
      <c r="C3" s="1">
        <v>-17.68</v>
      </c>
      <c r="D3" s="1">
        <v>-28.08</v>
      </c>
      <c r="E3" s="1">
        <v>78.0</v>
      </c>
      <c r="F3" s="1">
        <v>18.72</v>
      </c>
      <c r="G3" s="1">
        <v>16.64</v>
      </c>
      <c r="H3" s="1">
        <v>47.84</v>
      </c>
      <c r="I3" s="1">
        <v>13.52</v>
      </c>
      <c r="J3" s="1">
        <v>16.64</v>
      </c>
      <c r="K3" s="1">
        <v>35.36</v>
      </c>
      <c r="L3" s="1">
        <f>IF(K3*FORECAST(L2,B3:K3,B2:K2)&gt;0,FORECAST(L2,B3:K3,B2:K2),K3)*$X$1</f>
        <v>35.984</v>
      </c>
      <c r="M3" s="1">
        <f>IF(L3*FORECAST(M2,B3:L3,B2:L2)&gt;0,FORECAST(M2,B3:L3,B2:L2),L3)*$X$1</f>
        <v>38.82036364</v>
      </c>
      <c r="N3" s="1">
        <f>IF(M3*FORECAST(N2,B3:M3,B2:M2)&gt;0,FORECAST(N2,B3:M3,B2:M2),M3)*$X$1</f>
        <v>41.65672727</v>
      </c>
      <c r="O3" s="1">
        <f>IF(N3*FORECAST(O2,B3:N3,B2:N2)&gt;0,FORECAST(O2,B3:N3,B2:N2),N3)*$X$1</f>
        <v>44.49309091</v>
      </c>
      <c r="P3" s="1">
        <f>IF(O3*FORECAST(P2,B3:O3,B2:O2)&gt;0,FORECAST(P2,B3:O3,B2:O2),O3)*$X$1</f>
        <v>47.32945455</v>
      </c>
      <c r="Q3" s="1">
        <f>IF(P3*FORECAST(Q2,B3:P3,B2:P2)&gt;0,FORECAST(Q2,B3:P3,B2:P2),P3)*$X$1</f>
        <v>50.16581818</v>
      </c>
      <c r="R3" s="1">
        <f>IF(Q3*FORECAST(R2,B3:Q3,B2:Q2)&gt;0,FORECAST(R2,B3:Q3,B2:Q2),Q3)*$X$1</f>
        <v>53.00218182</v>
      </c>
      <c r="S3" s="5">
        <f>IF(R3*FORECAST(S2,B3:R3,B2:R2)&gt;0,FORECAST(S2,B3:R3,B2:R2),R3)*$X$1</f>
        <v>55.83854545</v>
      </c>
      <c r="T3" s="5">
        <f>IF(S3*FORECAST(T2,B3:S3,B2:S2)&gt;0,FORECAST(T2,B3:S3,B2:S2),S3)*$X$1</f>
        <v>58.67490909</v>
      </c>
      <c r="U3" s="5">
        <f>IF(T3*FORECAST(U2,B3:T3,B2:T2)&gt;0,FORECAST(U2,B3:T3,B2:T2),T3)*$X$1</f>
        <v>61.51127273</v>
      </c>
      <c r="V3" s="5">
        <f>IF(U3*FORECAST(V2,B3:U3,B2:U2)&gt;0,FORECAST(V2,B3:U3,B2:U2),U3)*$X$1</f>
        <v>64.34763636</v>
      </c>
      <c r="W3" s="5">
        <f>IF(V3*FORECAST(W2,B3:V3,B2:V2)&gt;0,FORECAST(W2,B3:V3,B2:V2),V3)*$X$1</f>
        <v>67.184</v>
      </c>
      <c r="X3" s="2"/>
      <c r="Y3" s="2"/>
      <c r="Z3" s="2"/>
    </row>
    <row r="4">
      <c r="A4" s="3" t="s">
        <v>122</v>
      </c>
      <c r="B4" s="1">
        <v>159.12</v>
      </c>
      <c r="C4" s="1">
        <v>164.32</v>
      </c>
      <c r="D4" s="1">
        <v>-57.2</v>
      </c>
      <c r="E4" s="1">
        <v>-135.2</v>
      </c>
      <c r="F4" s="1">
        <v>-102.96</v>
      </c>
      <c r="G4" s="1">
        <v>-137.28</v>
      </c>
      <c r="H4" s="1">
        <v>-156.0</v>
      </c>
      <c r="I4" s="1">
        <v>-84.24000000000001</v>
      </c>
      <c r="J4" s="1">
        <v>-128.96</v>
      </c>
      <c r="K4" s="1">
        <v>-140.4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1577</v>
      </c>
      <c r="B5" s="1">
        <v>277.0</v>
      </c>
      <c r="C5" s="1">
        <v>274.0</v>
      </c>
      <c r="D5" s="1">
        <v>274.0</v>
      </c>
      <c r="E5" s="1">
        <v>268.0</v>
      </c>
      <c r="F5" s="1">
        <v>263.0</v>
      </c>
      <c r="G5" s="1">
        <v>258.0</v>
      </c>
      <c r="H5" s="1">
        <v>254.0</v>
      </c>
      <c r="I5" s="1">
        <v>259.0</v>
      </c>
      <c r="J5" s="1">
        <v>261.0</v>
      </c>
      <c r="K5" s="1">
        <v>261.0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1578</v>
      </c>
      <c r="L7" s="1">
        <f>IF(W3*FORECAST(W2,B3:W3,B2:W2)&gt;0,FORECAST(W2,B3:W3,B2:W2),V3)*$X$1 * (1+0.02)/(0.0765-0.02)</f>
        <v>1212.879292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1579</v>
      </c>
      <c r="L8" s="6">
        <f t="array" ref="L8">NPV(0.0765,M3:W3)</f>
        <v>369.8726244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1580</v>
      </c>
      <c r="L9" s="6">
        <f t="array" ref="L9">NPV(0.0765,M16:W16)</f>
        <v>539.0923953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1581</v>
      </c>
      <c r="L10" s="6">
        <f>L8 + L9</f>
        <v>908.9650196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-140.4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1582</v>
      </c>
      <c r="L12" s="6">
        <f>L10 - L11</f>
        <v>1049.36502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1583</v>
      </c>
      <c r="L13" s="1">
        <v>261.0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4.020555631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1212.879292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-18.72</v>
      </c>
      <c r="C3" s="1">
        <v>-52.0</v>
      </c>
      <c r="D3" s="1">
        <v>-57.2</v>
      </c>
      <c r="E3" s="1">
        <v>40.56</v>
      </c>
      <c r="F3" s="1">
        <v>12.48</v>
      </c>
      <c r="G3" s="1">
        <v>-26.0</v>
      </c>
      <c r="H3" s="1">
        <v>42.64</v>
      </c>
      <c r="I3" s="1">
        <v>11.44</v>
      </c>
      <c r="J3" s="1">
        <v>13.52</v>
      </c>
      <c r="K3" s="1">
        <v>24.96</v>
      </c>
      <c r="L3" s="1">
        <f>IF(K3*FORECAST(L2,B3:K3,B2:K2)&gt;0,FORECAST(L2,B3:K3,B2:K2),K3)*$X$1</f>
        <v>37.92533333</v>
      </c>
      <c r="M3" s="1">
        <f>IF(L3*FORECAST(M2,B3:L3,B2:L2)&gt;0,FORECAST(M2,B3:L3,B2:L2),L3)*$X$1</f>
        <v>44.97212121</v>
      </c>
      <c r="N3" s="1">
        <f>IF(M3*FORECAST(N2,B3:M3,B2:M2)&gt;0,FORECAST(N2,B3:M3,B2:M2),M3)*$X$1</f>
        <v>52.01890909</v>
      </c>
      <c r="O3" s="1">
        <f>IF(N3*FORECAST(O2,B3:N3,B2:N2)&gt;0,FORECAST(O2,B3:N3,B2:N2),N3)*$X$1</f>
        <v>59.06569697</v>
      </c>
      <c r="P3" s="1">
        <f>IF(O3*FORECAST(P2,B3:O3,B2:O2)&gt;0,FORECAST(P2,B3:O3,B2:O2),O3)*$X$1</f>
        <v>66.11248485</v>
      </c>
      <c r="Q3" s="1">
        <f>IF(P3*FORECAST(Q2,B3:P3,B2:P2)&gt;0,FORECAST(Q2,B3:P3,B2:P2),P3)*$X$1</f>
        <v>73.15927273</v>
      </c>
      <c r="R3" s="1">
        <f>IF(Q3*FORECAST(R2,B3:Q3,B2:Q2)&gt;0,FORECAST(R2,B3:Q3,B2:Q2),Q3)*$X$1</f>
        <v>80.20606061</v>
      </c>
      <c r="S3" s="5">
        <f>IF(R3*FORECAST(S2,B3:R3,B2:R2)&gt;0,FORECAST(S2,B3:R3,B2:R2),R3)*$X$1</f>
        <v>87.25284848</v>
      </c>
      <c r="T3" s="5">
        <f>IF(S3*FORECAST(T2,B3:S3,B2:S2)&gt;0,FORECAST(T2,B3:S3,B2:S2),S3)*$X$1</f>
        <v>94.29963636</v>
      </c>
      <c r="U3" s="5">
        <f>IF(T3*FORECAST(U2,B3:T3,B2:T2)&gt;0,FORECAST(U2,B3:T3,B2:T2),T3)*$X$1</f>
        <v>101.3464242</v>
      </c>
      <c r="V3" s="5">
        <f>IF(U3*FORECAST(V2,B3:U3,B2:U2)&gt;0,FORECAST(V2,B3:U3,B2:U2),U3)*$X$1</f>
        <v>108.3932121</v>
      </c>
      <c r="W3" s="5">
        <f>IF(V3*FORECAST(W2,B3:V3,B2:V2)&gt;0,FORECAST(W2,B3:V3,B2:V2),V3)*$X$1</f>
        <v>115.44</v>
      </c>
      <c r="X3" s="2"/>
      <c r="Y3" s="2"/>
      <c r="Z3" s="2"/>
    </row>
    <row r="4">
      <c r="A4" s="3" t="s">
        <v>122</v>
      </c>
      <c r="B4" s="1">
        <v>159.12</v>
      </c>
      <c r="C4" s="1">
        <v>164.32</v>
      </c>
      <c r="D4" s="1">
        <v>-57.2</v>
      </c>
      <c r="E4" s="1">
        <v>-135.2</v>
      </c>
      <c r="F4" s="1">
        <v>-102.96</v>
      </c>
      <c r="G4" s="1">
        <v>-137.28</v>
      </c>
      <c r="H4" s="1">
        <v>-156.0</v>
      </c>
      <c r="I4" s="1">
        <v>-84.24000000000001</v>
      </c>
      <c r="J4" s="1">
        <v>-128.96</v>
      </c>
      <c r="K4" s="1">
        <v>-140.4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1577</v>
      </c>
      <c r="B5" s="1">
        <v>277.0</v>
      </c>
      <c r="C5" s="1">
        <v>274.0</v>
      </c>
      <c r="D5" s="1">
        <v>274.0</v>
      </c>
      <c r="E5" s="1">
        <v>268.0</v>
      </c>
      <c r="F5" s="1">
        <v>263.0</v>
      </c>
      <c r="G5" s="1">
        <v>258.0</v>
      </c>
      <c r="H5" s="1">
        <v>254.0</v>
      </c>
      <c r="I5" s="1">
        <v>259.0</v>
      </c>
      <c r="J5" s="1">
        <v>261.0</v>
      </c>
      <c r="K5" s="1">
        <v>261.0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1578</v>
      </c>
      <c r="L7" s="1">
        <f>IF(W3*FORECAST(W2,B3:W3,B2:W2)&gt;0,FORECAST(W2,B3:W3,B2:W2),V3)*$X$1 * (1+0.02)/(0.0765-0.02)</f>
        <v>2084.049558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1579</v>
      </c>
      <c r="L8" s="6">
        <f t="array" ref="L8">NPV(0.0765,M3:W3)</f>
        <v>545.1280811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1580</v>
      </c>
      <c r="L9" s="6">
        <f t="array" ref="L9">NPV(0.0765,M16:W16)</f>
        <v>926.3042705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1581</v>
      </c>
      <c r="L10" s="6">
        <f>L8 + L9</f>
        <v>1471.432352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123</v>
      </c>
      <c r="L11" s="1">
        <v>-140.4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1582</v>
      </c>
      <c r="L12" s="6">
        <f>L10 - L11</f>
        <v>1611.832352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1583</v>
      </c>
      <c r="L13" s="1">
        <v>261.0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6.17560288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2084.049558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