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<sst xmlns="http://schemas.openxmlformats.org/spreadsheetml/2006/main" count="687" uniqueCount="585">
  <si>
    <t>ticker</t>
  </si>
  <si>
    <t>DDC</t>
  </si>
  <si>
    <t>nombre</t>
  </si>
  <si>
    <t>DDC ENTERPRISE LIMITED</t>
  </si>
  <si>
    <t>empresa</t>
  </si>
  <si>
    <t>Food Processing</t>
  </si>
  <si>
    <t>Open</t>
  </si>
  <si>
    <t>Target Price</t>
  </si>
  <si>
    <t>Upside</t>
  </si>
  <si>
    <t>8326.43%</t>
  </si>
  <si>
    <t>Country</t>
  </si>
  <si>
    <t>Hong Kong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</si>
  <si>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</si>
  <si>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</si>
  <si>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</si>
  <si>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</si>
  <si>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</si>
  <si>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</si>
  <si>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</si>
  <si>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</si>
  <si>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</si>
  <si>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</si>
  <si>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</si>
  <si>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</si>
  <si>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</si>
  <si>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</si>
  <si>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</si>
  <si>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</si>
  <si>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</si>
  <si>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</si>
  <si>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</si>
  <si>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</si>
  <si>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</si>
  <si>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</si>
  <si>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</si>
  <si>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</si>
  <si>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</si>
  <si>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</si>
  <si>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</si>
  <si>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</si>
  <si>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</si>
  <si>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</si>
  <si>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</si>
  <si>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</si>
  <si>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</si>
  <si>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</si>
  <si>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</si>
  <si>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</si>
  <si>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</si>
  <si>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</si>
  <si>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</si>
  <si>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</si>
  <si>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</si>
  <si>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</si>
  <si>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</si>
  <si>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</si>
  <si>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</si>
  <si>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</si>
  <si>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</si>
  <si>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</si>
  <si>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</si>
  <si>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</si>
  <si>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</si>
  <si>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</si>
  <si>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</si>
  <si>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</si>
  <si>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</si>
  <si>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</si>
  <si>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</si>
  <si>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</si>
  <si>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</si>
  <si>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</si>
  <si>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</si>
  <si>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</si>
  <si>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</si>
  <si>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</si>
  <si>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</si>
  <si>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</si>
  <si>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</si>
  <si>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</si>
  <si>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</si>
  <si>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</si>
  <si>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</si>
  <si>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</si>
  <si>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</si>
  <si>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</si>
  <si>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</si>
  <si>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</si>
  <si>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</si>
  <si>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</si>
  <si>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</si>
  <si>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</si>
  <si>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</si>
  <si>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</si>
  <si>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</si>
  <si>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</si>
  <si>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</si>
  <si>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</si>
  <si>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</si>
  <si>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</si>
  <si>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</si>
  <si>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</si>
  <si>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</si>
  <si>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</si>
  <si>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</si>
  <si>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</si>
  <si>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-408.6</t>
  </si>
  <si>
    <t>-202.4</t>
  </si>
  <si>
    <t>-239.59</t>
  </si>
  <si>
    <t>Tangible Book Value</t>
  </si>
  <si>
    <t>Tangible Book Value Per Share</t>
  </si>
  <si>
    <t>-421.72</t>
  </si>
  <si>
    <t>-206.22</t>
  </si>
  <si>
    <t>-245.15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</si>
  <si>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</si>
  <si>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</si>
  <si>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</si>
  <si>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</si>
  <si>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</si>
  <si>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</si>
  <si>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</si>
  <si>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Inventories - Others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</si>
  <si>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</si>
  <si>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</si>
  <si>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</si>
  <si>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</si>
  <si>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</si>
  <si>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</si>
  <si>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</si>
  <si>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</si>
  <si>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</si>
  <si>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</si>
  <si>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</si>
  <si>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</si>
  <si>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</si>
  <si>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</si>
  <si>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</si>
  <si>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</si>
  <si>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</si>
  <si>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</si>
  <si>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</si>
  <si>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</si>
  <si>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</si>
  <si>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</si>
  <si>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</si>
  <si>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</si>
  <si>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</si>
  <si>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</si>
  <si>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</si>
  <si>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</si>
  <si>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</si>
  <si>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</si>
  <si>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</si>
  <si>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-93.58</t>
  </si>
  <si>
    <t>-147.22</t>
  </si>
  <si>
    <t>-36.51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</si>
  <si>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</si>
  <si>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</si>
  <si>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</si>
  <si>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</si>
  <si>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</si>
  <si>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</si>
  <si>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-40.31</t>
  </si>
  <si>
    <t>-25.11</t>
  </si>
  <si>
    <t>-10.86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</si>
  <si>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</si>
  <si>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</si>
  <si>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</si>
  <si>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</si>
  <si>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</si>
  <si>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</si>
  <si>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</si>
  <si>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1.18</t>
  </si>
  <si>
    <t>-0.18</t>
  </si>
  <si>
    <t>-2.62</t>
  </si>
  <si>
    <t>Total Current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</si>
  <si>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</si>
  <si>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</si>
  <si>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</si>
  <si>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</si>
  <si>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</si>
  <si>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</si>
  <si>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</si>
  <si>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</si>
  <si>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</si>
  <si>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</si>
  <si>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</si>
  <si>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</si>
  <si>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</si>
  <si>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-39.83</t>
  </si>
  <si>
    <t>-20.69</t>
  </si>
  <si>
    <t>Return on Total Capital</t>
  </si>
  <si>
    <t>-81.25</t>
  </si>
  <si>
    <t>-44.51</t>
  </si>
  <si>
    <t>Return On Equity %</t>
  </si>
  <si>
    <t>535.56</t>
  </si>
  <si>
    <t>157.33</t>
  </si>
  <si>
    <t>Return on Common Equity</t>
  </si>
  <si>
    <t>85.7</t>
  </si>
  <si>
    <t>16.49</t>
  </si>
  <si>
    <t>Margin Analysis</t>
  </si>
  <si>
    <t>Gross Profit Margin %</t>
  </si>
  <si>
    <t>16.46</t>
  </si>
  <si>
    <t>17.77</t>
  </si>
  <si>
    <t>24.46</t>
  </si>
  <si>
    <t>SG&amp;A Margin</t>
  </si>
  <si>
    <t>69.04</t>
  </si>
  <si>
    <t>73.46</t>
  </si>
  <si>
    <t>47.35</t>
  </si>
  <si>
    <t>EBITDA Margin %</t>
  </si>
  <si>
    <t>-53.46</t>
  </si>
  <si>
    <t>-53.31</t>
  </si>
  <si>
    <t>-42.63</t>
  </si>
  <si>
    <t>EBITA Margin %</t>
  </si>
  <si>
    <t>-56.13</t>
  </si>
  <si>
    <t>-54.21</t>
  </si>
  <si>
    <t>-42.86</t>
  </si>
  <si>
    <t>EBIT Margin %</t>
  </si>
  <si>
    <t>-57.2</t>
  </si>
  <si>
    <t>-55.8</t>
  </si>
  <si>
    <t>-44.6</t>
  </si>
  <si>
    <t>Income From Continuing Operations Margin %</t>
  </si>
  <si>
    <t>-67.66</t>
  </si>
  <si>
    <t>-223.55</t>
  </si>
  <si>
    <t>-68.07</t>
  </si>
  <si>
    <t>Net Income Margin %</t>
  </si>
  <si>
    <t>Net Avail. For Common Margin %</t>
  </si>
  <si>
    <t>-96.83</t>
  </si>
  <si>
    <t>-409.35</t>
  </si>
  <si>
    <t>-128.82</t>
  </si>
  <si>
    <t>Normalized Net Income Margin</t>
  </si>
  <si>
    <t>-41.71</t>
  </si>
  <si>
    <t>-69.81</t>
  </si>
  <si>
    <t>-38.3</t>
  </si>
  <si>
    <t>Levered Free Cash Flow Margin</t>
  </si>
  <si>
    <t>-43.26</t>
  </si>
  <si>
    <t>-8.27</t>
  </si>
  <si>
    <t>Unlevered Free Cash Flow Margin</t>
  </si>
  <si>
    <t>-36.31</t>
  </si>
  <si>
    <t>2.46</t>
  </si>
  <si>
    <t>Asset Turnover</t>
  </si>
  <si>
    <t>1.14</t>
  </si>
  <si>
    <t>0.74</t>
  </si>
  <si>
    <t>Fixed Assets Turnover</t>
  </si>
  <si>
    <t>41.03</t>
  </si>
  <si>
    <t>33.23</t>
  </si>
  <si>
    <t>Receivables Turnover (Average Receivables)</t>
  </si>
  <si>
    <t>18.59</t>
  </si>
  <si>
    <t>9.34</t>
  </si>
  <si>
    <t>Inventory Turnover (Average Inventory)</t>
  </si>
  <si>
    <t>23.16</t>
  </si>
  <si>
    <t>17.26</t>
  </si>
  <si>
    <t>Short Term Liquidity</t>
  </si>
  <si>
    <t>Current Ratio</t>
  </si>
  <si>
    <t>0.49</t>
  </si>
  <si>
    <t>0.67</t>
  </si>
  <si>
    <t>0.59</t>
  </si>
  <si>
    <t>Quick Ratio</t>
  </si>
  <si>
    <t>0.23</t>
  </si>
  <si>
    <t>0.21</t>
  </si>
  <si>
    <t>0.24</t>
  </si>
  <si>
    <t>Operating Cash Flow to Current Liabilities</t>
  </si>
  <si>
    <t>-0.25</t>
  </si>
  <si>
    <t>-0.52</t>
  </si>
  <si>
    <t>-0.14</t>
  </si>
  <si>
    <t>Days Sales Outstanding (Average Receivables)</t>
  </si>
  <si>
    <t>19.64</t>
  </si>
  <si>
    <t>39.1</t>
  </si>
  <si>
    <t>Days Outstanding Inventory (Average Inventory)</t>
  </si>
  <si>
    <t>15.76</t>
  </si>
  <si>
    <t>21.15</t>
  </si>
  <si>
    <t>Average Days Payable Outstanding</t>
  </si>
  <si>
    <t>35.18</t>
  </si>
  <si>
    <t>49.08</t>
  </si>
  <si>
    <t>Cash Conversion Cycle (Average Days)</t>
  </si>
  <si>
    <t>0.22</t>
  </si>
  <si>
    <t>11.17</t>
  </si>
  <si>
    <t>Long Term Solvency</t>
  </si>
  <si>
    <t>Total Debt/Equity</t>
  </si>
  <si>
    <t>-143.26</t>
  </si>
  <si>
    <t>-423.43</t>
  </si>
  <si>
    <t>-190.04</t>
  </si>
  <si>
    <t>Total Debt / Total Capital</t>
  </si>
  <si>
    <t>331.19</t>
  </si>
  <si>
    <t>130.92</t>
  </si>
  <si>
    <t>211.06</t>
  </si>
  <si>
    <t>LT Debt/Equity</t>
  </si>
  <si>
    <t>-41.76</t>
  </si>
  <si>
    <t>-160.71</t>
  </si>
  <si>
    <t>-72.7</t>
  </si>
  <si>
    <t>Long-Term Debt / Total Capital</t>
  </si>
  <si>
    <t>96.55</t>
  </si>
  <si>
    <t>49.69</t>
  </si>
  <si>
    <t>80.74</t>
  </si>
  <si>
    <t>Total Liabilities / Total Assets</t>
  </si>
  <si>
    <t>203.09</t>
  </si>
  <si>
    <t>115.94</t>
  </si>
  <si>
    <t>146.59</t>
  </si>
  <si>
    <t>EBIT / Interest Expense</t>
  </si>
  <si>
    <t>-13.83</t>
  </si>
  <si>
    <t>-5.01</t>
  </si>
  <si>
    <t>-2.6</t>
  </si>
  <si>
    <t>EBITDA / Interest Expense</t>
  </si>
  <si>
    <t>-11.22</t>
  </si>
  <si>
    <t>-4.32</t>
  </si>
  <si>
    <t>-2.37</t>
  </si>
  <si>
    <t>(EBITDA - Capex) / Interest Expense</t>
  </si>
  <si>
    <t>-11.3</t>
  </si>
  <si>
    <t>-4.33</t>
  </si>
  <si>
    <t>Total Debt / EBITDA</t>
  </si>
  <si>
    <t>-2.46</t>
  </si>
  <si>
    <t>-1.56</t>
  </si>
  <si>
    <t>-3.1</t>
  </si>
  <si>
    <t>Net Debt / EBITDA</t>
  </si>
  <si>
    <t>-2.13</t>
  </si>
  <si>
    <t>-1.36</t>
  </si>
  <si>
    <t>-2.72</t>
  </si>
  <si>
    <t>Total Debt / (EBITDA - Capex)</t>
  </si>
  <si>
    <t>-2.44</t>
  </si>
  <si>
    <t>-3.09</t>
  </si>
  <si>
    <t>Net Debt / (EBITDA - Capex)</t>
  </si>
  <si>
    <t>-2.11</t>
  </si>
  <si>
    <t>-2.71</t>
  </si>
  <si>
    <t>Growth Over Prior Year</t>
  </si>
  <si>
    <t>Total Revenues, 1 Yr. Growth %</t>
  </si>
  <si>
    <t>21.31</t>
  </si>
  <si>
    <t>-12.47</t>
  </si>
  <si>
    <t>Gross Profit, 1 Yr. Growth %</t>
  </si>
  <si>
    <t>30.96</t>
  </si>
  <si>
    <t>20.49</t>
  </si>
  <si>
    <t>EBITDA, 1 Yr. Growth %</t>
  </si>
  <si>
    <t>20.96</t>
  </si>
  <si>
    <t>-30.02</t>
  </si>
  <si>
    <t>EBITA, 1 Yr. Growth %</t>
  </si>
  <si>
    <t>17.15</t>
  </si>
  <si>
    <t>-30.79</t>
  </si>
  <si>
    <t>EBIT, 1 Yr. Growth %</t>
  </si>
  <si>
    <t>18.35</t>
  </si>
  <si>
    <t>-30.04</t>
  </si>
  <si>
    <t>Earnings From Cont. Operations, 1 Yr. Growth %</t>
  </si>
  <si>
    <t>300.79</t>
  </si>
  <si>
    <t>-73.35</t>
  </si>
  <si>
    <t>Net Income, 1 Yr. Growth %</t>
  </si>
  <si>
    <t>Normalized Net Income, 1 Yr. Growth %</t>
  </si>
  <si>
    <t>103.04</t>
  </si>
  <si>
    <t>-51.97</t>
  </si>
  <si>
    <t>Diluted EPS Before Extra, 1 Yr. Growth %</t>
  </si>
  <si>
    <t>57.32</t>
  </si>
  <si>
    <t>-75.2</t>
  </si>
  <si>
    <t>Accounts Receivable, 1 Yr. Growth %</t>
  </si>
  <si>
    <t>10.07</t>
  </si>
  <si>
    <t>132.59</t>
  </si>
  <si>
    <t>Inventory, 1 Yr. Growth %</t>
  </si>
  <si>
    <t>93.47</t>
  </si>
  <si>
    <t>-36.34</t>
  </si>
  <si>
    <t>Net Property, Plant and Equip., 1 Yr. Growth %</t>
  </si>
  <si>
    <t>-28.56</t>
  </si>
  <si>
    <t>59.38</t>
  </si>
  <si>
    <t>Total Assets, 1 Yr. Growth %</t>
  </si>
  <si>
    <t>74.67</t>
  </si>
  <si>
    <t>11.76</t>
  </si>
  <si>
    <t>Tangible Book Value, 1 Yr. Growth %</t>
  </si>
  <si>
    <t>71.9</t>
  </si>
  <si>
    <t>25.86</t>
  </si>
  <si>
    <t>Common Equity, 1 Yr. Growth %</t>
  </si>
  <si>
    <t>74.13</t>
  </si>
  <si>
    <t>25.33</t>
  </si>
  <si>
    <t>Cash From Operations, 1 Yr. Growth %</t>
  </si>
  <si>
    <t>87.52</t>
  </si>
  <si>
    <t>-59.44</t>
  </si>
  <si>
    <t>Capital Expenditures, 1 Yr. Growth %</t>
  </si>
  <si>
    <t>-67.41</t>
  </si>
  <si>
    <t>6.93</t>
  </si>
  <si>
    <t>Levered Free Cash Flow, 1 Yr. Growth %</t>
  </si>
  <si>
    <t>-83.26</t>
  </si>
  <si>
    <t>Unlevered Free Cash Flow, 1 Yr. Growth %</t>
  </si>
  <si>
    <t>-105.92</t>
  </si>
  <si>
    <t>Compound Annual Growth Rate Over Two Years</t>
  </si>
  <si>
    <t>Total Revenues, 2 Yr. CAGR %</t>
  </si>
  <si>
    <t>3.04</t>
  </si>
  <si>
    <t>Gross Profit, 2 Yr. CAGR %</t>
  </si>
  <si>
    <t>25.62</t>
  </si>
  <si>
    <t>EBITDA, 2 Yr. CAGR %</t>
  </si>
  <si>
    <t>-7.99</t>
  </si>
  <si>
    <t>EBITA, 2 Yr. CAGR %</t>
  </si>
  <si>
    <t>-9.95</t>
  </si>
  <si>
    <t>EBIT, 2 Yr. CAGR %</t>
  </si>
  <si>
    <t>-9.01</t>
  </si>
  <si>
    <t>Earnings From Cont. Operations, 2 Yr. CAGR %</t>
  </si>
  <si>
    <t>3.35</t>
  </si>
  <si>
    <t>Net Income, 2 Yr. CAGR %</t>
  </si>
  <si>
    <t>Normalized Net Income, 2 Yr. CAGR %</t>
  </si>
  <si>
    <t>-1.25</t>
  </si>
  <si>
    <t>Diluted EPS Before Extra, 2 Yr. CAGR %</t>
  </si>
  <si>
    <t>-37.54</t>
  </si>
  <si>
    <t>Accounts Receivable, 2 Yr. CAGR %</t>
  </si>
  <si>
    <t>Inventory, 2 Yr. CAGR %</t>
  </si>
  <si>
    <t>10.98</t>
  </si>
  <si>
    <t>Net Property, Plant and Equip., 2 Yr. CAGR %</t>
  </si>
  <si>
    <t>6.7</t>
  </si>
  <si>
    <t>Total Assets, 2 Yr. CAGR %</t>
  </si>
  <si>
    <t>39.72</t>
  </si>
  <si>
    <t>Tangible Book Value, 2 Yr. CAGR %</t>
  </si>
  <si>
    <t>47.09</t>
  </si>
  <si>
    <t>Common Equity, 2 Yr. CAGR %</t>
  </si>
  <si>
    <t>47.73</t>
  </si>
  <si>
    <t>Cash From Operations, 2 Yr. CAGR %</t>
  </si>
  <si>
    <t>-12.79</t>
  </si>
  <si>
    <t>Capital Expenditures, 2 Yr. CAGR %</t>
  </si>
  <si>
    <t>-40.97</t>
  </si>
  <si>
    <t>2023</t>
  </si>
  <si>
    <t>2024</t>
  </si>
  <si>
    <t>2025</t>
  </si>
  <si>
    <t>Capitalization
                                    1</t>
  </si>
  <si>
    <t>107.8</t>
  </si>
  <si>
    <t>Change</t>
  </si>
  <si>
    <t>-</t>
  </si>
  <si>
    <t>0%</t>
  </si>
  <si>
    <t>Enterprise Value (EV)</t>
  </si>
  <si>
    <t>P/E ratio</t>
  </si>
  <si>
    <t>PBR</t>
  </si>
  <si>
    <t>PEG</t>
  </si>
  <si>
    <t>Capitalization / Revenue</t>
  </si>
  <si>
    <t>3.21x</t>
  </si>
  <si>
    <t>0.38x</t>
  </si>
  <si>
    <t>0.32x</t>
  </si>
  <si>
    <t>EV / Revenue</t>
  </si>
  <si>
    <t>0.53x</t>
  </si>
  <si>
    <t>EV / EBITDA</t>
  </si>
  <si>
    <t>-13.8x</t>
  </si>
  <si>
    <t>-8.9x</t>
  </si>
  <si>
    <t>30.3x</t>
  </si>
  <si>
    <t>EV / EBIT</t>
  </si>
  <si>
    <t>-3.22x</t>
  </si>
  <si>
    <t>-2.26x</t>
  </si>
  <si>
    <t>-3.36x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</si>
  <si>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</si>
  <si>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</si>
  <si>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</si>
  <si>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</si>
  <si>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</si>
  <si>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</si>
  <si>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</si>
  <si>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205.5</t>
  </si>
  <si>
    <t>284.4</t>
  </si>
  <si>
    <t>332.8</t>
  </si>
  <si>
    <t>EBITDA
                                    1</t>
  </si>
  <si>
    <t>-7.839</t>
  </si>
  <si>
    <t>-12.12</t>
  </si>
  <si>
    <t>3.563</t>
  </si>
  <si>
    <t>EBIT
                                    1</t>
  </si>
  <si>
    <t>-139.6</t>
  </si>
  <si>
    <t>-47.75</t>
  </si>
  <si>
    <t>-32.07</t>
  </si>
  <si>
    <t>Net income</t>
  </si>
  <si>
    <t>Reference price
                                    2</t>
  </si>
  <si>
    <t>0.1848</t>
  </si>
  <si>
    <t>Nbr of stocks (in thousands)</t>
  </si>
  <si>
    <t>79,561</t>
  </si>
  <si>
    <t>Announcement Date</t>
  </si>
  <si>
    <t>11/19/24</t>
  </si>
  <si>
    <t>address1</t>
  </si>
  <si>
    <t>Room 1601-1602, 16th Floor</t>
  </si>
  <si>
    <t>address2</t>
  </si>
  <si>
    <t>Hollywood Center 233 Hollywood Road</t>
  </si>
  <si>
    <t>city</t>
  </si>
  <si>
    <t>Sheung Wan</t>
  </si>
  <si>
    <t>country</t>
  </si>
  <si>
    <t>phone</t>
  </si>
  <si>
    <t>852 2803 0688</t>
  </si>
  <si>
    <t>website</t>
  </si>
  <si>
    <t>https://ir.daydaycook.com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</si>
  <si>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</si>
  <si>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</si>
  <si>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</si>
  <si>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</si>
  <si>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</si>
  <si>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</si>
  <si>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</si>
  <si>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</si>
  <si>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</si>
  <si>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</si>
  <si>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</si>
  <si>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DDC Enterprise Limited provides ready-to-heat, ready-to-cook, and ready-to-eat plant-based meal products in Hong Kong and internationally. It also provides marketplace, advertising, and content distribution and placement services to third-party brands and products. The company was incorporated in 2012 and is based in Sheung Wan, Hong Kong.</t>
  </si>
  <si>
    <t>fullTimeEmployees</t>
  </si>
  <si>
    <t>companyOfficers</t>
  </si>
  <si>
    <t>[{'maxAge': 1, 'name': 'Ms. Ka Yin  Chu', 'age': 41, 'title': 'Founder, Chairwoman &amp; CEO', 'yearBorn': 1982, 'fiscalYear': 2022, 'totalPay': 97942, 'exercisedValue': 0, 'unexercisedValue': 0}, {'maxAge': 1, 'name': 'Mr. Jeffrey S.  Ervin M.B.A.', 'age': 46, 'title': 'Co-Chief Financial Officer', 'yearBorn': 1977, 'fiscalYear': 2022, 'exercisedValue': 0, 'unexercisedValue': 0}, {'maxAge': 1, 'name': 'Mr. Tony  Tao', 'title': 'Co-CFO &amp; Principal Accounting Officer', 'fiscalYear': 2022, 'exercisedValue': 0, 'unexercisedValue': 0}, {'maxAge': 1, 'name': 'Mr. Malik  Sadiq Ph.D.', 'title': 'Chief Operating Officer', 'fiscalYear': 2022, 'exercisedValue': 0, 'unexercisedValue': 0}, {'maxAge': 1, 'name': 'Mr. Kyle  Guse CPA, Esq., M.B.A.', 'age': 59, 'title': 'Chief Legal Officer &amp; Head of Investor Relations', 'yearBorn': 1964, 'fiscalYear': 2022, 'exercisedValue': 0, 'unexercisedValue': 0}, {'maxAge': 1, 'name': 'Chang-Ling  Yang', 'title': 'Head of Social Commerce', 'fiscalYear': 2022, 'exercisedValue': 0, 'unexercisedValue': 0}, {'maxAge': 1, 'name': 'Jolin  Pan', 'title': 'C.H.O', 'fiscalYear': 2022, 'exercisedValue': 0, 'unexercisedValue': 0}, {'maxAge': 1, 'name': 'Yiwei  Chen', 'title': 'Head of Content Marketing', 'fiscalYear': 2022,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</si>
  <si>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</si>
  <si>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</si>
  <si>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</si>
  <si>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</si>
  <si>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</si>
  <si>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</si>
  <si>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</si>
  <si>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</si>
  <si>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</si>
  <si>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</si>
  <si>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</si>
  <si>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</si>
  <si>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</si>
  <si>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</si>
  <si>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</si>
  <si>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</si>
  <si>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</si>
  <si>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</si>
  <si>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</si>
  <si>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</si>
  <si>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</si>
  <si>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</si>
  <si>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</si>
  <si>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</si>
  <si>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</si>
  <si>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</si>
  <si>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</si>
  <si>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</si>
  <si>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</si>
  <si>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</si>
  <si>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</si>
  <si>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</si>
  <si>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</si>
  <si>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</si>
  <si>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</si>
  <si>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</si>
  <si>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</si>
  <si>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</si>
  <si>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</si>
  <si>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</si>
  <si>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</si>
  <si>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</si>
  <si>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</si>
  <si>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</si>
  <si>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</si>
  <si>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</si>
  <si>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</si>
  <si>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</si>
  <si>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</si>
  <si>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</si>
  <si>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</si>
  <si>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</si>
  <si>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</si>
  <si>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</si>
  <si>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</si>
  <si>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</si>
  <si>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</si>
  <si>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</si>
  <si>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DDC Enterprise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</si>
  <si>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</si>
  <si>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</si>
  <si>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</si>
  <si>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</si>
  <si>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</si>
  <si>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</si>
  <si>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</si>
  <si>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34ccd3ae-5d03-322b-920e-6792834a2702</t>
  </si>
  <si>
    <t>messageBoardId</t>
  </si>
  <si>
    <t>finmb_573765844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</si>
  <si>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</si>
  <si>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</si>
  <si>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</si>
  <si>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</si>
  <si>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</si>
  <si>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</si>
  <si>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</si>
  <si>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</si>
  <si>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</si>
  <si>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</si>
  <si>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</si>
  <si>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</si>
  <si>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</si>
  <si>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totalRevenue</t>
  </si>
  <si>
    <t>revenuePerShare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</si>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</sst>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daydaycoo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0.2138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18.01570811591219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1.4702799E7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-259.479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-15.504</v>
      </c>
      <c r="C2" s="1">
        <v>-62.42400000000001</v>
      </c>
      <c r="D2" s="1">
        <v>-16.592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0.544</v>
      </c>
      <c r="C3" s="1">
        <v>0.136</v>
      </c>
      <c r="D3" s="1">
        <v>5.712000000000001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0.136</v>
      </c>
      <c r="C4" s="1">
        <v>0.408</v>
      </c>
      <c r="D4" s="1">
        <v>0.408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0.8160000000000001</v>
      </c>
      <c r="C5" s="1">
        <v>0.68</v>
      </c>
      <c r="D5" s="1">
        <v>0.408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0.136</v>
      </c>
      <c r="C6" s="1">
        <v>-0.136</v>
      </c>
      <c r="D6" s="1">
        <v>-1.768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2.992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5.168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0.544</v>
      </c>
      <c r="D9" s="1">
        <v>0.68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2.312</v>
      </c>
      <c r="C10" s="1">
        <v>46.512</v>
      </c>
      <c r="D10" s="1">
        <v>3.128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0.9520000000000001</v>
      </c>
      <c r="C11" s="1">
        <v>-0.272</v>
      </c>
      <c r="D11" s="1">
        <v>-2.856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0.272</v>
      </c>
      <c r="C12" s="1">
        <v>-0.68</v>
      </c>
      <c r="D12" s="1">
        <v>0.408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-6.800000000000001</v>
      </c>
      <c r="C13" s="1">
        <v>0.408</v>
      </c>
      <c r="D13" s="1">
        <v>8.976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-1.224</v>
      </c>
      <c r="C14" s="1">
        <v>-4.760000000000001</v>
      </c>
      <c r="D14" s="1">
        <v>0.544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4.08</v>
      </c>
      <c r="C15" s="1">
        <v>2.856</v>
      </c>
      <c r="D15" s="1">
        <v>2.176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-6.528</v>
      </c>
      <c r="C16" s="1">
        <v>-12.376</v>
      </c>
      <c r="D16" s="1">
        <v>-5.032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-7.48</v>
      </c>
      <c r="C17" s="1">
        <v>-2.312</v>
      </c>
      <c r="D17" s="1">
        <v>-2.584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0.272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-1.632</v>
      </c>
      <c r="D19" s="1">
        <v>2.992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-1.632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-0.272</v>
      </c>
      <c r="C21" s="1">
        <v>-0.68</v>
      </c>
      <c r="D21" s="1">
        <v>-4.624000000000001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-1.36</v>
      </c>
      <c r="C22" s="1">
        <v>1.36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-1.768</v>
      </c>
      <c r="C23" s="1">
        <v>-1.088</v>
      </c>
      <c r="D23" s="1">
        <v>-5.984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9.656</v>
      </c>
      <c r="C24" s="1">
        <v>7.752000000000001</v>
      </c>
      <c r="D24" s="1">
        <v>3.672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5.712000000000001</v>
      </c>
      <c r="C25" s="1">
        <v>8.024000000000001</v>
      </c>
      <c r="D25" s="1">
        <v>6.12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15.504</v>
      </c>
      <c r="C26" s="1">
        <v>15.912</v>
      </c>
      <c r="D26" s="1">
        <v>9.792000000000002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-7.752000000000001</v>
      </c>
      <c r="C27" s="1">
        <v>-8.16</v>
      </c>
      <c r="D27" s="1">
        <v>-2.312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-0.68</v>
      </c>
      <c r="C28" s="1">
        <v>-3.128</v>
      </c>
      <c r="D28" s="1">
        <v>-0.272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-8.568000000000001</v>
      </c>
      <c r="C29" s="1">
        <v>-11.288</v>
      </c>
      <c r="D29" s="1">
        <v>-2.72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3.4</v>
      </c>
      <c r="C30" s="1">
        <v>11.016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9.112</v>
      </c>
      <c r="C31" s="1">
        <v>6.936000000000001</v>
      </c>
      <c r="D31" s="1">
        <v>-7.888000000000001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10.336</v>
      </c>
      <c r="C32" s="1">
        <v>15.776</v>
      </c>
      <c r="D32" s="1">
        <v>6.936000000000001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-0.408</v>
      </c>
      <c r="C33" s="1">
        <v>0.272</v>
      </c>
      <c r="D33" s="1">
        <v>0.68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1.496</v>
      </c>
      <c r="C34" s="1">
        <v>2.448</v>
      </c>
      <c r="D34" s="1">
        <v>2.584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0.8160000000000001</v>
      </c>
      <c r="C36" s="1">
        <v>0.408</v>
      </c>
      <c r="D36" s="1">
        <v>0.544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0.272</v>
      </c>
      <c r="D37" s="1">
        <v>3.128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-11.968</v>
      </c>
      <c r="D38" s="1">
        <v>-1.904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-10.064</v>
      </c>
      <c r="D39" s="1">
        <v>0.544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0.9520000000000001</v>
      </c>
      <c r="D40" s="1">
        <v>-1.632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6.800000000000001</v>
      </c>
      <c r="C41" s="1">
        <v>4.488</v>
      </c>
      <c r="D41" s="1">
        <v>6.936000000000001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3.264</v>
      </c>
      <c r="C3" s="1">
        <v>1.768</v>
      </c>
      <c r="D3" s="1">
        <v>3.536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0.136</v>
      </c>
      <c r="C4" s="1">
        <v>0.8160000000000001</v>
      </c>
      <c r="D4" s="1">
        <v>10.336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3.536</v>
      </c>
      <c r="C5" s="1">
        <v>2.72</v>
      </c>
      <c r="D5" s="1">
        <v>3.672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1.36</v>
      </c>
      <c r="C6" s="1">
        <v>1.496</v>
      </c>
      <c r="D6" s="1">
        <v>3.536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1.224</v>
      </c>
      <c r="C7" s="1">
        <v>0.8160000000000001</v>
      </c>
      <c r="D7" s="1">
        <v>0.9520000000000001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1.36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3.944</v>
      </c>
      <c r="C9" s="1">
        <v>2.312</v>
      </c>
      <c r="D9" s="1">
        <v>4.624000000000001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0.544</v>
      </c>
      <c r="C10" s="1">
        <v>1.224</v>
      </c>
      <c r="D10" s="1">
        <v>0.8160000000000001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1.088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4.624000000000001</v>
      </c>
      <c r="C12" s="1">
        <v>8.568000000000001</v>
      </c>
      <c r="D12" s="1">
        <v>9.520000000000001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0.272</v>
      </c>
      <c r="C13" s="1">
        <v>1.088</v>
      </c>
      <c r="D13" s="1">
        <v>1.088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13.192</v>
      </c>
      <c r="C14" s="1">
        <v>16.184</v>
      </c>
      <c r="D14" s="1">
        <v>21.216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4.624000000000001</v>
      </c>
      <c r="C15" s="1">
        <v>4.624000000000001</v>
      </c>
      <c r="D15" s="1">
        <v>2.312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-3.808</v>
      </c>
      <c r="C16" s="1">
        <v>-4.08</v>
      </c>
      <c r="D16" s="1">
        <v>-1.36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0.68</v>
      </c>
      <c r="C17" s="1">
        <v>0.544</v>
      </c>
      <c r="D17" s="1">
        <v>0.8160000000000001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0.272</v>
      </c>
      <c r="C18" s="1">
        <v>6.936000000000001</v>
      </c>
      <c r="D18" s="1">
        <v>2.992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0.8160000000000001</v>
      </c>
      <c r="C19" s="1">
        <v>1.088</v>
      </c>
      <c r="D19" s="1">
        <v>2.448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2.176</v>
      </c>
      <c r="C20" s="1">
        <v>2.04</v>
      </c>
      <c r="D20" s="1">
        <v>2.312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0.136</v>
      </c>
      <c r="C21" s="1">
        <v>3.944</v>
      </c>
      <c r="D21" s="1">
        <v>4.624000000000001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17.816</v>
      </c>
      <c r="C22" s="1">
        <v>31.144</v>
      </c>
      <c r="D22" s="1">
        <v>34.68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1.904</v>
      </c>
      <c r="C24" s="1">
        <v>2.448</v>
      </c>
      <c r="D24" s="1">
        <v>2.312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2.312</v>
      </c>
      <c r="C25" s="1">
        <v>4.488</v>
      </c>
      <c r="D25" s="1">
        <v>6.256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18.224</v>
      </c>
      <c r="C26" s="1">
        <v>12.24</v>
      </c>
      <c r="D26" s="1">
        <v>14.824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0.272</v>
      </c>
      <c r="D27" s="1">
        <v>3.944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0.272</v>
      </c>
      <c r="C28" s="1">
        <v>0.272</v>
      </c>
      <c r="D28" s="1">
        <v>0.136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2.04</v>
      </c>
      <c r="C29" s="1">
        <v>3.264</v>
      </c>
      <c r="D29" s="1">
        <v>6.256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0.272</v>
      </c>
      <c r="C30" s="1">
        <v>0.272</v>
      </c>
      <c r="D30" s="1">
        <v>0.8160000000000001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1.496</v>
      </c>
      <c r="C31" s="1">
        <v>0.272</v>
      </c>
      <c r="D31" s="1">
        <v>0.68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26.928</v>
      </c>
      <c r="C32" s="1">
        <v>24.072</v>
      </c>
      <c r="D32" s="1">
        <v>35.63200000000001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7.616000000000001</v>
      </c>
      <c r="C33" s="1">
        <v>7.888000000000001</v>
      </c>
      <c r="D33" s="1">
        <v>11.016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0.544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0.136</v>
      </c>
      <c r="C35" s="1">
        <v>0.408</v>
      </c>
      <c r="D35" s="1">
        <v>0.408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1.224</v>
      </c>
      <c r="C36" s="1">
        <v>3.536</v>
      </c>
      <c r="D36" s="1">
        <v>2.992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36.176</v>
      </c>
      <c r="C37" s="1">
        <v>36.04</v>
      </c>
      <c r="D37" s="1">
        <v>50.864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78.33600000000001</v>
      </c>
      <c r="C38" s="1">
        <v>164.56</v>
      </c>
      <c r="D38" s="1">
        <v>194.48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78.33600000000001</v>
      </c>
      <c r="C39" s="1">
        <v>164.56</v>
      </c>
      <c r="D39" s="1">
        <v>194.48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2.448</v>
      </c>
      <c r="C40" s="1">
        <v>8.704</v>
      </c>
      <c r="D40" s="1">
        <v>9.248000000000001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-100.232</v>
      </c>
      <c r="C41" s="1">
        <v>-174.08</v>
      </c>
      <c r="D41" s="1">
        <v>-201.28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2.856</v>
      </c>
      <c r="C42" s="1">
        <v>5.032</v>
      </c>
      <c r="D42" s="1">
        <v>-11.288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-97.24000000000001</v>
      </c>
      <c r="C43" s="1">
        <v>-170.0</v>
      </c>
      <c r="D43" s="1">
        <v>-212.16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0.544</v>
      </c>
      <c r="C44" s="1">
        <v>3.128</v>
      </c>
      <c r="D44" s="1">
        <v>1.904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-18.36</v>
      </c>
      <c r="C45" s="1">
        <v>-4.896000000000001</v>
      </c>
      <c r="D45" s="1">
        <v>-16.184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17.816</v>
      </c>
      <c r="C46" s="1">
        <v>31.144</v>
      </c>
      <c r="D46" s="1">
        <v>34.68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0.136</v>
      </c>
      <c r="C48" s="1">
        <v>0.8160000000000001</v>
      </c>
      <c r="D48" s="1">
        <v>0.8160000000000001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0.136</v>
      </c>
      <c r="C49" s="1">
        <v>0.8160000000000001</v>
      </c>
      <c r="D49" s="1">
        <v>0.8160000000000001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 t="s">
        <v>106</v>
      </c>
      <c r="C50" s="1" t="s">
        <v>107</v>
      </c>
      <c r="D50" s="1" t="s">
        <v>108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-100.368</v>
      </c>
      <c r="C51" s="1">
        <v>-172.72</v>
      </c>
      <c r="D51" s="1">
        <v>-217.6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 t="s">
        <v>111</v>
      </c>
      <c r="C52" s="1" t="s">
        <v>112</v>
      </c>
      <c r="D52" s="1" t="s">
        <v>113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26.248</v>
      </c>
      <c r="C53" s="1">
        <v>20.944</v>
      </c>
      <c r="D53" s="1">
        <v>30.736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22.712</v>
      </c>
      <c r="C54" s="1">
        <v>18.224</v>
      </c>
      <c r="D54" s="1">
        <v>27.064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12.92</v>
      </c>
      <c r="C55" s="1">
        <v>11.56</v>
      </c>
      <c r="D55" s="1">
        <v>3.808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0.544</v>
      </c>
      <c r="C56" s="1">
        <v>3.128</v>
      </c>
      <c r="D56" s="1">
        <v>1.904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118</v>
      </c>
      <c r="B57" s="1">
        <v>0.0</v>
      </c>
      <c r="C57" s="1">
        <v>0.8160000000000001</v>
      </c>
      <c r="D57" s="1">
        <v>0.8160000000000001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119</v>
      </c>
      <c r="B58" s="1">
        <v>4.216</v>
      </c>
      <c r="C58" s="1">
        <v>3.264</v>
      </c>
      <c r="D58" s="1">
        <v>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120</v>
      </c>
      <c r="B59" s="1">
        <v>0.408</v>
      </c>
      <c r="C59" s="1">
        <v>1.088</v>
      </c>
      <c r="D59" s="1">
        <v>0.8160000000000001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121</v>
      </c>
      <c r="B60" s="1">
        <v>0.136</v>
      </c>
      <c r="C60" s="1">
        <v>0.136</v>
      </c>
      <c r="D60" s="1">
        <v>0.0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122</v>
      </c>
      <c r="B61" s="1">
        <v>0.544</v>
      </c>
      <c r="C61" s="1">
        <v>0.544</v>
      </c>
      <c r="D61" s="1">
        <v>0.0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123</v>
      </c>
      <c r="B62" s="1">
        <v>3.4</v>
      </c>
      <c r="C62" s="1">
        <v>3.536</v>
      </c>
      <c r="D62" s="1">
        <v>1.088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124</v>
      </c>
      <c r="B63" s="1">
        <v>0.0</v>
      </c>
      <c r="C63" s="1">
        <v>0.0</v>
      </c>
      <c r="D63" s="1">
        <v>14.144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22.984</v>
      </c>
      <c r="C2" s="1">
        <v>27.88</v>
      </c>
      <c r="D2" s="1">
        <v>24.48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22.984</v>
      </c>
      <c r="C3" s="1">
        <v>27.88</v>
      </c>
      <c r="D3" s="1">
        <v>24.48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19.176</v>
      </c>
      <c r="C4" s="1">
        <v>22.984</v>
      </c>
      <c r="D4" s="1">
        <v>18.496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3.672</v>
      </c>
      <c r="C5" s="1">
        <v>4.896000000000001</v>
      </c>
      <c r="D5" s="1">
        <v>5.848000000000001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15.912</v>
      </c>
      <c r="C6" s="1">
        <v>20.536</v>
      </c>
      <c r="D6" s="1">
        <v>11.56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0.0</v>
      </c>
      <c r="C7" s="1">
        <v>0.0</v>
      </c>
      <c r="D7" s="1">
        <v>5.168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0.9520000000000001</v>
      </c>
      <c r="C8" s="1">
        <v>3.128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17.0</v>
      </c>
      <c r="C9" s="1">
        <v>20.536</v>
      </c>
      <c r="D9" s="1">
        <v>16.864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-13.056</v>
      </c>
      <c r="C10" s="1">
        <v>-15.504</v>
      </c>
      <c r="D10" s="1">
        <v>-10.88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-0.9520000000000001</v>
      </c>
      <c r="C11" s="1">
        <v>-2.992</v>
      </c>
      <c r="D11" s="1">
        <v>-4.08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0.136</v>
      </c>
      <c r="C12" s="1">
        <v>0.0</v>
      </c>
      <c r="D12" s="1">
        <v>6.256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-0.8160000000000001</v>
      </c>
      <c r="C13" s="1">
        <v>-2.992</v>
      </c>
      <c r="D13" s="1">
        <v>-4.08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0.136</v>
      </c>
      <c r="C14" s="1">
        <v>-1.904</v>
      </c>
      <c r="D14" s="1">
        <v>9.112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-1.36</v>
      </c>
      <c r="C15" s="1">
        <v>-12.376</v>
      </c>
      <c r="D15" s="1">
        <v>-3.672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-15.368</v>
      </c>
      <c r="C16" s="1">
        <v>-31.144</v>
      </c>
      <c r="D16" s="1">
        <v>-14.96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0.0</v>
      </c>
      <c r="C17" s="1">
        <v>0.0</v>
      </c>
      <c r="D17" s="1">
        <v>-2.992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0.0</v>
      </c>
      <c r="C18" s="1">
        <v>0.0</v>
      </c>
      <c r="D18" s="1">
        <v>1.768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-0.272</v>
      </c>
      <c r="C19" s="1">
        <v>-31.144</v>
      </c>
      <c r="D19" s="1">
        <v>1.224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-15.776</v>
      </c>
      <c r="C20" s="1">
        <v>-62.288</v>
      </c>
      <c r="D20" s="1">
        <v>-16.184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-0.136</v>
      </c>
      <c r="C21" s="1">
        <v>11.016</v>
      </c>
      <c r="D21" s="1">
        <v>0.408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-15.504</v>
      </c>
      <c r="C22" s="1">
        <v>-62.42400000000001</v>
      </c>
      <c r="D22" s="1">
        <v>-16.592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-15.504</v>
      </c>
      <c r="C23" s="1">
        <v>-62.42400000000001</v>
      </c>
      <c r="D23" s="1">
        <v>-16.592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-15.504</v>
      </c>
      <c r="C24" s="1">
        <v>-62.42400000000001</v>
      </c>
      <c r="D24" s="1">
        <v>-16.592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6.664000000000001</v>
      </c>
      <c r="C25" s="1">
        <v>51.816</v>
      </c>
      <c r="D25" s="1">
        <v>14.824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-22.304</v>
      </c>
      <c r="C26" s="1">
        <v>-114.24</v>
      </c>
      <c r="D26" s="1">
        <v>-31.416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-22.304</v>
      </c>
      <c r="C27" s="1">
        <v>-114.24</v>
      </c>
      <c r="D27" s="1">
        <v>-31.416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 t="s">
        <v>153</v>
      </c>
      <c r="C29" s="1" t="s">
        <v>154</v>
      </c>
      <c r="D29" s="1" t="s">
        <v>155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153</v>
      </c>
      <c r="C30" s="1" t="s">
        <v>154</v>
      </c>
      <c r="D30" s="1" t="s">
        <v>155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1.0</v>
      </c>
      <c r="C31" s="1">
        <v>5.0</v>
      </c>
      <c r="D31" s="1">
        <v>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153</v>
      </c>
      <c r="C32" s="1" t="s">
        <v>154</v>
      </c>
      <c r="D32" s="1" t="s">
        <v>155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153</v>
      </c>
      <c r="C33" s="1" t="s">
        <v>154</v>
      </c>
      <c r="D33" s="1" t="s">
        <v>155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1.0</v>
      </c>
      <c r="C34" s="1">
        <v>5.0</v>
      </c>
      <c r="D34" s="1">
        <v>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 t="s">
        <v>162</v>
      </c>
      <c r="C35" s="1" t="s">
        <v>163</v>
      </c>
      <c r="D35" s="1" t="s">
        <v>164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 t="s">
        <v>162</v>
      </c>
      <c r="C36" s="1" t="s">
        <v>163</v>
      </c>
      <c r="D36" s="1" t="s">
        <v>164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-12.24</v>
      </c>
      <c r="C38" s="1">
        <v>-14.824</v>
      </c>
      <c r="D38" s="1">
        <v>-10.336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-12.784</v>
      </c>
      <c r="C39" s="1">
        <v>-15.096</v>
      </c>
      <c r="D39" s="1">
        <v>-10.336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-13.056</v>
      </c>
      <c r="C40" s="1">
        <v>-15.504</v>
      </c>
      <c r="D40" s="1">
        <v>-10.88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-10.608</v>
      </c>
      <c r="C41" s="1">
        <v>-13.328</v>
      </c>
      <c r="D41" s="1">
        <v>-9.792000000000002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22.984</v>
      </c>
      <c r="C42" s="1">
        <v>27.88</v>
      </c>
      <c r="D42" s="1">
        <v>24.48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 t="s">
        <v>172</v>
      </c>
      <c r="C43" s="1" t="s">
        <v>173</v>
      </c>
      <c r="D43" s="1" t="s">
        <v>174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0.0</v>
      </c>
      <c r="C44" s="1">
        <v>0.0</v>
      </c>
      <c r="D44" s="1">
        <v>0.408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-0.136</v>
      </c>
      <c r="C45" s="1">
        <v>11.016</v>
      </c>
      <c r="D45" s="1">
        <v>-8.16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-9.520000000000001</v>
      </c>
      <c r="C46" s="1">
        <v>-19.448</v>
      </c>
      <c r="D46" s="1">
        <v>-9.248000000000001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8.84</v>
      </c>
      <c r="C48" s="1">
        <v>8.024000000000001</v>
      </c>
      <c r="D48" s="1">
        <v>2.72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5.712000000000001</v>
      </c>
      <c r="C49" s="1">
        <v>9.112</v>
      </c>
      <c r="D49" s="1">
        <v>7.208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0.9520000000000001</v>
      </c>
      <c r="C50" s="1">
        <v>3.128</v>
      </c>
      <c r="D50" s="1">
        <v>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1.496</v>
      </c>
      <c r="C51" s="1">
        <v>1.36</v>
      </c>
      <c r="D51" s="1">
        <v>0.408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0.0</v>
      </c>
      <c r="C52" s="1">
        <v>1.496</v>
      </c>
      <c r="D52" s="1">
        <v>0.544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0.0</v>
      </c>
      <c r="C53" s="1">
        <v>-7.48</v>
      </c>
      <c r="D53" s="1">
        <v>-0.136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0.0</v>
      </c>
      <c r="C54" s="1">
        <v>0.0</v>
      </c>
      <c r="D54" s="1">
        <v>5.168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0.0</v>
      </c>
      <c r="C55" s="1">
        <v>0.0</v>
      </c>
      <c r="D55" s="1">
        <v>5.168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>
        <v>0.0</v>
      </c>
      <c r="C3" s="1" t="s">
        <v>189</v>
      </c>
      <c r="D3" s="1" t="s">
        <v>190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 t="s">
        <v>192</v>
      </c>
      <c r="D4" s="1" t="s">
        <v>193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198</v>
      </c>
      <c r="D6" s="1" t="s">
        <v>199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 t="s">
        <v>208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209</v>
      </c>
      <c r="B10" s="1" t="s">
        <v>210</v>
      </c>
      <c r="C10" s="1" t="s">
        <v>211</v>
      </c>
      <c r="D10" s="1" t="s">
        <v>212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214</v>
      </c>
      <c r="C11" s="1" t="s">
        <v>215</v>
      </c>
      <c r="D11" s="1" t="s">
        <v>216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217</v>
      </c>
      <c r="B12" s="1" t="s">
        <v>218</v>
      </c>
      <c r="C12" s="1" t="s">
        <v>219</v>
      </c>
      <c r="D12" s="1" t="s">
        <v>220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221</v>
      </c>
      <c r="B13" s="1" t="s">
        <v>222</v>
      </c>
      <c r="C13" s="1" t="s">
        <v>223</v>
      </c>
      <c r="D13" s="1" t="s">
        <v>224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225</v>
      </c>
      <c r="B14" s="1" t="s">
        <v>222</v>
      </c>
      <c r="C14" s="1" t="s">
        <v>223</v>
      </c>
      <c r="D14" s="1" t="s">
        <v>224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226</v>
      </c>
      <c r="B15" s="1" t="s">
        <v>227</v>
      </c>
      <c r="C15" s="1" t="s">
        <v>228</v>
      </c>
      <c r="D15" s="1" t="s">
        <v>229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230</v>
      </c>
      <c r="B16" s="1" t="s">
        <v>231</v>
      </c>
      <c r="C16" s="1" t="s">
        <v>232</v>
      </c>
      <c r="D16" s="1" t="s">
        <v>233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234</v>
      </c>
      <c r="B17" s="1">
        <v>0.0</v>
      </c>
      <c r="C17" s="1" t="s">
        <v>235</v>
      </c>
      <c r="D17" s="1" t="s">
        <v>236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237</v>
      </c>
      <c r="B18" s="1">
        <v>0.0</v>
      </c>
      <c r="C18" s="1" t="s">
        <v>238</v>
      </c>
      <c r="D18" s="1" t="s">
        <v>239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240</v>
      </c>
      <c r="B20" s="1">
        <v>0.0</v>
      </c>
      <c r="C20" s="1" t="s">
        <v>241</v>
      </c>
      <c r="D20" s="1" t="s">
        <v>242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243</v>
      </c>
      <c r="B21" s="1">
        <v>0.0</v>
      </c>
      <c r="C21" s="1" t="s">
        <v>244</v>
      </c>
      <c r="D21" s="1" t="s">
        <v>245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1">
        <v>0.0</v>
      </c>
      <c r="C22" s="1" t="s">
        <v>247</v>
      </c>
      <c r="D22" s="1" t="s">
        <v>248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249</v>
      </c>
      <c r="B23" s="1">
        <v>0.0</v>
      </c>
      <c r="C23" s="1" t="s">
        <v>250</v>
      </c>
      <c r="D23" s="1" t="s">
        <v>251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 t="s">
        <v>254</v>
      </c>
      <c r="C25" s="1" t="s">
        <v>255</v>
      </c>
      <c r="D25" s="1" t="s">
        <v>256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257</v>
      </c>
      <c r="B26" s="1" t="s">
        <v>258</v>
      </c>
      <c r="C26" s="1" t="s">
        <v>259</v>
      </c>
      <c r="D26" s="1" t="s">
        <v>260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261</v>
      </c>
      <c r="B27" s="1" t="s">
        <v>262</v>
      </c>
      <c r="C27" s="1" t="s">
        <v>263</v>
      </c>
      <c r="D27" s="1" t="s">
        <v>264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265</v>
      </c>
      <c r="B28" s="1">
        <v>0.0</v>
      </c>
      <c r="C28" s="1" t="s">
        <v>266</v>
      </c>
      <c r="D28" s="1" t="s">
        <v>267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268</v>
      </c>
      <c r="B29" s="1">
        <v>0.0</v>
      </c>
      <c r="C29" s="1" t="s">
        <v>269</v>
      </c>
      <c r="D29" s="1" t="s">
        <v>270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271</v>
      </c>
      <c r="B30" s="1">
        <v>0.0</v>
      </c>
      <c r="C30" s="1" t="s">
        <v>272</v>
      </c>
      <c r="D30" s="1" t="s">
        <v>273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274</v>
      </c>
      <c r="B31" s="1">
        <v>0.0</v>
      </c>
      <c r="C31" s="1" t="s">
        <v>275</v>
      </c>
      <c r="D31" s="1" t="s">
        <v>276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278</v>
      </c>
      <c r="B33" s="1" t="s">
        <v>279</v>
      </c>
      <c r="C33" s="1" t="s">
        <v>280</v>
      </c>
      <c r="D33" s="1" t="s">
        <v>281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282</v>
      </c>
      <c r="B34" s="1" t="s">
        <v>283</v>
      </c>
      <c r="C34" s="1" t="s">
        <v>284</v>
      </c>
      <c r="D34" s="1" t="s">
        <v>285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286</v>
      </c>
      <c r="B35" s="1" t="s">
        <v>287</v>
      </c>
      <c r="C35" s="1" t="s">
        <v>288</v>
      </c>
      <c r="D35" s="1" t="s">
        <v>289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290</v>
      </c>
      <c r="B36" s="1" t="s">
        <v>291</v>
      </c>
      <c r="C36" s="1" t="s">
        <v>292</v>
      </c>
      <c r="D36" s="1" t="s">
        <v>293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294</v>
      </c>
      <c r="B37" s="1" t="s">
        <v>295</v>
      </c>
      <c r="C37" s="1" t="s">
        <v>296</v>
      </c>
      <c r="D37" s="1" t="s">
        <v>297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298</v>
      </c>
      <c r="B38" s="1" t="s">
        <v>299</v>
      </c>
      <c r="C38" s="1" t="s">
        <v>300</v>
      </c>
      <c r="D38" s="1" t="s">
        <v>301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302</v>
      </c>
      <c r="B39" s="1" t="s">
        <v>303</v>
      </c>
      <c r="C39" s="1" t="s">
        <v>304</v>
      </c>
      <c r="D39" s="1" t="s">
        <v>305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306</v>
      </c>
      <c r="B40" s="1" t="s">
        <v>307</v>
      </c>
      <c r="C40" s="1" t="s">
        <v>308</v>
      </c>
      <c r="D40" s="1" t="s">
        <v>305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309</v>
      </c>
      <c r="B41" s="1" t="s">
        <v>310</v>
      </c>
      <c r="C41" s="1" t="s">
        <v>311</v>
      </c>
      <c r="D41" s="1" t="s">
        <v>312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313</v>
      </c>
      <c r="B42" s="1" t="s">
        <v>314</v>
      </c>
      <c r="C42" s="1" t="s">
        <v>315</v>
      </c>
      <c r="D42" s="1" t="s">
        <v>316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317</v>
      </c>
      <c r="B43" s="1" t="s">
        <v>318</v>
      </c>
      <c r="C43" s="1" t="s">
        <v>311</v>
      </c>
      <c r="D43" s="1" t="s">
        <v>319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320</v>
      </c>
      <c r="B44" s="1" t="s">
        <v>321</v>
      </c>
      <c r="C44" s="1" t="s">
        <v>315</v>
      </c>
      <c r="D44" s="1" t="s">
        <v>322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324</v>
      </c>
      <c r="B46" s="1">
        <v>0.0</v>
      </c>
      <c r="C46" s="1" t="s">
        <v>325</v>
      </c>
      <c r="D46" s="1" t="s">
        <v>326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 t="s">
        <v>328</v>
      </c>
      <c r="D47" s="1" t="s">
        <v>329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330</v>
      </c>
      <c r="B48" s="1">
        <v>0.0</v>
      </c>
      <c r="C48" s="1" t="s">
        <v>331</v>
      </c>
      <c r="D48" s="1" t="s">
        <v>332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333</v>
      </c>
      <c r="B49" s="1">
        <v>0.0</v>
      </c>
      <c r="C49" s="1" t="s">
        <v>334</v>
      </c>
      <c r="D49" s="1" t="s">
        <v>335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336</v>
      </c>
      <c r="B50" s="1">
        <v>0.0</v>
      </c>
      <c r="C50" s="1" t="s">
        <v>337</v>
      </c>
      <c r="D50" s="1" t="s">
        <v>338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339</v>
      </c>
      <c r="B51" s="1">
        <v>0.0</v>
      </c>
      <c r="C51" s="1" t="s">
        <v>340</v>
      </c>
      <c r="D51" s="1" t="s">
        <v>341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342</v>
      </c>
      <c r="B52" s="1">
        <v>0.0</v>
      </c>
      <c r="C52" s="1" t="s">
        <v>340</v>
      </c>
      <c r="D52" s="1" t="s">
        <v>341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343</v>
      </c>
      <c r="B53" s="1">
        <v>0.0</v>
      </c>
      <c r="C53" s="1" t="s">
        <v>344</v>
      </c>
      <c r="D53" s="1" t="s">
        <v>345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346</v>
      </c>
      <c r="B54" s="1">
        <v>0.0</v>
      </c>
      <c r="C54" s="1" t="s">
        <v>347</v>
      </c>
      <c r="D54" s="1" t="s">
        <v>348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349</v>
      </c>
      <c r="B55" s="1">
        <v>0.0</v>
      </c>
      <c r="C55" s="1" t="s">
        <v>350</v>
      </c>
      <c r="D55" s="1" t="s">
        <v>351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352</v>
      </c>
      <c r="B56" s="1">
        <v>0.0</v>
      </c>
      <c r="C56" s="1" t="s">
        <v>353</v>
      </c>
      <c r="D56" s="1" t="s">
        <v>354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355</v>
      </c>
      <c r="B57" s="1">
        <v>0.0</v>
      </c>
      <c r="C57" s="1" t="s">
        <v>356</v>
      </c>
      <c r="D57" s="1" t="s">
        <v>357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358</v>
      </c>
      <c r="B58" s="1">
        <v>0.0</v>
      </c>
      <c r="C58" s="1" t="s">
        <v>359</v>
      </c>
      <c r="D58" s="1" t="s">
        <v>360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361</v>
      </c>
      <c r="B59" s="1">
        <v>0.0</v>
      </c>
      <c r="C59" s="1" t="s">
        <v>362</v>
      </c>
      <c r="D59" s="1" t="s">
        <v>363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364</v>
      </c>
      <c r="B60" s="1">
        <v>0.0</v>
      </c>
      <c r="C60" s="1" t="s">
        <v>365</v>
      </c>
      <c r="D60" s="1" t="s">
        <v>366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367</v>
      </c>
      <c r="B61" s="1">
        <v>0.0</v>
      </c>
      <c r="C61" s="1" t="s">
        <v>368</v>
      </c>
      <c r="D61" s="1" t="s">
        <v>369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370</v>
      </c>
      <c r="B62" s="1">
        <v>0.0</v>
      </c>
      <c r="C62" s="1" t="s">
        <v>371</v>
      </c>
      <c r="D62" s="1" t="s">
        <v>372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373</v>
      </c>
      <c r="B63" s="1">
        <v>0.0</v>
      </c>
      <c r="C63" s="1">
        <v>0.0</v>
      </c>
      <c r="D63" s="1" t="s">
        <v>374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375</v>
      </c>
      <c r="B64" s="1">
        <v>0.0</v>
      </c>
      <c r="C64" s="1">
        <v>0.0</v>
      </c>
      <c r="D64" s="1" t="s">
        <v>376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378</v>
      </c>
      <c r="B66" s="1">
        <v>0.0</v>
      </c>
      <c r="C66" s="1">
        <v>0.0</v>
      </c>
      <c r="D66" s="1" t="s">
        <v>379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380</v>
      </c>
      <c r="B67" s="1">
        <v>0.0</v>
      </c>
      <c r="C67" s="1">
        <v>0.0</v>
      </c>
      <c r="D67" s="1" t="s">
        <v>381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382</v>
      </c>
      <c r="B68" s="1">
        <v>0.0</v>
      </c>
      <c r="C68" s="1">
        <v>0.0</v>
      </c>
      <c r="D68" s="1" t="s">
        <v>383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384</v>
      </c>
      <c r="B69" s="1">
        <v>0.0</v>
      </c>
      <c r="C69" s="1">
        <v>0.0</v>
      </c>
      <c r="D69" s="1" t="s">
        <v>385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386</v>
      </c>
      <c r="B70" s="1">
        <v>0.0</v>
      </c>
      <c r="C70" s="1">
        <v>0.0</v>
      </c>
      <c r="D70" s="1" t="s">
        <v>387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388</v>
      </c>
      <c r="B71" s="1">
        <v>0.0</v>
      </c>
      <c r="C71" s="1">
        <v>0.0</v>
      </c>
      <c r="D71" s="1" t="s">
        <v>389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390</v>
      </c>
      <c r="B72" s="1">
        <v>0.0</v>
      </c>
      <c r="C72" s="1">
        <v>0.0</v>
      </c>
      <c r="D72" s="1" t="s">
        <v>389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391</v>
      </c>
      <c r="B73" s="1">
        <v>0.0</v>
      </c>
      <c r="C73" s="1">
        <v>0.0</v>
      </c>
      <c r="D73" s="1" t="s">
        <v>392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393</v>
      </c>
      <c r="B74" s="1">
        <v>0.0</v>
      </c>
      <c r="C74" s="1">
        <v>0.0</v>
      </c>
      <c r="D74" s="1" t="s">
        <v>394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395</v>
      </c>
      <c r="B75" s="1">
        <v>0.0</v>
      </c>
      <c r="C75" s="1">
        <v>0.0</v>
      </c>
      <c r="D75" s="1">
        <v>8.16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396</v>
      </c>
      <c r="B76" s="1">
        <v>0.0</v>
      </c>
      <c r="C76" s="1">
        <v>0.0</v>
      </c>
      <c r="D76" s="1" t="s">
        <v>397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398</v>
      </c>
      <c r="B77" s="1">
        <v>0.0</v>
      </c>
      <c r="C77" s="1">
        <v>0.0</v>
      </c>
      <c r="D77" s="1" t="s">
        <v>399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400</v>
      </c>
      <c r="B78" s="1">
        <v>0.0</v>
      </c>
      <c r="C78" s="1">
        <v>0.0</v>
      </c>
      <c r="D78" s="1" t="s">
        <v>401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402</v>
      </c>
      <c r="B79" s="1">
        <v>0.0</v>
      </c>
      <c r="C79" s="1">
        <v>0.0</v>
      </c>
      <c r="D79" s="1" t="s">
        <v>403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404</v>
      </c>
      <c r="B80" s="1">
        <v>0.0</v>
      </c>
      <c r="C80" s="1">
        <v>0.0</v>
      </c>
      <c r="D80" s="1" t="s">
        <v>405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406</v>
      </c>
      <c r="B81" s="1">
        <v>0.0</v>
      </c>
      <c r="C81" s="1">
        <v>0.0</v>
      </c>
      <c r="D81" s="1" t="s">
        <v>407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408</v>
      </c>
      <c r="B82" s="1">
        <v>0.0</v>
      </c>
      <c r="C82" s="1">
        <v>0.0</v>
      </c>
      <c r="D82" s="1" t="s">
        <v>409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410</v>
      </c>
      <c r="C1" s="1" t="s">
        <v>411</v>
      </c>
      <c r="D1" s="1" t="s">
        <v>412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413</v>
      </c>
      <c r="B2" s="1" t="s">
        <v>414</v>
      </c>
      <c r="C2" s="1" t="s">
        <v>414</v>
      </c>
      <c r="D2" s="1" t="s">
        <v>414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415</v>
      </c>
      <c r="B3" s="1" t="s">
        <v>416</v>
      </c>
      <c r="C3" s="1" t="s">
        <v>417</v>
      </c>
      <c r="D3" s="1" t="s">
        <v>417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418</v>
      </c>
      <c r="B4" s="1" t="s">
        <v>414</v>
      </c>
      <c r="C4" s="1" t="s">
        <v>414</v>
      </c>
      <c r="D4" s="1" t="s">
        <v>414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415</v>
      </c>
      <c r="B5" s="1" t="s">
        <v>416</v>
      </c>
      <c r="C5" s="1" t="s">
        <v>417</v>
      </c>
      <c r="D5" s="1" t="s">
        <v>417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419</v>
      </c>
      <c r="B6" s="1" t="s">
        <v>416</v>
      </c>
      <c r="C6" s="1" t="s">
        <v>416</v>
      </c>
      <c r="D6" s="1" t="s">
        <v>416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420</v>
      </c>
      <c r="B7" s="1" t="s">
        <v>416</v>
      </c>
      <c r="C7" s="1" t="s">
        <v>416</v>
      </c>
      <c r="D7" s="1" t="s">
        <v>416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421</v>
      </c>
      <c r="B8" s="1" t="s">
        <v>416</v>
      </c>
      <c r="C8" s="1" t="s">
        <v>416</v>
      </c>
      <c r="D8" s="1" t="s">
        <v>416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422</v>
      </c>
      <c r="B9" s="1" t="s">
        <v>423</v>
      </c>
      <c r="C9" s="1" t="s">
        <v>424</v>
      </c>
      <c r="D9" s="1" t="s">
        <v>425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426</v>
      </c>
      <c r="B10" s="1" t="s">
        <v>427</v>
      </c>
      <c r="C10" s="1" t="s">
        <v>424</v>
      </c>
      <c r="D10" s="1" t="s">
        <v>425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428</v>
      </c>
      <c r="B11" s="1" t="s">
        <v>429</v>
      </c>
      <c r="C11" s="1" t="s">
        <v>430</v>
      </c>
      <c r="D11" s="1" t="s">
        <v>431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432</v>
      </c>
      <c r="B12" s="1" t="s">
        <v>433</v>
      </c>
      <c r="C12" s="1" t="s">
        <v>434</v>
      </c>
      <c r="D12" s="1" t="s">
        <v>435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436</v>
      </c>
      <c r="B13" s="1" t="s">
        <v>416</v>
      </c>
      <c r="C13" s="1" t="s">
        <v>416</v>
      </c>
      <c r="D13" s="1" t="s">
        <v>416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437</v>
      </c>
      <c r="B14" s="1" t="s">
        <v>416</v>
      </c>
      <c r="C14" s="1" t="s">
        <v>416</v>
      </c>
      <c r="D14" s="1" t="s">
        <v>416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438</v>
      </c>
      <c r="B15" s="1" t="s">
        <v>416</v>
      </c>
      <c r="C15" s="1" t="s">
        <v>416</v>
      </c>
      <c r="D15" s="1" t="s">
        <v>416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439</v>
      </c>
      <c r="B16" s="1" t="s">
        <v>416</v>
      </c>
      <c r="C16" s="1" t="s">
        <v>416</v>
      </c>
      <c r="D16" s="1" t="s">
        <v>416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440</v>
      </c>
      <c r="B17" s="1" t="s">
        <v>416</v>
      </c>
      <c r="C17" s="1" t="s">
        <v>416</v>
      </c>
      <c r="D17" s="1" t="s">
        <v>416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441</v>
      </c>
      <c r="B18" s="1" t="s">
        <v>416</v>
      </c>
      <c r="C18" s="1" t="s">
        <v>416</v>
      </c>
      <c r="D18" s="1" t="s">
        <v>416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442</v>
      </c>
      <c r="B19" s="1" t="s">
        <v>443</v>
      </c>
      <c r="C19" s="1" t="s">
        <v>444</v>
      </c>
      <c r="D19" s="1" t="s">
        <v>445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446</v>
      </c>
      <c r="B20" s="1" t="s">
        <v>447</v>
      </c>
      <c r="C20" s="1" t="s">
        <v>448</v>
      </c>
      <c r="D20" s="1" t="s">
        <v>449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450</v>
      </c>
      <c r="B21" s="1" t="s">
        <v>451</v>
      </c>
      <c r="C21" s="1" t="s">
        <v>452</v>
      </c>
      <c r="D21" s="1" t="s">
        <v>453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454</v>
      </c>
      <c r="B22" s="1" t="s">
        <v>416</v>
      </c>
      <c r="C22" s="1" t="s">
        <v>416</v>
      </c>
      <c r="D22" s="1" t="s">
        <v>416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416</v>
      </c>
      <c r="C23" s="1" t="s">
        <v>416</v>
      </c>
      <c r="D23" s="1" t="s">
        <v>416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456</v>
      </c>
      <c r="C24" s="1" t="s">
        <v>456</v>
      </c>
      <c r="D24" s="1" t="s">
        <v>456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457</v>
      </c>
      <c r="B25" s="1" t="s">
        <v>458</v>
      </c>
      <c r="C25" s="1" t="s">
        <v>458</v>
      </c>
      <c r="D25" s="1" t="s">
        <v>458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459</v>
      </c>
      <c r="B26" s="1" t="s">
        <v>460</v>
      </c>
      <c r="C26" s="1" t="s">
        <v>416</v>
      </c>
      <c r="D26" s="1" t="s">
        <v>416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461</v>
      </c>
      <c r="B2" s="1" t="s">
        <v>462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463</v>
      </c>
      <c r="B3" s="1" t="s">
        <v>464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465</v>
      </c>
      <c r="B4" s="1" t="s">
        <v>466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468</v>
      </c>
      <c r="B6" s="1" t="s">
        <v>469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470</v>
      </c>
      <c r="B7" s="4" t="s">
        <v>471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472</v>
      </c>
      <c r="B8" s="1" t="s">
        <v>473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474</v>
      </c>
      <c r="B9" s="1" t="s">
        <v>475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476</v>
      </c>
      <c r="B10" s="1" t="s">
        <v>473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477</v>
      </c>
      <c r="B11" s="1" t="s">
        <v>478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479</v>
      </c>
      <c r="B12" s="1" t="s">
        <v>480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481</v>
      </c>
      <c r="B13" s="1" t="s">
        <v>478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482</v>
      </c>
      <c r="B14" s="1" t="s">
        <v>483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484</v>
      </c>
      <c r="B15" s="1">
        <v>104.0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485</v>
      </c>
      <c r="B16" s="1" t="s">
        <v>486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487</v>
      </c>
      <c r="B17" s="1">
        <v>1.6724448E9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488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489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490</v>
      </c>
      <c r="B20" s="1">
        <v>0.2275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491</v>
      </c>
      <c r="B21" s="1">
        <v>0.2138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492</v>
      </c>
      <c r="B22" s="1">
        <v>0.1801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493</v>
      </c>
      <c r="B23" s="1">
        <v>0.2103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494</v>
      </c>
      <c r="B24" s="1">
        <v>0.2275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495</v>
      </c>
      <c r="B25" s="1">
        <v>0.2138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496</v>
      </c>
      <c r="B26" s="1">
        <v>0.1801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497</v>
      </c>
      <c r="B27" s="1">
        <v>0.2103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498</v>
      </c>
      <c r="B28" s="1">
        <v>665591.0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499</v>
      </c>
      <c r="B29" s="1">
        <v>665591.0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500</v>
      </c>
      <c r="B30" s="1">
        <v>1279177.0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501</v>
      </c>
      <c r="B31" s="1">
        <v>1185930.0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502</v>
      </c>
      <c r="B32" s="1">
        <v>1185930.0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503</v>
      </c>
      <c r="B33" s="1">
        <v>0.1844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504</v>
      </c>
      <c r="B34" s="1">
        <v>0.1902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505</v>
      </c>
      <c r="B35" s="1">
        <v>1200.0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506</v>
      </c>
      <c r="B36" s="1">
        <v>800.0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507</v>
      </c>
      <c r="B37" s="1">
        <v>1.4702799E7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508</v>
      </c>
      <c r="B38" s="1">
        <v>0.123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509</v>
      </c>
      <c r="B39" s="1">
        <v>3.62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510</v>
      </c>
      <c r="B40" s="1">
        <v>0.06885385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511</v>
      </c>
      <c r="B41" s="1">
        <v>0.18438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512</v>
      </c>
      <c r="B42" s="1">
        <v>0.554075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513</v>
      </c>
      <c r="B43" s="1" t="s">
        <v>514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515</v>
      </c>
      <c r="B44" s="1">
        <v>1.797601792E9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516</v>
      </c>
      <c r="B45" s="1">
        <v>-0.19742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517</v>
      </c>
      <c r="B46" s="1">
        <v>4325792.0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518</v>
      </c>
      <c r="B47" s="1">
        <v>7.86856E7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519</v>
      </c>
      <c r="B48" s="1">
        <v>334782.0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520</v>
      </c>
      <c r="B49" s="1">
        <v>197778.0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521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522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523</v>
      </c>
      <c r="B52" s="1">
        <v>0.0105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524</v>
      </c>
      <c r="B53" s="1">
        <v>0.18224001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525</v>
      </c>
      <c r="B54" s="1">
        <v>0.04088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526</v>
      </c>
      <c r="B55" s="1">
        <v>0.36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527</v>
      </c>
      <c r="B56" s="1">
        <v>7.95606E7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528</v>
      </c>
      <c r="B57" s="1">
        <v>-259.479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529</v>
      </c>
      <c r="B58" s="1">
        <v>1.6724448E9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530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531</v>
      </c>
      <c r="B60" s="1">
        <v>1.696032E9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532</v>
      </c>
      <c r="B61" s="1">
        <v>-1.64087392E8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533</v>
      </c>
      <c r="B62" s="1">
        <v>-0.68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534</v>
      </c>
      <c r="B63" s="1">
        <v>8.418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535</v>
      </c>
      <c r="B64" s="1">
        <v>-165.387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536</v>
      </c>
      <c r="B65" s="1">
        <v>-0.9457478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537</v>
      </c>
      <c r="B66" s="1">
        <v>0.23713636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538</v>
      </c>
      <c r="B67" s="1" t="s">
        <v>539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540</v>
      </c>
      <c r="B68" s="1" t="s">
        <v>541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542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543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544</v>
      </c>
      <c r="B71" s="1" t="s">
        <v>545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546</v>
      </c>
      <c r="B72" s="1" t="s">
        <v>545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547</v>
      </c>
      <c r="B73" s="1">
        <v>1.7004906E9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548</v>
      </c>
      <c r="B74" s="1" t="s">
        <v>549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550</v>
      </c>
      <c r="B75" s="1" t="s">
        <v>551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552</v>
      </c>
      <c r="B76" s="1" t="s">
        <v>553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554</v>
      </c>
      <c r="B77" s="1" t="s">
        <v>555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556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557</v>
      </c>
      <c r="B79" s="1">
        <v>0.1848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558</v>
      </c>
      <c r="B80" s="1">
        <v>1.0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559</v>
      </c>
      <c r="B81" s="1">
        <v>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560</v>
      </c>
      <c r="B82" s="1">
        <v>1.0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561</v>
      </c>
      <c r="B83" s="1">
        <v>1.0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562</v>
      </c>
      <c r="B84" s="1" t="s">
        <v>563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564</v>
      </c>
      <c r="B85" s="1">
        <v>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565</v>
      </c>
      <c r="B86" s="1">
        <v>2.4732792E7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566</v>
      </c>
      <c r="B87" s="1">
        <v>3.797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567</v>
      </c>
      <c r="B88" s="1">
        <v>-1.0869085E7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568</v>
      </c>
      <c r="B89" s="1">
        <v>2.63370688E8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569</v>
      </c>
      <c r="B90" s="1">
        <v>2.13536352E8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570</v>
      </c>
      <c r="B91" s="1">
        <v>32.785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571</v>
      </c>
      <c r="B92" s="1">
        <v>0.17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572</v>
      </c>
      <c r="B93" s="1">
        <v>0.27317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573</v>
      </c>
      <c r="B94" s="1">
        <v>-0.0509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574</v>
      </c>
      <c r="B95" s="1">
        <v>0.0050199996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575</v>
      </c>
      <c r="B96" s="1" t="s">
        <v>576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577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-10.064</v>
      </c>
      <c r="D3" s="1">
        <v>0.544</v>
      </c>
      <c r="E3" s="1">
        <f>IF(D3*FORECAST(E2,B3:D3,B2:D2)&gt;0,FORECAST(E2,B3:D3,B2:D2),D3)*$X$1</f>
        <v>0.544</v>
      </c>
      <c r="F3" s="1">
        <f>IF(E3*FORECAST(F2,B3:E3,B2:E2)&gt;0,FORECAST(F2,B3:E3,B2:E2),E3)*$X$1</f>
        <v>0.816</v>
      </c>
      <c r="G3" s="1">
        <f>IF(F3*FORECAST(G2,B3:F3,B2:F2)&gt;0,FORECAST(G2,B3:F3,B2:F2),F3)*$X$1</f>
        <v>2.04</v>
      </c>
      <c r="H3" s="1">
        <f>IF(G3*FORECAST(H2,B3:G3,B2:G2)&gt;0,FORECAST(H2,B3:G3,B2:G2),G3)*$X$1</f>
        <v>3.264</v>
      </c>
      <c r="I3" s="1">
        <f>IF(H3*FORECAST(I2,B3:H3,B2:H2)&gt;0,FORECAST(I2,B3:H3,B2:H2),H3)*$X$1</f>
        <v>4.488</v>
      </c>
      <c r="J3" s="1">
        <f>IF(I3*FORECAST(J2,B3:I3,B2:I2)&gt;0,FORECAST(J2,B3:I3,B2:I2),I3)*$X$1</f>
        <v>5.712</v>
      </c>
      <c r="K3" s="1">
        <f>IF(J3*FORECAST(K2,B3:J3,B2:J2)&gt;0,FORECAST(K2,B3:J3,B2:J2),J3)*$X$1</f>
        <v>6.936</v>
      </c>
      <c r="L3" s="5">
        <f>IF(K3*FORECAST(L2,B3:K3,B2:K2)&gt;0,FORECAST(L2,B3:K3,B2:K2),K3)*$X$1</f>
        <v>8.16</v>
      </c>
      <c r="M3" s="5">
        <f>IF(L3*FORECAST(M2,B3:L3,B2:L2)&gt;0,FORECAST(M2,B3:L3,B2:L2),L3)*$X$1</f>
        <v>9.384</v>
      </c>
      <c r="N3" s="5">
        <f>IF(M3*FORECAST(N2,B3:M3,B2:M2)&gt;0,FORECAST(N2,B3:M3,B2:M2),M3)*$X$1</f>
        <v>10.608</v>
      </c>
      <c r="O3" s="5">
        <f>IF(N3*FORECAST(O2,B3:N3,B2:N2)&gt;0,FORECAST(O2,B3:N3,B2:N2),N3)*$X$1</f>
        <v>11.832</v>
      </c>
      <c r="P3" s="5">
        <f>IF(O3*FORECAST(P2,B3:O3,B2:O2)&gt;0,FORECAST(P2,B3:O3,B2:O2),O3)*$X$1</f>
        <v>13.056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22.712</v>
      </c>
      <c r="C4" s="1">
        <v>18.224</v>
      </c>
      <c r="D4" s="1">
        <v>27.064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578</v>
      </c>
      <c r="B5" s="1">
        <v>1.0</v>
      </c>
      <c r="C5" s="1">
        <v>5.0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579</v>
      </c>
      <c r="L7" s="1">
        <f>IF(P3*FORECAST(P2,B3:P3,B2:P2)&gt;0,FORECAST(P2,B3:P3,B2:P2),O3)*$X$1 * (1+0.02)/(0.0473-0.02)</f>
        <v>487.8065934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580</v>
      </c>
      <c r="L8" s="6">
        <f t="array" ref="L8">NPV(0.0473,F3:P3)</f>
        <v>53.69352329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581</v>
      </c>
      <c r="L9" s="6">
        <f t="array" ref="L9">NPV(0.0473,F16:P16)</f>
        <v>293.4036601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582</v>
      </c>
      <c r="L10" s="6">
        <f>L8 + L9</f>
        <v>347.0971834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27.064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583</v>
      </c>
      <c r="L12" s="6">
        <f>L10 - L11</f>
        <v>320.0331834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584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53.3388639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(1+0.02)/(0.0473-0.02)</f>
        <v>487.8065934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-15.504</v>
      </c>
      <c r="C3" s="1">
        <v>-62.42400000000001</v>
      </c>
      <c r="D3" s="1">
        <v>-16.592</v>
      </c>
      <c r="E3" s="1">
        <f>IF(D3*FORECAST(E2,B3:D3,B2:D2)&gt;0,FORECAST(E2,B3:D3,B2:D2),D3)*$X$1</f>
        <v>-32.59466667</v>
      </c>
      <c r="F3" s="1">
        <f>IF(E3*FORECAST(F2,B3:E3,B2:E2)&gt;0,FORECAST(F2,B3:E3,B2:E2),E3)*$X$1</f>
        <v>-33.13866667</v>
      </c>
      <c r="G3" s="1">
        <f>IF(F3*FORECAST(G2,B3:F3,B2:F2)&gt;0,FORECAST(G2,B3:F3,B2:F2),F3)*$X$1</f>
        <v>-33.68266667</v>
      </c>
      <c r="H3" s="1">
        <f>IF(G3*FORECAST(H2,B3:G3,B2:G2)&gt;0,FORECAST(H2,B3:G3,B2:G2),G3)*$X$1</f>
        <v>-34.22666667</v>
      </c>
      <c r="I3" s="1">
        <f>IF(H3*FORECAST(I2,B3:H3,B2:H2)&gt;0,FORECAST(I2,B3:H3,B2:H2),H3)*$X$1</f>
        <v>-34.77066667</v>
      </c>
      <c r="J3" s="1">
        <f>IF(I3*FORECAST(J2,B3:I3,B2:I2)&gt;0,FORECAST(J2,B3:I3,B2:I2),I3)*$X$1</f>
        <v>-35.31466667</v>
      </c>
      <c r="K3" s="1">
        <f>IF(J3*FORECAST(K2,B3:J3,B2:J2)&gt;0,FORECAST(K2,B3:J3,B2:J2),J3)*$X$1</f>
        <v>-35.85866667</v>
      </c>
      <c r="L3" s="5">
        <f>IF(K3*FORECAST(L2,B3:K3,B2:K2)&gt;0,FORECAST(L2,B3:K3,B2:K2),K3)*$X$1</f>
        <v>-36.40266667</v>
      </c>
      <c r="M3" s="5">
        <f>IF(L3*FORECAST(M2,B3:L3,B2:L2)&gt;0,FORECAST(M2,B3:L3,B2:L2),L3)*$X$1</f>
        <v>-36.94666667</v>
      </c>
      <c r="N3" s="5">
        <f>IF(M3*FORECAST(N2,B3:M3,B2:M2)&gt;0,FORECAST(N2,B3:M3,B2:M2),M3)*$X$1</f>
        <v>-37.49066667</v>
      </c>
      <c r="O3" s="5">
        <f>IF(N3*FORECAST(O2,B3:N3,B2:N2)&gt;0,FORECAST(O2,B3:N3,B2:N2),N3)*$X$1</f>
        <v>-38.03466667</v>
      </c>
      <c r="P3" s="5">
        <f>IF(O3*FORECAST(P2,B3:O3,B2:O2)&gt;0,FORECAST(P2,B3:O3,B2:O2),O3)*$X$1</f>
        <v>-38.57866667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22.712</v>
      </c>
      <c r="C4" s="1">
        <v>18.224</v>
      </c>
      <c r="D4" s="1">
        <v>27.064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578</v>
      </c>
      <c r="B5" s="1">
        <v>1.0</v>
      </c>
      <c r="C5" s="1">
        <v>5.0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579</v>
      </c>
      <c r="L7" s="1">
        <f>IF(P3*FORECAST(P2,B3:P3,B2:P2)&gt;0,FORECAST(P2,B3:P3,B2:P2),O3)*$X$1 * (1+0.02)/(0.0473-0.02)</f>
        <v>-1441.400733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580</v>
      </c>
      <c r="L8" s="6">
        <f t="array" ref="L8">NPV(0.0473,F3:P3)</f>
        <v>-300.0169102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581</v>
      </c>
      <c r="L9" s="6">
        <f t="array" ref="L9">NPV(0.0473,F16:P16)</f>
        <v>-866.9670652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582</v>
      </c>
      <c r="L10" s="6">
        <f>L8 + L9</f>
        <v>-1166.983975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27.064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583</v>
      </c>
      <c r="L12" s="6">
        <f>L10 - L11</f>
        <v>-1194.047975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584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-199.0079959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(1+0.02)/(0.0473-0.02)</f>
        <v>-1441.400733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