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<sst xmlns="http://schemas.openxmlformats.org/spreadsheetml/2006/main" count="800" uniqueCount="644">
  <si>
    <t>ticker</t>
  </si>
  <si>
    <t>CYN</t>
  </si>
  <si>
    <t>nombre</t>
  </si>
  <si>
    <t>CYNGN INC</t>
  </si>
  <si>
    <t>empresa</t>
  </si>
  <si>
    <t>Software</t>
  </si>
  <si>
    <t>Open</t>
  </si>
  <si>
    <t>Target Price</t>
  </si>
  <si>
    <t>Upside</t>
  </si>
  <si>
    <t>-2864.04%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</si>
  <si>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</si>
  <si>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</si>
  <si>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</si>
  <si>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</si>
  <si>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</si>
  <si>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</si>
  <si>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</si>
  <si>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</si>
  <si>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160.00%</t>
  </si>
  <si>
    <t>Total Assets Growth</t>
  </si>
  <si>
    <t>133.33%</t>
  </si>
  <si>
    <t>Net Property, Plant and Equipment Growth</t>
  </si>
  <si>
    <t>115.38%</t>
  </si>
  <si>
    <t>EBITDA Growth</t>
  </si>
  <si>
    <t>122.25%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</si>
  <si>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</si>
  <si>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</si>
  <si>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</si>
  <si>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</si>
  <si>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</si>
  <si>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</si>
  <si>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</si>
  <si>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</si>
  <si>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</si>
  <si>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</si>
  <si>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</si>
  <si>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</si>
  <si>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</si>
  <si>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</si>
  <si>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</si>
  <si>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</si>
  <si>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</si>
  <si>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</si>
  <si>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</si>
  <si>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</si>
  <si>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</si>
  <si>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</si>
  <si>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</si>
  <si>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</si>
  <si>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</si>
  <si>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</si>
  <si>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</si>
  <si>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</si>
  <si>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</si>
  <si>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</si>
  <si>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</si>
  <si>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</si>
  <si>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</si>
  <si>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</si>
  <si>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</si>
  <si>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</si>
  <si>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</si>
  <si>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</si>
  <si>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</si>
  <si>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</si>
  <si>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</si>
  <si>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</si>
  <si>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</si>
  <si>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</si>
  <si>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</si>
  <si>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</si>
  <si>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</si>
  <si>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</si>
  <si>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</si>
  <si>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</si>
  <si>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</si>
  <si>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</si>
  <si>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</si>
  <si>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</si>
  <si>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</si>
  <si>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</si>
  <si>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</si>
  <si>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</si>
  <si>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</si>
  <si>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</si>
  <si>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</si>
  <si>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</si>
  <si>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</si>
  <si>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</si>
  <si>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</si>
  <si>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</si>
  <si>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</si>
  <si>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535.19</t>
  </si>
  <si>
    <t>76.36</t>
  </si>
  <si>
    <t>65.09</t>
  </si>
  <si>
    <t>16.42</t>
  </si>
  <si>
    <t>Tangible Book Value</t>
  </si>
  <si>
    <t>Tangible Book Value Per Share</t>
  </si>
  <si>
    <t>531.9</t>
  </si>
  <si>
    <t>76.25</t>
  </si>
  <si>
    <t>63.81</t>
  </si>
  <si>
    <t>14.74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</si>
  <si>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</si>
  <si>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</si>
  <si>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</si>
  <si>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</si>
  <si>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</si>
  <si>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</si>
  <si>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</si>
  <si>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</si>
  <si>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</si>
  <si>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</si>
  <si>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</si>
  <si>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</si>
  <si>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</si>
  <si>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</si>
  <si>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</si>
  <si>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</si>
  <si>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</si>
  <si>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</si>
  <si>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</si>
  <si>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</si>
  <si>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</si>
  <si>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</si>
  <si>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</si>
  <si>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</si>
  <si>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</si>
  <si>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</si>
  <si>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</si>
  <si>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</si>
  <si>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</si>
  <si>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</si>
  <si>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</si>
  <si>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</si>
  <si>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</si>
  <si>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</si>
  <si>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-901.95</t>
  </si>
  <si>
    <t>-798.35</t>
  </si>
  <si>
    <t>-120.96</t>
  </si>
  <si>
    <t>-55.99</t>
  </si>
  <si>
    <t>-57.05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</si>
  <si>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</si>
  <si>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</si>
  <si>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</si>
  <si>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</si>
  <si>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</si>
  <si>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</si>
  <si>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-536.23</t>
  </si>
  <si>
    <t>-498.97</t>
  </si>
  <si>
    <t>-91.44</t>
  </si>
  <si>
    <t>-35.16</t>
  </si>
  <si>
    <t>-36.35</t>
  </si>
  <si>
    <t>Normalized Diluted EPS</t>
  </si>
  <si>
    <t>EBITDA</t>
  </si>
  <si>
    <t>EBITA</t>
  </si>
  <si>
    <t>EBIT</t>
  </si>
  <si>
    <t>EBITDAR</t>
  </si>
  <si>
    <t>Current Domestic Taxes</t>
  </si>
  <si>
    <t>Total Current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</si>
  <si>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</si>
  <si>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</si>
  <si>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</si>
  <si>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</si>
  <si>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</si>
  <si>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</si>
  <si>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</si>
  <si>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</si>
  <si>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</si>
  <si>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</si>
  <si>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</si>
  <si>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</si>
  <si>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</si>
  <si>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-50.41</t>
  </si>
  <si>
    <t>-40.06</t>
  </si>
  <si>
    <t>-50.35</t>
  </si>
  <si>
    <t>-75.72</t>
  </si>
  <si>
    <t>Return on Total Capital</t>
  </si>
  <si>
    <t>-52.08</t>
  </si>
  <si>
    <t>-41.17</t>
  </si>
  <si>
    <t>-51.88</t>
  </si>
  <si>
    <t>-80.77</t>
  </si>
  <si>
    <t>Return On Equity %</t>
  </si>
  <si>
    <t>-85.96</t>
  </si>
  <si>
    <t>-56.02</t>
  </si>
  <si>
    <t>-82.98</t>
  </si>
  <si>
    <t>-131.28</t>
  </si>
  <si>
    <t>Return on Common Equity</t>
  </si>
  <si>
    <t>Margin Analysis</t>
  </si>
  <si>
    <t>Gross Profit Margin %</t>
  </si>
  <si>
    <t>28.69</t>
  </si>
  <si>
    <t>17.93</t>
  </si>
  <si>
    <t>SG&amp;A Margin</t>
  </si>
  <si>
    <t>731.41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</si>
  <si>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</si>
  <si>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</si>
  <si>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</si>
  <si>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</si>
  <si>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</si>
  <si>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</si>
  <si>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</si>
  <si>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-975.89</t>
  </si>
  <si>
    <t>Levered Free Cash Flow Margin</t>
  </si>
  <si>
    <t>-804.19</t>
  </si>
  <si>
    <t>Unlevered Free Cash Flow Margin</t>
  </si>
  <si>
    <t>-803.68</t>
  </si>
  <si>
    <t>Asset Turnover</t>
  </si>
  <si>
    <t>0.01</t>
  </si>
  <si>
    <t>0.08</t>
  </si>
  <si>
    <t>Fixed Assets Turnover</t>
  </si>
  <si>
    <t>0.39</t>
  </si>
  <si>
    <t>0.8</t>
  </si>
  <si>
    <t>Short Term Liquidity</t>
  </si>
  <si>
    <t>Current Ratio</t>
  </si>
  <si>
    <t>48.09</t>
  </si>
  <si>
    <t>17.1</t>
  </si>
  <si>
    <t>55.28</t>
  </si>
  <si>
    <t>17.14</t>
  </si>
  <si>
    <t>4.55</t>
  </si>
  <si>
    <t>Quick Ratio</t>
  </si>
  <si>
    <t>46.4</t>
  </si>
  <si>
    <t>15.92</t>
  </si>
  <si>
    <t>53.86</t>
  </si>
  <si>
    <t>16.29</t>
  </si>
  <si>
    <t>4.29</t>
  </si>
  <si>
    <t>Operating Cash Flow to Current Liabilities</t>
  </si>
  <si>
    <t>-32.74</t>
  </si>
  <si>
    <t>-20.82</t>
  </si>
  <si>
    <t>-21.21</t>
  </si>
  <si>
    <t>-11.75</t>
  </si>
  <si>
    <t>-9.36</t>
  </si>
  <si>
    <t>Average Days Payable Outstanding</t>
  </si>
  <si>
    <t>262.01</t>
  </si>
  <si>
    <t>Long Term Solvency</t>
  </si>
  <si>
    <t>Total Debt/Equity</t>
  </si>
  <si>
    <t>12.42</t>
  </si>
  <si>
    <t>1.56</t>
  </si>
  <si>
    <t>9.4</t>
  </si>
  <si>
    <t>Total Debt / Total Capital</t>
  </si>
  <si>
    <t>11.05</t>
  </si>
  <si>
    <t>1.54</t>
  </si>
  <si>
    <t>8.6</t>
  </si>
  <si>
    <t>LT Debt/Equity</t>
  </si>
  <si>
    <t>2.98</t>
  </si>
  <si>
    <t>Long-Term Debt / Total Capital</t>
  </si>
  <si>
    <t>2.73</t>
  </si>
  <si>
    <t>Total Liabilities / Total Assets</t>
  </si>
  <si>
    <t>2.03</t>
  </si>
  <si>
    <t>16.12</t>
  </si>
  <si>
    <t>1.8</t>
  </si>
  <si>
    <t>5.44</t>
  </si>
  <si>
    <t>18.4</t>
  </si>
  <si>
    <t>EBIT / Interest Expense</t>
  </si>
  <si>
    <t>-981.22</t>
  </si>
  <si>
    <t>EBITDA / Interest Expense</t>
  </si>
  <si>
    <t>-972.26</t>
  </si>
  <si>
    <t>(EBITDA - Capex) / Interest Expense</t>
  </si>
  <si>
    <t>-978.75</t>
  </si>
  <si>
    <t>Total Debt / EBITDA</t>
  </si>
  <si>
    <t>-0.08</t>
  </si>
  <si>
    <t>-0.02</t>
  </si>
  <si>
    <t>-0.04</t>
  </si>
  <si>
    <t>Net Debt / EBITDA</t>
  </si>
  <si>
    <t>1.48</t>
  </si>
  <si>
    <t>0.65</t>
  </si>
  <si>
    <t>2.36</t>
  </si>
  <si>
    <t>1.19</t>
  </si>
  <si>
    <t>0.32</t>
  </si>
  <si>
    <t>Total Debt / (EBITDA - Capex)</t>
  </si>
  <si>
    <t>Net Debt / (EBITDA - Capex)</t>
  </si>
  <si>
    <t>2.34</t>
  </si>
  <si>
    <t>1.13</t>
  </si>
  <si>
    <t>0.31</t>
  </si>
  <si>
    <t>Growth Over Prior Year</t>
  </si>
  <si>
    <t>Total Revenues, 1 Yr. Growth %</t>
  </si>
  <si>
    <t>468.44</t>
  </si>
  <si>
    <t>Gross Profit, 1 Yr. Growth %</t>
  </si>
  <si>
    <t>255.16</t>
  </si>
  <si>
    <t>EBITDA, 1 Yr. Growth %</t>
  </si>
  <si>
    <t>-8.23</t>
  </si>
  <si>
    <t>13.39</t>
  </si>
  <si>
    <t>106.66</t>
  </si>
  <si>
    <t>19.52</t>
  </si>
  <si>
    <t>EBITA, 1 Yr. Growth %</t>
  </si>
  <si>
    <t>-8.09</t>
  </si>
  <si>
    <t>12.26</t>
  </si>
  <si>
    <t>106.31</t>
  </si>
  <si>
    <t>20.29</t>
  </si>
  <si>
    <t>EBIT, 1 Yr. Growth %</t>
  </si>
  <si>
    <t>106.39</t>
  </si>
  <si>
    <t>20.34</t>
  </si>
  <si>
    <t>Earnings From Cont. Operations, 1 Yr. Growth %</t>
  </si>
  <si>
    <t>-10.67</t>
  </si>
  <si>
    <t>-6.47</t>
  </si>
  <si>
    <t>146.64</t>
  </si>
  <si>
    <t>18.58</t>
  </si>
  <si>
    <t>Net Income, 1 Yr. Growth %</t>
  </si>
  <si>
    <t>Normalized Net Income, 1 Yr. Growth %</t>
  </si>
  <si>
    <t>-6.09</t>
  </si>
  <si>
    <t>13.13</t>
  </si>
  <si>
    <t>104.87</t>
  </si>
  <si>
    <t>20.32</t>
  </si>
  <si>
    <t>Diluted EPS Before Extra, 1 Yr. Growth %</t>
  </si>
  <si>
    <t>-11.49</t>
  </si>
  <si>
    <t>-84.85</t>
  </si>
  <si>
    <t>-53.71</t>
  </si>
  <si>
    <t>3.64</t>
  </si>
  <si>
    <t>Net Property, Plant and Equip., 1 Yr. Growth %</t>
  </si>
  <si>
    <t>-53.76</t>
  </si>
  <si>
    <t>-23.18</t>
  </si>
  <si>
    <t>97.5</t>
  </si>
  <si>
    <t>Total Assets, 1 Yr. Growth %</t>
  </si>
  <si>
    <t>-52.64</t>
  </si>
  <si>
    <t>239.49</t>
  </si>
  <si>
    <t>12.58</t>
  </si>
  <si>
    <t>-48.9</t>
  </si>
  <si>
    <t>Tangible Book Value, 1 Yr. Growth %</t>
  </si>
  <si>
    <t>-59.59</t>
  </si>
  <si>
    <t>299.36</t>
  </si>
  <si>
    <t>6.43</t>
  </si>
  <si>
    <t>-59.61</t>
  </si>
  <si>
    <t>Common Equity, 1 Yr. Growth %</t>
  </si>
  <si>
    <t>-59.45</t>
  </si>
  <si>
    <t>297.45</t>
  </si>
  <si>
    <t>8.41</t>
  </si>
  <si>
    <t>-55.9</t>
  </si>
  <si>
    <t>Cash From Operations, 1 Yr. Growth %</t>
  </si>
  <si>
    <t>-15.49</t>
  </si>
  <si>
    <t>9.12</t>
  </si>
  <si>
    <t>88.6</t>
  </si>
  <si>
    <t>19.5</t>
  </si>
  <si>
    <t>Capital Expenditures, 1 Yr. Growth %</t>
  </si>
  <si>
    <t>13.88</t>
  </si>
  <si>
    <t>Levered Free Cash Flow, 1 Yr. Growth %</t>
  </si>
  <si>
    <t>0.06</t>
  </si>
  <si>
    <t>108.1</t>
  </si>
  <si>
    <t>19.47</t>
  </si>
  <si>
    <t>Unlevered Free Cash Flow, 1 Yr. Growth %</t>
  </si>
  <si>
    <t>-0.07</t>
  </si>
  <si>
    <t>108.36</t>
  </si>
  <si>
    <t>19.39</t>
  </si>
  <si>
    <t>Compound Annual Growth Rate Over Two Years</t>
  </si>
  <si>
    <t>EBITDA, 2 Yr. CAGR %</t>
  </si>
  <si>
    <t>2.01</t>
  </si>
  <si>
    <t>53.08</t>
  </si>
  <si>
    <t>57.16</t>
  </si>
  <si>
    <t>EBITA, 2 Yr. CAGR %</t>
  </si>
  <si>
    <t>1.58</t>
  </si>
  <si>
    <t>52.19</t>
  </si>
  <si>
    <t>57.53</t>
  </si>
  <si>
    <t>EBIT, 2 Yr. CAGR %</t>
  </si>
  <si>
    <t>52.21</t>
  </si>
  <si>
    <t>57.59</t>
  </si>
  <si>
    <t>Earnings From Cont. Operations, 2 Yr. CAGR %</t>
  </si>
  <si>
    <t>-8.59</t>
  </si>
  <si>
    <t>51.88</t>
  </si>
  <si>
    <t>71.02</t>
  </si>
  <si>
    <t>Net Income, 2 Yr. CAGR %</t>
  </si>
  <si>
    <t>Normalized Net Income, 2 Yr. CAGR %</t>
  </si>
  <si>
    <t>3.07</t>
  </si>
  <si>
    <t>52.24</t>
  </si>
  <si>
    <t>Diluted EPS Before Extra, 2 Yr. CAGR %</t>
  </si>
  <si>
    <t>-63.38</t>
  </si>
  <si>
    <t>-73.52</t>
  </si>
  <si>
    <t>-31.33</t>
  </si>
  <si>
    <t>Net Property, Plant and Equip., 2 Yr. CAGR %</t>
  </si>
  <si>
    <t>-40.4</t>
  </si>
  <si>
    <t>206.28</t>
  </si>
  <si>
    <t>391.1</t>
  </si>
  <si>
    <t>Total Assets, 2 Yr. CAGR %</t>
  </si>
  <si>
    <t>26.8</t>
  </si>
  <si>
    <t>95.5</t>
  </si>
  <si>
    <t>-24.15</t>
  </si>
  <si>
    <t>Tangible Book Value, 2 Yr. CAGR %</t>
  </si>
  <si>
    <t>27.04</t>
  </si>
  <si>
    <t>106.16</t>
  </si>
  <si>
    <t>-34.43</t>
  </si>
  <si>
    <t>Common Equity, 2 Yr. CAGR %</t>
  </si>
  <si>
    <t>26.95</t>
  </si>
  <si>
    <t>107.57</t>
  </si>
  <si>
    <t>-30.86</t>
  </si>
  <si>
    <t>Cash From Operations, 2 Yr. CAGR %</t>
  </si>
  <si>
    <t>-3.97</t>
  </si>
  <si>
    <t>43.46</t>
  </si>
  <si>
    <t>50.12</t>
  </si>
  <si>
    <t>Capital Expenditures, 2 Yr. CAGR %</t>
  </si>
  <si>
    <t>310.03</t>
  </si>
  <si>
    <t>Levered Free Cash Flow, 2 Yr. CAGR %</t>
  </si>
  <si>
    <t>44.3</t>
  </si>
  <si>
    <t>57.67</t>
  </si>
  <si>
    <t>Unlevered Free Cash Flow, 2 Yr. CAGR %</t>
  </si>
  <si>
    <t>57.72</t>
  </si>
  <si>
    <t>Compound Annual Growth Rate Over Three Years</t>
  </si>
  <si>
    <t>Total Revenues, 3 Yr. CAGR %</t>
  </si>
  <si>
    <t>28.15</t>
  </si>
  <si>
    <t>Gross Profit, 3 Yr. CAGR %</t>
  </si>
  <si>
    <t>-15.48</t>
  </si>
  <si>
    <t>EBITDA, 3 Yr. CAGR %</t>
  </si>
  <si>
    <t>29.07</t>
  </si>
  <si>
    <t>40.96</t>
  </si>
  <si>
    <t>EBITA, 3 Yr. CAGR %</t>
  </si>
  <si>
    <t>28.64</t>
  </si>
  <si>
    <t>40.71</t>
  </si>
  <si>
    <t>EBIT, 3 Yr. CAGR %</t>
  </si>
  <si>
    <t>28.65</t>
  </si>
  <si>
    <t>40.74</t>
  </si>
  <si>
    <t>Earnings From Cont. Operations, 3 Yr. CAGR %</t>
  </si>
  <si>
    <t>27.25</t>
  </si>
  <si>
    <t>39.86</t>
  </si>
  <si>
    <t>Net Income, 3 Yr. CAGR %</t>
  </si>
  <si>
    <t>Normalized Net Income, 3 Yr. CAGR %</t>
  </si>
  <si>
    <t>29.59</t>
  </si>
  <si>
    <t>40.76</t>
  </si>
  <si>
    <t>Diluted EPS Before Extra, 3 Yr. CAGR %</t>
  </si>
  <si>
    <t>-60.4</t>
  </si>
  <si>
    <t>-58.5</t>
  </si>
  <si>
    <t>Net Property, Plant and Equip., 3 Yr. CAGR %</t>
  </si>
  <si>
    <t>63.09</t>
  </si>
  <si>
    <t>164.61</t>
  </si>
  <si>
    <t>Total Assets, 3 Yr. CAGR %</t>
  </si>
  <si>
    <t>21.87</t>
  </si>
  <si>
    <t>Tangible Book Value, 3 Yr. CAGR %</t>
  </si>
  <si>
    <t>19.76</t>
  </si>
  <si>
    <t>19.74</t>
  </si>
  <si>
    <t>Common Equity, 3 Yr. CAGR %</t>
  </si>
  <si>
    <t>20.44</t>
  </si>
  <si>
    <t>23.86</t>
  </si>
  <si>
    <t>Cash From Operations, 3 Yr. CAGR %</t>
  </si>
  <si>
    <t>20.26</t>
  </si>
  <si>
    <t>34.98</t>
  </si>
  <si>
    <t>Levered Free Cash Flow, 3 Yr. CAGR %</t>
  </si>
  <si>
    <t>35.49</t>
  </si>
  <si>
    <t>Unlevered Free Cash Flow, 3 Yr. CAGR %</t>
  </si>
  <si>
    <t>35.47</t>
  </si>
  <si>
    <t>2021</t>
  </si>
  <si>
    <t>2022</t>
  </si>
  <si>
    <t>2023</t>
  </si>
  <si>
    <t>2024</t>
  </si>
  <si>
    <t>2025</t>
  </si>
  <si>
    <t>Capitalization
                                    1</t>
  </si>
  <si>
    <t>119</t>
  </si>
  <si>
    <t>22.69</t>
  </si>
  <si>
    <t>7.709</t>
  </si>
  <si>
    <t>1.34</t>
  </si>
  <si>
    <t>Change</t>
  </si>
  <si>
    <t>-</t>
  </si>
  <si>
    <t>-80.93%</t>
  </si>
  <si>
    <t>-66.02%</t>
  </si>
  <si>
    <t>-82.62%</t>
  </si>
  <si>
    <t>0%</t>
  </si>
  <si>
    <t>Enterprise Value (EV)</t>
  </si>
  <si>
    <t>P/E ratio</t>
  </si>
  <si>
    <t>-1.09x</t>
  </si>
  <si>
    <t>PBR</t>
  </si>
  <si>
    <t>5.36x</t>
  </si>
  <si>
    <t>PEG</t>
  </si>
  <si>
    <t>Capitalization / Revenue</t>
  </si>
  <si>
    <t>86.6x</t>
  </si>
  <si>
    <t>5.18x</t>
  </si>
  <si>
    <t>2.18x</t>
  </si>
  <si>
    <t>0.26x</t>
  </si>
  <si>
    <t>EV / Revenue</t>
  </si>
  <si>
    <t>0x</t>
  </si>
  <si>
    <t>EV / EBITDA</t>
  </si>
  <si>
    <t>-0x</t>
  </si>
  <si>
    <t>-0.06x</t>
  </si>
  <si>
    <t>EV / EBIT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</si>
  <si>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</si>
  <si>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</si>
  <si>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</si>
  <si>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</si>
  <si>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</si>
  <si>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-56.36</t>
  </si>
  <si>
    <t>Distribution rate</t>
  </si>
  <si>
    <t>Net sales
                                    1</t>
  </si>
  <si>
    <t>0.262</t>
  </si>
  <si>
    <t>1.489</t>
  </si>
  <si>
    <t>0.614</t>
  </si>
  <si>
    <t>5.2</t>
  </si>
  <si>
    <t>EBITDA
                                    1</t>
  </si>
  <si>
    <t>-9.314</t>
  </si>
  <si>
    <t>-18.8</t>
  </si>
  <si>
    <t>-22.38</t>
  </si>
  <si>
    <t>-22.15</t>
  </si>
  <si>
    <t>-20.7</t>
  </si>
  <si>
    <t>EBIT
                                    1</t>
  </si>
  <si>
    <t>-9.4</t>
  </si>
  <si>
    <t>-19.4</t>
  </si>
  <si>
    <t>-23.35</t>
  </si>
  <si>
    <t>-23.11</t>
  </si>
  <si>
    <t>-21.7</t>
  </si>
  <si>
    <t>Net income</t>
  </si>
  <si>
    <t>-19.24</t>
  </si>
  <si>
    <t>Reference price
                                    2</t>
  </si>
  <si>
    <t>409.0909</t>
  </si>
  <si>
    <t>61.2363</t>
  </si>
  <si>
    <t>14.4700</t>
  </si>
  <si>
    <t>0.5509</t>
  </si>
  <si>
    <t>Nbr of stocks (in thousands)</t>
  </si>
  <si>
    <t>291</t>
  </si>
  <si>
    <t>370</t>
  </si>
  <si>
    <t>533</t>
  </si>
  <si>
    <t>2,432</t>
  </si>
  <si>
    <t>Announcement Date</t>
  </si>
  <si>
    <t>3/23/22</t>
  </si>
  <si>
    <t>3/15/23</t>
  </si>
  <si>
    <t>3/6/24</t>
  </si>
  <si>
    <t>address1</t>
  </si>
  <si>
    <t>1015 O’Brien Drive</t>
  </si>
  <si>
    <t>city</t>
  </si>
  <si>
    <t>Menlo Park</t>
  </si>
  <si>
    <t>state</t>
  </si>
  <si>
    <t>CA</t>
  </si>
  <si>
    <t>zip</t>
  </si>
  <si>
    <t>94025</t>
  </si>
  <si>
    <t>country</t>
  </si>
  <si>
    <t>phone</t>
  </si>
  <si>
    <t>650 924 5905</t>
  </si>
  <si>
    <t>website</t>
  </si>
  <si>
    <t>https://www.cyngn.com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</si>
  <si>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</si>
  <si>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</si>
  <si>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</si>
  <si>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</si>
  <si>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</si>
  <si>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</si>
  <si>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</si>
  <si>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</si>
  <si>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</si>
  <si>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</si>
  <si>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</si>
  <si>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Cyngn Inc., an autonomous vehicle (AV) technology company, develops autonomous driving software. It develops Enterprise Autonomy Suite, which consists of DriveMod, a modular industrial vehicle autonomous driving software; Cyngn Insight, a customer-facing tool suite for monitoring and managing AV fleets and generating/aggregating/analyzing data; and Cyngn Evolve, an internal tool suite and infrastructure that facilitates artificial intelligence and machine learning training to enhance algorithms and models, and provides a simulation framework to ensure that data collected in the field can be applied to validating new releases. The company was incorporated in 2013 and is headquartered in Menlo Park, California.</t>
  </si>
  <si>
    <t>fullTimeEmployees</t>
  </si>
  <si>
    <t>companyOfficers</t>
  </si>
  <si>
    <t>[{'maxAge': 1, 'name': 'Mr. Lior  Tal', 'age': 48, 'title': 'CEO &amp; Chairman of the Board', 'yearBorn': 1975, 'fiscalYear': 2023, 'totalPay': 800000, 'exercisedValue': 0, 'unexercisedValue': 49657}, {'maxAge': 1, 'name': 'Mr. Donald  Alvarez', 'age': 57, 'title': 'CFO &amp; Director', 'yearBorn': 1966, 'fiscalYear': 2023, 'totalPay': 360000, 'exercisedValue': 0, 'unexercisedValue': 0}, {'maxAge': 1, 'name': 'Mr. Ben  Landen', 'age': 35, 'title': 'Vice President of Business Development', 'yearBorn': 1988, 'fiscalYear': 2023, 'totalPay': 300000, 'exercisedValue': 0, 'unexercisedValue': 0}, {'maxAge': 1, 'name': 'Mr. William  Ong', 'title': 'Head of Corporate Planning &amp; Strategy',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</si>
  <si>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</si>
  <si>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</si>
  <si>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</si>
  <si>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</si>
  <si>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</si>
  <si>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</si>
  <si>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</si>
  <si>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</si>
  <si>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</si>
  <si>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</si>
  <si>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</si>
  <si>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</si>
  <si>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</si>
  <si>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</si>
  <si>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</si>
  <si>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</si>
  <si>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</si>
  <si>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</si>
  <si>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</si>
  <si>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</si>
  <si>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</si>
  <si>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</si>
  <si>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</si>
  <si>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</si>
  <si>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</si>
  <si>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</si>
  <si>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</si>
  <si>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</si>
  <si>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</si>
  <si>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</si>
  <si>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</si>
  <si>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</si>
  <si>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</si>
  <si>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</si>
  <si>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</si>
  <si>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</si>
  <si>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</si>
  <si>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</si>
  <si>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</si>
  <si>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</si>
  <si>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</si>
  <si>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</si>
  <si>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</si>
  <si>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</si>
  <si>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</si>
  <si>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</si>
  <si>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</si>
  <si>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</si>
  <si>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</si>
  <si>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</si>
  <si>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</si>
  <si>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</si>
  <si>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</si>
  <si>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</si>
  <si>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</si>
  <si>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</si>
  <si>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</si>
  <si>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</si>
  <si>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</si>
  <si>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</si>
  <si>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</si>
  <si>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</si>
  <si>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</si>
  <si>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</si>
  <si>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</si>
  <si>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Cyngn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</si>
  <si>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</si>
  <si>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</si>
  <si>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</si>
  <si>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</si>
  <si>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</si>
  <si>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</si>
  <si>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</si>
  <si>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9499afbb-d8e0-3035-b315-641ba20f0f99</t>
  </si>
  <si>
    <t>messageBoardId</t>
  </si>
  <si>
    <t>finmb_601254195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</si>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</sst>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yng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-16.03141520401258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1.1846663E7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16.419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-0.050821032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-9.0</v>
      </c>
      <c r="C2" s="1">
        <v>-8.0</v>
      </c>
      <c r="D2" s="1">
        <v>-7.0</v>
      </c>
      <c r="E2" s="1">
        <v>-19.0</v>
      </c>
      <c r="F2" s="1">
        <v>-22.0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15.0</v>
      </c>
      <c r="C3" s="1">
        <v>15.0</v>
      </c>
      <c r="D3" s="1">
        <v>8.0</v>
      </c>
      <c r="E3" s="1">
        <v>59.0</v>
      </c>
      <c r="F3" s="1">
        <v>90.0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1.0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15.0</v>
      </c>
      <c r="C5" s="1">
        <v>15.0</v>
      </c>
      <c r="D5" s="1">
        <v>8.0</v>
      </c>
      <c r="E5" s="1">
        <v>60.0</v>
      </c>
      <c r="F5" s="1">
        <v>93.0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-3.0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-9.0</v>
      </c>
      <c r="F7" s="1">
        <v>-44.0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21.0</v>
      </c>
      <c r="C9" s="1">
        <v>13.0</v>
      </c>
      <c r="D9" s="1">
        <v>1.0</v>
      </c>
      <c r="E9" s="1">
        <v>2.0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-1.0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16.0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-4.0</v>
      </c>
      <c r="C12" s="1">
        <v>-4.0</v>
      </c>
      <c r="D12" s="1">
        <v>3.0</v>
      </c>
      <c r="E12" s="1">
        <v>4.0</v>
      </c>
      <c r="F12" s="1">
        <v>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-52.0</v>
      </c>
      <c r="C13" s="1">
        <v>17.0</v>
      </c>
      <c r="D13" s="1">
        <v>-47.0</v>
      </c>
      <c r="E13" s="1">
        <v>-48.0</v>
      </c>
      <c r="F13" s="1">
        <v>-43.0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-9.0</v>
      </c>
      <c r="C14" s="1">
        <v>-7.0</v>
      </c>
      <c r="D14" s="1">
        <v>-8.0</v>
      </c>
      <c r="E14" s="1">
        <v>-16.0</v>
      </c>
      <c r="F14" s="1">
        <v>-19.0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-6.0</v>
      </c>
      <c r="E15" s="1">
        <v>-91.0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4.0</v>
      </c>
      <c r="E16" s="1">
        <v>0.0</v>
      </c>
      <c r="F16" s="1">
        <v>18.0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-45.0</v>
      </c>
      <c r="F17" s="1">
        <v>-71.0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-11.0</v>
      </c>
      <c r="F18" s="1">
        <v>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-2.0</v>
      </c>
      <c r="E19" s="1">
        <v>-13.0</v>
      </c>
      <c r="F19" s="1">
        <v>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69.0</v>
      </c>
      <c r="D20" s="1">
        <v>89.0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69.0</v>
      </c>
      <c r="D21" s="1">
        <v>89.0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623.0</v>
      </c>
      <c r="D22" s="1">
        <v>23.0</v>
      </c>
      <c r="E22" s="1">
        <v>12.0</v>
      </c>
      <c r="F22" s="1">
        <v>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6.0</v>
      </c>
      <c r="F23" s="1">
        <v>-1.0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69.0</v>
      </c>
      <c r="D24" s="1">
        <v>24.0</v>
      </c>
      <c r="E24" s="1">
        <v>18.0</v>
      </c>
      <c r="F24" s="1">
        <v>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-9.0</v>
      </c>
      <c r="C25" s="1">
        <v>-7.0</v>
      </c>
      <c r="D25" s="1">
        <v>15.0</v>
      </c>
      <c r="E25" s="1">
        <v>-11.0</v>
      </c>
      <c r="F25" s="1">
        <v>-6.0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1.0</v>
      </c>
      <c r="E27" s="1">
        <v>1.0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-4.0</v>
      </c>
      <c r="D28" s="1">
        <v>-4.0</v>
      </c>
      <c r="E28" s="1">
        <v>-10.0</v>
      </c>
      <c r="F28" s="1">
        <v>-11.0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-4.0</v>
      </c>
      <c r="D29" s="1">
        <v>-4.0</v>
      </c>
      <c r="E29" s="1">
        <v>-10.0</v>
      </c>
      <c r="F29" s="1">
        <v>-11.0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-12.0</v>
      </c>
      <c r="D30" s="1">
        <v>9.0</v>
      </c>
      <c r="E30" s="1">
        <v>0.0</v>
      </c>
      <c r="F30" s="1">
        <v>-24.0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69.0</v>
      </c>
      <c r="D31" s="1">
        <v>89.0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13.0</v>
      </c>
      <c r="C3" s="1">
        <v>6.0</v>
      </c>
      <c r="D3" s="1">
        <v>21.0</v>
      </c>
      <c r="E3" s="1">
        <v>10.0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0.0</v>
      </c>
      <c r="E4" s="1">
        <v>12.0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13.0</v>
      </c>
      <c r="C5" s="1">
        <v>6.0</v>
      </c>
      <c r="D5" s="1">
        <v>21.0</v>
      </c>
      <c r="E5" s="1">
        <v>22.0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0.0</v>
      </c>
      <c r="C6" s="1">
        <v>0.0</v>
      </c>
      <c r="D6" s="1">
        <v>0.0</v>
      </c>
      <c r="E6" s="1">
        <v>0.0</v>
      </c>
      <c r="F6" s="1">
        <v>77.0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0.0</v>
      </c>
      <c r="D7" s="1">
        <v>0.0</v>
      </c>
      <c r="E7" s="1">
        <v>0.0</v>
      </c>
      <c r="F7" s="1">
        <v>77.0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8.0</v>
      </c>
      <c r="C8" s="1">
        <v>4.0</v>
      </c>
      <c r="D8" s="1">
        <v>52.0</v>
      </c>
      <c r="E8" s="1">
        <v>1.0</v>
      </c>
      <c r="F8" s="1">
        <v>38.0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40.0</v>
      </c>
      <c r="C9" s="1">
        <v>40.0</v>
      </c>
      <c r="D9" s="1">
        <v>5.0</v>
      </c>
      <c r="E9" s="1">
        <v>5.0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0.0</v>
      </c>
      <c r="C10" s="1">
        <v>0.0</v>
      </c>
      <c r="D10" s="1">
        <v>0.0</v>
      </c>
      <c r="E10" s="1">
        <v>10.0</v>
      </c>
      <c r="F10" s="1">
        <v>15.0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13.0</v>
      </c>
      <c r="C11" s="1">
        <v>6.0</v>
      </c>
      <c r="D11" s="1">
        <v>22.0</v>
      </c>
      <c r="E11" s="1">
        <v>23.0</v>
      </c>
      <c r="F11" s="1">
        <v>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81.0</v>
      </c>
      <c r="C12" s="1">
        <v>47.0</v>
      </c>
      <c r="D12" s="1">
        <v>48.0</v>
      </c>
      <c r="E12" s="1">
        <v>2.0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-52.0</v>
      </c>
      <c r="C13" s="1">
        <v>-34.0</v>
      </c>
      <c r="D13" s="1">
        <v>-38.0</v>
      </c>
      <c r="E13" s="1">
        <v>-97.0</v>
      </c>
      <c r="F13" s="1">
        <v>-83.0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28.0</v>
      </c>
      <c r="C14" s="1">
        <v>13.0</v>
      </c>
      <c r="D14" s="1">
        <v>10.0</v>
      </c>
      <c r="E14" s="1">
        <v>1.0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3.0</v>
      </c>
      <c r="C15" s="1">
        <v>3.0</v>
      </c>
      <c r="D15" s="1">
        <v>3.0</v>
      </c>
      <c r="E15" s="1">
        <v>47.0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14.0</v>
      </c>
      <c r="C16" s="1">
        <v>6.0</v>
      </c>
      <c r="D16" s="1">
        <v>22.0</v>
      </c>
      <c r="E16" s="1">
        <v>25.0</v>
      </c>
      <c r="F16" s="1">
        <v>13.0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11.0</v>
      </c>
      <c r="C18" s="1">
        <v>7.0</v>
      </c>
      <c r="D18" s="1">
        <v>11.0</v>
      </c>
      <c r="E18" s="1">
        <v>15.0</v>
      </c>
      <c r="F18" s="1">
        <v>19.0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11.0</v>
      </c>
      <c r="C19" s="1">
        <v>27.0</v>
      </c>
      <c r="D19" s="1">
        <v>28.0</v>
      </c>
      <c r="E19" s="1">
        <v>85.0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0.0</v>
      </c>
      <c r="D20" s="1">
        <v>0.0</v>
      </c>
      <c r="E20" s="1">
        <v>37.0</v>
      </c>
      <c r="F20" s="1">
        <v>68.0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5.0</v>
      </c>
      <c r="C21" s="1">
        <v>3.0</v>
      </c>
      <c r="D21" s="1">
        <v>1.0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28.0</v>
      </c>
      <c r="C22" s="1">
        <v>38.0</v>
      </c>
      <c r="D22" s="1">
        <v>40.0</v>
      </c>
      <c r="E22" s="1">
        <v>1.0</v>
      </c>
      <c r="F22" s="1">
        <v>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0.0</v>
      </c>
      <c r="C23" s="1">
        <v>69.0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0.0</v>
      </c>
      <c r="C24" s="1">
        <v>0.0</v>
      </c>
      <c r="D24" s="1">
        <v>0.0</v>
      </c>
      <c r="E24" s="1">
        <v>0.0</v>
      </c>
      <c r="F24" s="1">
        <v>31.0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28.0</v>
      </c>
      <c r="C25" s="1">
        <v>1.0</v>
      </c>
      <c r="D25" s="1">
        <v>40.0</v>
      </c>
      <c r="E25" s="1">
        <v>1.0</v>
      </c>
      <c r="F25" s="1">
        <v>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220.0</v>
      </c>
      <c r="C26" s="1">
        <v>220.0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220.0</v>
      </c>
      <c r="C27" s="1">
        <v>220.0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10.0</v>
      </c>
      <c r="C28" s="1">
        <v>10.0</v>
      </c>
      <c r="D28" s="1">
        <v>265.0</v>
      </c>
      <c r="E28" s="1">
        <v>337.0</v>
      </c>
      <c r="F28" s="1">
        <v>648.0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114.0</v>
      </c>
      <c r="C29" s="1">
        <v>114.0</v>
      </c>
      <c r="D29" s="1">
        <v>139.0</v>
      </c>
      <c r="E29" s="1">
        <v>160.0</v>
      </c>
      <c r="F29" s="1">
        <v>171.0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-100.0</v>
      </c>
      <c r="C30" s="1">
        <v>-109.0</v>
      </c>
      <c r="D30" s="1">
        <v>-116.0</v>
      </c>
      <c r="E30" s="1">
        <v>-136.0</v>
      </c>
      <c r="F30" s="1">
        <v>-160.0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0.0</v>
      </c>
      <c r="C31" s="1">
        <v>0.0</v>
      </c>
      <c r="D31" s="1">
        <v>17.0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13.0</v>
      </c>
      <c r="C32" s="1">
        <v>5.0</v>
      </c>
      <c r="D32" s="1">
        <v>22.0</v>
      </c>
      <c r="E32" s="1">
        <v>24.0</v>
      </c>
      <c r="F32" s="1">
        <v>10.0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13.0</v>
      </c>
      <c r="C33" s="1">
        <v>5.0</v>
      </c>
      <c r="D33" s="1">
        <v>22.0</v>
      </c>
      <c r="E33" s="1">
        <v>24.0</v>
      </c>
      <c r="F33" s="1">
        <v>10.0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14.0</v>
      </c>
      <c r="C34" s="1">
        <v>6.0</v>
      </c>
      <c r="D34" s="1">
        <v>22.0</v>
      </c>
      <c r="E34" s="1">
        <v>25.0</v>
      </c>
      <c r="F34" s="1">
        <v>13.0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1.0</v>
      </c>
      <c r="C36" s="1">
        <v>1.0</v>
      </c>
      <c r="D36" s="1">
        <v>29.0</v>
      </c>
      <c r="E36" s="1">
        <v>37.0</v>
      </c>
      <c r="F36" s="1">
        <v>82.0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1.0</v>
      </c>
      <c r="C37" s="1">
        <v>1.0</v>
      </c>
      <c r="D37" s="1">
        <v>29.0</v>
      </c>
      <c r="E37" s="1">
        <v>37.0</v>
      </c>
      <c r="F37" s="1">
        <v>64.0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0.0</v>
      </c>
      <c r="C38" s="1" t="s">
        <v>92</v>
      </c>
      <c r="D38" s="1" t="s">
        <v>93</v>
      </c>
      <c r="E38" s="1" t="s">
        <v>94</v>
      </c>
      <c r="F38" s="1" t="s">
        <v>95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13.0</v>
      </c>
      <c r="C39" s="1">
        <v>5.0</v>
      </c>
      <c r="D39" s="1">
        <v>22.0</v>
      </c>
      <c r="E39" s="1">
        <v>23.0</v>
      </c>
      <c r="F39" s="1">
        <v>9.0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0.0</v>
      </c>
      <c r="C40" s="1" t="s">
        <v>98</v>
      </c>
      <c r="D40" s="1" t="s">
        <v>99</v>
      </c>
      <c r="E40" s="1" t="s">
        <v>100</v>
      </c>
      <c r="F40" s="1" t="s">
        <v>101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 t="s">
        <v>103</v>
      </c>
      <c r="C41" s="1">
        <v>69.0</v>
      </c>
      <c r="D41" s="1" t="s">
        <v>103</v>
      </c>
      <c r="E41" s="1">
        <v>37.0</v>
      </c>
      <c r="F41" s="1">
        <v>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-13.0</v>
      </c>
      <c r="C42" s="1">
        <v>-5.0</v>
      </c>
      <c r="D42" s="1">
        <v>-21.0</v>
      </c>
      <c r="E42" s="1">
        <v>-22.0</v>
      </c>
      <c r="F42" s="1">
        <v>-7.0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1.0</v>
      </c>
      <c r="C43" s="1">
        <v>1.0</v>
      </c>
      <c r="D43" s="1">
        <v>1.0</v>
      </c>
      <c r="E43" s="1">
        <v>4.0</v>
      </c>
      <c r="F43" s="1">
        <v>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0.0</v>
      </c>
      <c r="C44" s="1">
        <v>0.0</v>
      </c>
      <c r="D44" s="1">
        <v>3.0</v>
      </c>
      <c r="E44" s="1">
        <v>3.0</v>
      </c>
      <c r="F44" s="1">
        <v>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81.0</v>
      </c>
      <c r="C45" s="1">
        <v>47.0</v>
      </c>
      <c r="D45" s="1">
        <v>48.0</v>
      </c>
      <c r="E45" s="1">
        <v>95.0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0.0</v>
      </c>
      <c r="C46" s="1">
        <v>0.0</v>
      </c>
      <c r="D46" s="1">
        <v>42.0</v>
      </c>
      <c r="E46" s="1">
        <v>66.0</v>
      </c>
      <c r="F46" s="1">
        <v>81.0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0.0</v>
      </c>
      <c r="C47" s="1">
        <v>0.0</v>
      </c>
      <c r="D47" s="1">
        <v>0.0</v>
      </c>
      <c r="E47" s="1">
        <v>1.0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12.0</v>
      </c>
      <c r="C2" s="1">
        <v>0.0</v>
      </c>
      <c r="D2" s="1">
        <v>0.0</v>
      </c>
      <c r="E2" s="1">
        <v>26.0</v>
      </c>
      <c r="F2" s="1">
        <v>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12.0</v>
      </c>
      <c r="C3" s="1">
        <v>0.0</v>
      </c>
      <c r="D3" s="1">
        <v>0.0</v>
      </c>
      <c r="E3" s="1">
        <v>26.0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0.0</v>
      </c>
      <c r="C4" s="1">
        <v>0.0</v>
      </c>
      <c r="D4" s="1">
        <v>0.0</v>
      </c>
      <c r="E4" s="1">
        <v>18.0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12.0</v>
      </c>
      <c r="C5" s="1">
        <v>0.0</v>
      </c>
      <c r="D5" s="1">
        <v>0.0</v>
      </c>
      <c r="E5" s="1">
        <v>7.0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3.0</v>
      </c>
      <c r="C6" s="1">
        <v>3.0</v>
      </c>
      <c r="D6" s="1">
        <v>4.0</v>
      </c>
      <c r="E6" s="1">
        <v>9.0</v>
      </c>
      <c r="F6" s="1">
        <v>10.0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5.0</v>
      </c>
      <c r="C7" s="1">
        <v>5.0</v>
      </c>
      <c r="D7" s="1">
        <v>4.0</v>
      </c>
      <c r="E7" s="1">
        <v>9.0</v>
      </c>
      <c r="F7" s="1">
        <v>12.0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800.0</v>
      </c>
      <c r="C8" s="1">
        <v>800.0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9.0</v>
      </c>
      <c r="C9" s="1">
        <v>8.0</v>
      </c>
      <c r="D9" s="1">
        <v>9.0</v>
      </c>
      <c r="E9" s="1">
        <v>19.0</v>
      </c>
      <c r="F9" s="1">
        <v>23.0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-9.0</v>
      </c>
      <c r="C10" s="1">
        <v>-8.0</v>
      </c>
      <c r="D10" s="1">
        <v>-9.0</v>
      </c>
      <c r="E10" s="1">
        <v>-19.0</v>
      </c>
      <c r="F10" s="1">
        <v>-23.0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0.0</v>
      </c>
      <c r="C11" s="1">
        <v>0.0</v>
      </c>
      <c r="D11" s="1">
        <v>0.0</v>
      </c>
      <c r="E11" s="1">
        <v>0.0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23.0</v>
      </c>
      <c r="C12" s="1">
        <v>3.0</v>
      </c>
      <c r="D12" s="1">
        <v>0.0</v>
      </c>
      <c r="E12" s="1">
        <v>4.0</v>
      </c>
      <c r="F12" s="1">
        <v>15.0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23.0</v>
      </c>
      <c r="C13" s="1">
        <v>3.0</v>
      </c>
      <c r="D13" s="1">
        <v>0.0</v>
      </c>
      <c r="E13" s="1">
        <v>4.0</v>
      </c>
      <c r="F13" s="1">
        <v>13.0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0.0</v>
      </c>
      <c r="C14" s="1">
        <v>0.0</v>
      </c>
      <c r="D14" s="1">
        <v>-2.0</v>
      </c>
      <c r="E14" s="1">
        <v>2.0</v>
      </c>
      <c r="F14" s="1">
        <v>-4.0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-8.0</v>
      </c>
      <c r="C15" s="1">
        <v>-8.0</v>
      </c>
      <c r="D15" s="1">
        <v>-9.0</v>
      </c>
      <c r="E15" s="1">
        <v>-19.0</v>
      </c>
      <c r="F15" s="1">
        <v>-23.0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0.0</v>
      </c>
      <c r="C16" s="1">
        <v>0.0</v>
      </c>
      <c r="D16" s="1">
        <v>0.0</v>
      </c>
      <c r="E16" s="1">
        <v>9.0</v>
      </c>
      <c r="F16" s="1">
        <v>44.0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0.0</v>
      </c>
      <c r="C17" s="1">
        <v>0.0</v>
      </c>
      <c r="D17" s="1">
        <v>3.0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-45.0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0.0</v>
      </c>
      <c r="C19" s="1">
        <v>0.0</v>
      </c>
      <c r="D19" s="1">
        <v>1.0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-9.0</v>
      </c>
      <c r="C20" s="1">
        <v>-8.0</v>
      </c>
      <c r="D20" s="1">
        <v>-7.0</v>
      </c>
      <c r="E20" s="1">
        <v>-19.0</v>
      </c>
      <c r="F20" s="1">
        <v>-22.0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-9.0</v>
      </c>
      <c r="C21" s="1">
        <v>-8.0</v>
      </c>
      <c r="D21" s="1">
        <v>-7.0</v>
      </c>
      <c r="E21" s="1">
        <v>-19.0</v>
      </c>
      <c r="F21" s="1">
        <v>-22.0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-9.0</v>
      </c>
      <c r="C22" s="1">
        <v>-8.0</v>
      </c>
      <c r="D22" s="1">
        <v>-7.0</v>
      </c>
      <c r="E22" s="1">
        <v>-19.0</v>
      </c>
      <c r="F22" s="1">
        <v>-22.0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-9.0</v>
      </c>
      <c r="C23" s="1">
        <v>-8.0</v>
      </c>
      <c r="D23" s="1">
        <v>-7.0</v>
      </c>
      <c r="E23" s="1">
        <v>-19.0</v>
      </c>
      <c r="F23" s="1">
        <v>-22.0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>
        <v>-9.0</v>
      </c>
      <c r="C24" s="1">
        <v>-8.0</v>
      </c>
      <c r="D24" s="1">
        <v>-7.0</v>
      </c>
      <c r="E24" s="1">
        <v>-19.0</v>
      </c>
      <c r="F24" s="1">
        <v>-22.0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>
        <v>-9.0</v>
      </c>
      <c r="C25" s="1">
        <v>-8.0</v>
      </c>
      <c r="D25" s="1">
        <v>-7.0</v>
      </c>
      <c r="E25" s="1">
        <v>-19.0</v>
      </c>
      <c r="F25" s="1">
        <v>-22.0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 t="s">
        <v>136</v>
      </c>
      <c r="C27" s="1" t="s">
        <v>137</v>
      </c>
      <c r="D27" s="1" t="s">
        <v>138</v>
      </c>
      <c r="E27" s="1" t="s">
        <v>139</v>
      </c>
      <c r="F27" s="1" t="s">
        <v>140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 t="s">
        <v>136</v>
      </c>
      <c r="C28" s="1" t="s">
        <v>137</v>
      </c>
      <c r="D28" s="1" t="s">
        <v>138</v>
      </c>
      <c r="E28" s="1" t="s">
        <v>139</v>
      </c>
      <c r="F28" s="1" t="s">
        <v>140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1.0</v>
      </c>
      <c r="C29" s="1">
        <v>1.0</v>
      </c>
      <c r="D29" s="1">
        <v>6.0</v>
      </c>
      <c r="E29" s="1">
        <v>34.0</v>
      </c>
      <c r="F29" s="1">
        <v>40.0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 t="s">
        <v>136</v>
      </c>
      <c r="C30" s="1" t="s">
        <v>137</v>
      </c>
      <c r="D30" s="1" t="s">
        <v>138</v>
      </c>
      <c r="E30" s="1" t="s">
        <v>139</v>
      </c>
      <c r="F30" s="1" t="s">
        <v>140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 t="s">
        <v>136</v>
      </c>
      <c r="C31" s="1" t="s">
        <v>137</v>
      </c>
      <c r="D31" s="1" t="s">
        <v>138</v>
      </c>
      <c r="E31" s="1" t="s">
        <v>139</v>
      </c>
      <c r="F31" s="1" t="s">
        <v>140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145</v>
      </c>
      <c r="B32" s="1">
        <v>1.0</v>
      </c>
      <c r="C32" s="1">
        <v>1.0</v>
      </c>
      <c r="D32" s="1">
        <v>6.0</v>
      </c>
      <c r="E32" s="1">
        <v>34.0</v>
      </c>
      <c r="F32" s="1">
        <v>40.0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1" t="s">
        <v>147</v>
      </c>
      <c r="C33" s="1" t="s">
        <v>148</v>
      </c>
      <c r="D33" s="1" t="s">
        <v>149</v>
      </c>
      <c r="E33" s="1" t="s">
        <v>150</v>
      </c>
      <c r="F33" s="1" t="s">
        <v>151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152</v>
      </c>
      <c r="B34" s="1" t="s">
        <v>147</v>
      </c>
      <c r="C34" s="1" t="s">
        <v>148</v>
      </c>
      <c r="D34" s="1" t="s">
        <v>149</v>
      </c>
      <c r="E34" s="1" t="s">
        <v>150</v>
      </c>
      <c r="F34" s="1" t="s">
        <v>151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153</v>
      </c>
      <c r="B36" s="1">
        <v>-8.0</v>
      </c>
      <c r="C36" s="1">
        <v>-8.0</v>
      </c>
      <c r="D36" s="1">
        <v>-9.0</v>
      </c>
      <c r="E36" s="1">
        <v>-19.0</v>
      </c>
      <c r="F36" s="1">
        <v>-23.0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154</v>
      </c>
      <c r="B37" s="1">
        <v>-9.0</v>
      </c>
      <c r="C37" s="1">
        <v>-8.0</v>
      </c>
      <c r="D37" s="1">
        <v>-9.0</v>
      </c>
      <c r="E37" s="1">
        <v>-19.0</v>
      </c>
      <c r="F37" s="1">
        <v>-23.0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155</v>
      </c>
      <c r="B38" s="1">
        <v>-9.0</v>
      </c>
      <c r="C38" s="1">
        <v>-8.0</v>
      </c>
      <c r="D38" s="1">
        <v>-9.0</v>
      </c>
      <c r="E38" s="1">
        <v>-19.0</v>
      </c>
      <c r="F38" s="1">
        <v>-23.0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-8.0</v>
      </c>
      <c r="C39" s="1">
        <v>-7.0</v>
      </c>
      <c r="D39" s="1">
        <v>-9.0</v>
      </c>
      <c r="E39" s="1">
        <v>-18.0</v>
      </c>
      <c r="F39" s="1">
        <v>-22.0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0.0</v>
      </c>
      <c r="C40" s="1">
        <v>0.0</v>
      </c>
      <c r="D40" s="1">
        <v>0.0</v>
      </c>
      <c r="E40" s="1">
        <v>850.0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1">
        <v>0.0</v>
      </c>
      <c r="C41" s="1">
        <v>0.0</v>
      </c>
      <c r="D41" s="1">
        <v>0.0</v>
      </c>
      <c r="E41" s="1">
        <v>850.0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1">
        <v>-5.0</v>
      </c>
      <c r="C42" s="1">
        <v>-5.0</v>
      </c>
      <c r="D42" s="1">
        <v>-5.0</v>
      </c>
      <c r="E42" s="1">
        <v>-12.0</v>
      </c>
      <c r="F42" s="1">
        <v>-14.0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1">
        <v>0.0</v>
      </c>
      <c r="C44" s="1">
        <v>0.0</v>
      </c>
      <c r="D44" s="1">
        <v>0.0</v>
      </c>
      <c r="E44" s="1">
        <v>0.0</v>
      </c>
      <c r="F44" s="1">
        <v>41.0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1">
        <v>0.0</v>
      </c>
      <c r="C45" s="1">
        <v>0.0</v>
      </c>
      <c r="D45" s="1">
        <v>0.0</v>
      </c>
      <c r="E45" s="1">
        <v>0.0</v>
      </c>
      <c r="F45" s="1">
        <v>41.0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3.0</v>
      </c>
      <c r="C46" s="1">
        <v>3.0</v>
      </c>
      <c r="D46" s="1">
        <v>4.0</v>
      </c>
      <c r="E46" s="1">
        <v>9.0</v>
      </c>
      <c r="F46" s="1">
        <v>10.0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5.0</v>
      </c>
      <c r="C47" s="1">
        <v>5.0</v>
      </c>
      <c r="D47" s="1">
        <v>4.0</v>
      </c>
      <c r="E47" s="1">
        <v>9.0</v>
      </c>
      <c r="F47" s="1">
        <v>12.0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1">
        <v>23.0</v>
      </c>
      <c r="C48" s="1">
        <v>22.0</v>
      </c>
      <c r="D48" s="1">
        <v>23.0</v>
      </c>
      <c r="E48" s="1">
        <v>51.0</v>
      </c>
      <c r="F48" s="1">
        <v>60.0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0.0</v>
      </c>
      <c r="C49" s="1">
        <v>0.0</v>
      </c>
      <c r="D49" s="1">
        <v>0.0</v>
      </c>
      <c r="E49" s="1">
        <v>0.0</v>
      </c>
      <c r="F49" s="1">
        <v>8.0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167</v>
      </c>
      <c r="B50" s="1">
        <v>0.0</v>
      </c>
      <c r="C50" s="1">
        <v>0.0</v>
      </c>
      <c r="D50" s="1">
        <v>0.0</v>
      </c>
      <c r="E50" s="1">
        <v>0.0</v>
      </c>
      <c r="F50" s="1">
        <v>51.0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168</v>
      </c>
      <c r="B51" s="1">
        <v>21.0</v>
      </c>
      <c r="C51" s="1">
        <v>13.0</v>
      </c>
      <c r="D51" s="1">
        <v>1.0</v>
      </c>
      <c r="E51" s="1">
        <v>2.0</v>
      </c>
      <c r="F51" s="1">
        <v>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169</v>
      </c>
      <c r="B52" s="1">
        <v>21.0</v>
      </c>
      <c r="C52" s="1">
        <v>13.0</v>
      </c>
      <c r="D52" s="1">
        <v>1.0</v>
      </c>
      <c r="E52" s="1">
        <v>2.0</v>
      </c>
      <c r="F52" s="1">
        <v>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171</v>
      </c>
      <c r="B3" s="1">
        <v>0.0</v>
      </c>
      <c r="C3" s="1" t="s">
        <v>172</v>
      </c>
      <c r="D3" s="1" t="s">
        <v>173</v>
      </c>
      <c r="E3" s="1" t="s">
        <v>174</v>
      </c>
      <c r="F3" s="1" t="s">
        <v>175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176</v>
      </c>
      <c r="B4" s="1">
        <v>0.0</v>
      </c>
      <c r="C4" s="1" t="s">
        <v>177</v>
      </c>
      <c r="D4" s="1" t="s">
        <v>178</v>
      </c>
      <c r="E4" s="1" t="s">
        <v>179</v>
      </c>
      <c r="F4" s="1" t="s">
        <v>180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181</v>
      </c>
      <c r="B5" s="1">
        <v>0.0</v>
      </c>
      <c r="C5" s="1" t="s">
        <v>182</v>
      </c>
      <c r="D5" s="1" t="s">
        <v>183</v>
      </c>
      <c r="E5" s="1" t="s">
        <v>184</v>
      </c>
      <c r="F5" s="1" t="s">
        <v>185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186</v>
      </c>
      <c r="B6" s="1">
        <v>0.0</v>
      </c>
      <c r="C6" s="1" t="s">
        <v>182</v>
      </c>
      <c r="D6" s="1" t="s">
        <v>183</v>
      </c>
      <c r="E6" s="1" t="s">
        <v>184</v>
      </c>
      <c r="F6" s="1" t="s">
        <v>185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188</v>
      </c>
      <c r="B8" s="1">
        <v>100.0</v>
      </c>
      <c r="C8" s="1">
        <v>0.0</v>
      </c>
      <c r="D8" s="1">
        <v>0.0</v>
      </c>
      <c r="E8" s="1" t="s">
        <v>189</v>
      </c>
      <c r="F8" s="1" t="s">
        <v>190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191</v>
      </c>
      <c r="B9" s="1">
        <v>0.0</v>
      </c>
      <c r="C9" s="1">
        <v>0.0</v>
      </c>
      <c r="D9" s="1">
        <v>0.0</v>
      </c>
      <c r="E9" s="1">
        <v>0.0</v>
      </c>
      <c r="F9" s="1" t="s">
        <v>192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196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199</v>
      </c>
      <c r="B16" s="1">
        <v>0.0</v>
      </c>
      <c r="C16" s="1">
        <v>0.0</v>
      </c>
      <c r="D16" s="1">
        <v>0.0</v>
      </c>
      <c r="E16" s="1">
        <v>0.0</v>
      </c>
      <c r="F16" s="1" t="s">
        <v>200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201</v>
      </c>
      <c r="B17" s="1">
        <v>0.0</v>
      </c>
      <c r="C17" s="1">
        <v>0.0</v>
      </c>
      <c r="D17" s="1">
        <v>0.0</v>
      </c>
      <c r="E17" s="1">
        <v>0.0</v>
      </c>
      <c r="F17" s="1" t="s">
        <v>202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203</v>
      </c>
      <c r="B18" s="1">
        <v>0.0</v>
      </c>
      <c r="C18" s="1">
        <v>0.0</v>
      </c>
      <c r="D18" s="1">
        <v>0.0</v>
      </c>
      <c r="E18" s="1">
        <v>0.0</v>
      </c>
      <c r="F18" s="1" t="s">
        <v>204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205</v>
      </c>
      <c r="B20" s="1">
        <v>0.0</v>
      </c>
      <c r="C20" s="1">
        <v>0.0</v>
      </c>
      <c r="D20" s="1">
        <v>0.0</v>
      </c>
      <c r="E20" s="1" t="s">
        <v>206</v>
      </c>
      <c r="F20" s="1" t="s">
        <v>207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208</v>
      </c>
      <c r="B21" s="1">
        <v>0.0</v>
      </c>
      <c r="C21" s="1">
        <v>0.0</v>
      </c>
      <c r="D21" s="1">
        <v>0.0</v>
      </c>
      <c r="E21" s="1" t="s">
        <v>209</v>
      </c>
      <c r="F21" s="1" t="s">
        <v>210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212</v>
      </c>
      <c r="B23" s="1" t="s">
        <v>213</v>
      </c>
      <c r="C23" s="1" t="s">
        <v>214</v>
      </c>
      <c r="D23" s="1" t="s">
        <v>215</v>
      </c>
      <c r="E23" s="1" t="s">
        <v>216</v>
      </c>
      <c r="F23" s="1" t="s">
        <v>217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218</v>
      </c>
      <c r="B24" s="1" t="s">
        <v>219</v>
      </c>
      <c r="C24" s="1" t="s">
        <v>220</v>
      </c>
      <c r="D24" s="1" t="s">
        <v>221</v>
      </c>
      <c r="E24" s="1" t="s">
        <v>222</v>
      </c>
      <c r="F24" s="1" t="s">
        <v>223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224</v>
      </c>
      <c r="B25" s="1" t="s">
        <v>225</v>
      </c>
      <c r="C25" s="1" t="s">
        <v>226</v>
      </c>
      <c r="D25" s="1" t="s">
        <v>227</v>
      </c>
      <c r="E25" s="1" t="s">
        <v>228</v>
      </c>
      <c r="F25" s="1" t="s">
        <v>229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230</v>
      </c>
      <c r="B26" s="1">
        <v>0.0</v>
      </c>
      <c r="C26" s="1">
        <v>0.0</v>
      </c>
      <c r="D26" s="1">
        <v>0.0</v>
      </c>
      <c r="E26" s="1" t="s">
        <v>231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233</v>
      </c>
      <c r="B28" s="1">
        <v>0.0</v>
      </c>
      <c r="C28" s="1" t="s">
        <v>234</v>
      </c>
      <c r="D28" s="1">
        <v>0.0</v>
      </c>
      <c r="E28" s="1" t="s">
        <v>235</v>
      </c>
      <c r="F28" s="1" t="s">
        <v>236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237</v>
      </c>
      <c r="B29" s="1">
        <v>0.0</v>
      </c>
      <c r="C29" s="1" t="s">
        <v>238</v>
      </c>
      <c r="D29" s="1">
        <v>0.0</v>
      </c>
      <c r="E29" s="1" t="s">
        <v>239</v>
      </c>
      <c r="F29" s="1" t="s">
        <v>240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241</v>
      </c>
      <c r="B30" s="1">
        <v>0.0</v>
      </c>
      <c r="C30" s="1" t="s">
        <v>234</v>
      </c>
      <c r="D30" s="1">
        <v>0.0</v>
      </c>
      <c r="E30" s="1">
        <v>0.0</v>
      </c>
      <c r="F30" s="1" t="s">
        <v>242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243</v>
      </c>
      <c r="B31" s="1">
        <v>0.0</v>
      </c>
      <c r="C31" s="1" t="s">
        <v>238</v>
      </c>
      <c r="D31" s="1">
        <v>0.0</v>
      </c>
      <c r="E31" s="1">
        <v>0.0</v>
      </c>
      <c r="F31" s="1" t="s">
        <v>244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245</v>
      </c>
      <c r="B32" s="1" t="s">
        <v>246</v>
      </c>
      <c r="C32" s="1" t="s">
        <v>247</v>
      </c>
      <c r="D32" s="1" t="s">
        <v>248</v>
      </c>
      <c r="E32" s="1" t="s">
        <v>249</v>
      </c>
      <c r="F32" s="1" t="s">
        <v>250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251</v>
      </c>
      <c r="B33" s="1">
        <v>0.0</v>
      </c>
      <c r="C33" s="1">
        <v>0.0</v>
      </c>
      <c r="D33" s="1" t="s">
        <v>252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253</v>
      </c>
      <c r="B34" s="1">
        <v>0.0</v>
      </c>
      <c r="C34" s="1">
        <v>0.0</v>
      </c>
      <c r="D34" s="1" t="s">
        <v>254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255</v>
      </c>
      <c r="B35" s="1">
        <v>0.0</v>
      </c>
      <c r="C35" s="1">
        <v>0.0</v>
      </c>
      <c r="D35" s="1" t="s">
        <v>256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257</v>
      </c>
      <c r="B36" s="1">
        <v>0.0</v>
      </c>
      <c r="C36" s="1" t="s">
        <v>258</v>
      </c>
      <c r="D36" s="1">
        <v>0.0</v>
      </c>
      <c r="E36" s="1" t="s">
        <v>259</v>
      </c>
      <c r="F36" s="1" t="s">
        <v>260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261</v>
      </c>
      <c r="B37" s="1" t="s">
        <v>262</v>
      </c>
      <c r="C37" s="1" t="s">
        <v>263</v>
      </c>
      <c r="D37" s="1" t="s">
        <v>264</v>
      </c>
      <c r="E37" s="1" t="s">
        <v>265</v>
      </c>
      <c r="F37" s="1" t="s">
        <v>266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267</v>
      </c>
      <c r="B38" s="1">
        <v>0.0</v>
      </c>
      <c r="C38" s="1" t="s">
        <v>258</v>
      </c>
      <c r="D38" s="1">
        <v>0.0</v>
      </c>
      <c r="E38" s="1" t="s">
        <v>259</v>
      </c>
      <c r="F38" s="1" t="s">
        <v>260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268</v>
      </c>
      <c r="B39" s="1" t="s">
        <v>262</v>
      </c>
      <c r="C39" s="1" t="s">
        <v>263</v>
      </c>
      <c r="D39" s="1" t="s">
        <v>269</v>
      </c>
      <c r="E39" s="1" t="s">
        <v>270</v>
      </c>
      <c r="F39" s="1" t="s">
        <v>271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273</v>
      </c>
      <c r="B41" s="1">
        <v>0.0</v>
      </c>
      <c r="C41" s="1">
        <v>0.0</v>
      </c>
      <c r="D41" s="1">
        <v>0.0</v>
      </c>
      <c r="E41" s="1">
        <v>0.0</v>
      </c>
      <c r="F41" s="1" t="s">
        <v>274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275</v>
      </c>
      <c r="B42" s="1">
        <v>0.0</v>
      </c>
      <c r="C42" s="1">
        <v>0.0</v>
      </c>
      <c r="D42" s="1">
        <v>0.0</v>
      </c>
      <c r="E42" s="1">
        <v>0.0</v>
      </c>
      <c r="F42" s="1" t="s">
        <v>276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277</v>
      </c>
      <c r="B43" s="1">
        <v>0.0</v>
      </c>
      <c r="C43" s="1" t="s">
        <v>278</v>
      </c>
      <c r="D43" s="1" t="s">
        <v>279</v>
      </c>
      <c r="E43" s="1" t="s">
        <v>280</v>
      </c>
      <c r="F43" s="1" t="s">
        <v>281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282</v>
      </c>
      <c r="B44" s="1">
        <v>0.0</v>
      </c>
      <c r="C44" s="1" t="s">
        <v>283</v>
      </c>
      <c r="D44" s="1" t="s">
        <v>284</v>
      </c>
      <c r="E44" s="1" t="s">
        <v>285</v>
      </c>
      <c r="F44" s="1" t="s">
        <v>286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287</v>
      </c>
      <c r="B45" s="1">
        <v>0.0</v>
      </c>
      <c r="C45" s="1" t="s">
        <v>283</v>
      </c>
      <c r="D45" s="1" t="s">
        <v>284</v>
      </c>
      <c r="E45" s="1" t="s">
        <v>288</v>
      </c>
      <c r="F45" s="1" t="s">
        <v>289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290</v>
      </c>
      <c r="B46" s="1">
        <v>0.0</v>
      </c>
      <c r="C46" s="1" t="s">
        <v>291</v>
      </c>
      <c r="D46" s="1" t="s">
        <v>292</v>
      </c>
      <c r="E46" s="1" t="s">
        <v>293</v>
      </c>
      <c r="F46" s="1" t="s">
        <v>294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295</v>
      </c>
      <c r="B47" s="1">
        <v>0.0</v>
      </c>
      <c r="C47" s="1" t="s">
        <v>291</v>
      </c>
      <c r="D47" s="1" t="s">
        <v>292</v>
      </c>
      <c r="E47" s="1" t="s">
        <v>293</v>
      </c>
      <c r="F47" s="1" t="s">
        <v>294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296</v>
      </c>
      <c r="B48" s="1">
        <v>0.0</v>
      </c>
      <c r="C48" s="1" t="s">
        <v>297</v>
      </c>
      <c r="D48" s="1" t="s">
        <v>298</v>
      </c>
      <c r="E48" s="1" t="s">
        <v>299</v>
      </c>
      <c r="F48" s="1" t="s">
        <v>300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301</v>
      </c>
      <c r="B49" s="1">
        <v>0.0</v>
      </c>
      <c r="C49" s="1" t="s">
        <v>302</v>
      </c>
      <c r="D49" s="1" t="s">
        <v>303</v>
      </c>
      <c r="E49" s="1" t="s">
        <v>304</v>
      </c>
      <c r="F49" s="1" t="s">
        <v>305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306</v>
      </c>
      <c r="B50" s="1">
        <v>0.0</v>
      </c>
      <c r="C50" s="1" t="s">
        <v>307</v>
      </c>
      <c r="D50" s="1" t="s">
        <v>308</v>
      </c>
      <c r="E50" s="1">
        <v>0.0</v>
      </c>
      <c r="F50" s="1" t="s">
        <v>309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310</v>
      </c>
      <c r="B51" s="1">
        <v>0.0</v>
      </c>
      <c r="C51" s="1" t="s">
        <v>311</v>
      </c>
      <c r="D51" s="1" t="s">
        <v>312</v>
      </c>
      <c r="E51" s="1" t="s">
        <v>313</v>
      </c>
      <c r="F51" s="1" t="s">
        <v>314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315</v>
      </c>
      <c r="B52" s="1">
        <v>0.0</v>
      </c>
      <c r="C52" s="1" t="s">
        <v>316</v>
      </c>
      <c r="D52" s="1" t="s">
        <v>317</v>
      </c>
      <c r="E52" s="1" t="s">
        <v>318</v>
      </c>
      <c r="F52" s="1" t="s">
        <v>319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320</v>
      </c>
      <c r="B53" s="1">
        <v>0.0</v>
      </c>
      <c r="C53" s="1" t="s">
        <v>321</v>
      </c>
      <c r="D53" s="1" t="s">
        <v>322</v>
      </c>
      <c r="E53" s="1" t="s">
        <v>323</v>
      </c>
      <c r="F53" s="1" t="s">
        <v>324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325</v>
      </c>
      <c r="B54" s="1">
        <v>0.0</v>
      </c>
      <c r="C54" s="1" t="s">
        <v>326</v>
      </c>
      <c r="D54" s="1" t="s">
        <v>327</v>
      </c>
      <c r="E54" s="1" t="s">
        <v>328</v>
      </c>
      <c r="F54" s="1" t="s">
        <v>329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330</v>
      </c>
      <c r="B55" s="1">
        <v>0.0</v>
      </c>
      <c r="C55" s="1">
        <v>0.0</v>
      </c>
      <c r="D55" s="1">
        <v>0.0</v>
      </c>
      <c r="E55" s="1">
        <v>0.0</v>
      </c>
      <c r="F55" s="1" t="s">
        <v>331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332</v>
      </c>
      <c r="B56" s="1">
        <v>0.0</v>
      </c>
      <c r="C56" s="1">
        <v>0.0</v>
      </c>
      <c r="D56" s="1" t="s">
        <v>333</v>
      </c>
      <c r="E56" s="1" t="s">
        <v>334</v>
      </c>
      <c r="F56" s="1" t="s">
        <v>335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336</v>
      </c>
      <c r="B57" s="1">
        <v>0.0</v>
      </c>
      <c r="C57" s="1">
        <v>0.0</v>
      </c>
      <c r="D57" s="1" t="s">
        <v>337</v>
      </c>
      <c r="E57" s="1" t="s">
        <v>338</v>
      </c>
      <c r="F57" s="1" t="s">
        <v>339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340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341</v>
      </c>
      <c r="B59" s="1">
        <v>0.0</v>
      </c>
      <c r="C59" s="1">
        <v>0.0</v>
      </c>
      <c r="D59" s="1" t="s">
        <v>342</v>
      </c>
      <c r="E59" s="1" t="s">
        <v>343</v>
      </c>
      <c r="F59" s="1" t="s">
        <v>344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345</v>
      </c>
      <c r="B60" s="1">
        <v>0.0</v>
      </c>
      <c r="C60" s="1">
        <v>0.0</v>
      </c>
      <c r="D60" s="1" t="s">
        <v>346</v>
      </c>
      <c r="E60" s="1" t="s">
        <v>347</v>
      </c>
      <c r="F60" s="1" t="s">
        <v>348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349</v>
      </c>
      <c r="B61" s="1">
        <v>0.0</v>
      </c>
      <c r="C61" s="1">
        <v>0.0</v>
      </c>
      <c r="D61" s="1" t="s">
        <v>346</v>
      </c>
      <c r="E61" s="1" t="s">
        <v>350</v>
      </c>
      <c r="F61" s="1" t="s">
        <v>351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352</v>
      </c>
      <c r="B62" s="1">
        <v>0.0</v>
      </c>
      <c r="C62" s="1">
        <v>0.0</v>
      </c>
      <c r="D62" s="1" t="s">
        <v>353</v>
      </c>
      <c r="E62" s="1" t="s">
        <v>354</v>
      </c>
      <c r="F62" s="1" t="s">
        <v>355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356</v>
      </c>
      <c r="B63" s="1">
        <v>0.0</v>
      </c>
      <c r="C63" s="1">
        <v>0.0</v>
      </c>
      <c r="D63" s="1" t="s">
        <v>353</v>
      </c>
      <c r="E63" s="1" t="s">
        <v>354</v>
      </c>
      <c r="F63" s="1" t="s">
        <v>355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357</v>
      </c>
      <c r="B64" s="1">
        <v>0.0</v>
      </c>
      <c r="C64" s="1">
        <v>0.0</v>
      </c>
      <c r="D64" s="1" t="s">
        <v>358</v>
      </c>
      <c r="E64" s="1" t="s">
        <v>359</v>
      </c>
      <c r="F64" s="1">
        <v>57.0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360</v>
      </c>
      <c r="B65" s="1">
        <v>0.0</v>
      </c>
      <c r="C65" s="1">
        <v>0.0</v>
      </c>
      <c r="D65" s="1" t="s">
        <v>361</v>
      </c>
      <c r="E65" s="1" t="s">
        <v>362</v>
      </c>
      <c r="F65" s="1" t="s">
        <v>363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364</v>
      </c>
      <c r="B66" s="1">
        <v>0.0</v>
      </c>
      <c r="C66" s="1">
        <v>0.0</v>
      </c>
      <c r="D66" s="1" t="s">
        <v>365</v>
      </c>
      <c r="E66" s="1" t="s">
        <v>366</v>
      </c>
      <c r="F66" s="1" t="s">
        <v>367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368</v>
      </c>
      <c r="B67" s="1">
        <v>0.0</v>
      </c>
      <c r="C67" s="1">
        <v>0.0</v>
      </c>
      <c r="D67" s="1" t="s">
        <v>369</v>
      </c>
      <c r="E67" s="1" t="s">
        <v>370</v>
      </c>
      <c r="F67" s="1" t="s">
        <v>371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372</v>
      </c>
      <c r="B68" s="1">
        <v>0.0</v>
      </c>
      <c r="C68" s="1">
        <v>0.0</v>
      </c>
      <c r="D68" s="1" t="s">
        <v>373</v>
      </c>
      <c r="E68" s="1" t="s">
        <v>374</v>
      </c>
      <c r="F68" s="1" t="s">
        <v>375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376</v>
      </c>
      <c r="B69" s="1">
        <v>0.0</v>
      </c>
      <c r="C69" s="1">
        <v>0.0</v>
      </c>
      <c r="D69" s="1" t="s">
        <v>377</v>
      </c>
      <c r="E69" s="1" t="s">
        <v>378</v>
      </c>
      <c r="F69" s="1" t="s">
        <v>379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380</v>
      </c>
      <c r="B70" s="1">
        <v>0.0</v>
      </c>
      <c r="C70" s="1">
        <v>0.0</v>
      </c>
      <c r="D70" s="1" t="s">
        <v>381</v>
      </c>
      <c r="E70" s="1" t="s">
        <v>382</v>
      </c>
      <c r="F70" s="1" t="s">
        <v>383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384</v>
      </c>
      <c r="B71" s="1">
        <v>0.0</v>
      </c>
      <c r="C71" s="1">
        <v>0.0</v>
      </c>
      <c r="D71" s="1">
        <v>0.0</v>
      </c>
      <c r="E71" s="1">
        <v>0.0</v>
      </c>
      <c r="F71" s="1" t="s">
        <v>385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386</v>
      </c>
      <c r="B72" s="1">
        <v>0.0</v>
      </c>
      <c r="C72" s="1">
        <v>0.0</v>
      </c>
      <c r="D72" s="1">
        <v>0.0</v>
      </c>
      <c r="E72" s="1" t="s">
        <v>387</v>
      </c>
      <c r="F72" s="1" t="s">
        <v>388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389</v>
      </c>
      <c r="B73" s="1">
        <v>0.0</v>
      </c>
      <c r="C73" s="1">
        <v>0.0</v>
      </c>
      <c r="D73" s="1">
        <v>0.0</v>
      </c>
      <c r="E73" s="1" t="s">
        <v>387</v>
      </c>
      <c r="F73" s="1" t="s">
        <v>390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391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392</v>
      </c>
      <c r="B75" s="1">
        <v>0.0</v>
      </c>
      <c r="C75" s="1">
        <v>0.0</v>
      </c>
      <c r="D75" s="1">
        <v>0.0</v>
      </c>
      <c r="E75" s="1" t="s">
        <v>393</v>
      </c>
      <c r="F75" s="1">
        <v>0.0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394</v>
      </c>
      <c r="B76" s="1">
        <v>0.0</v>
      </c>
      <c r="C76" s="1">
        <v>0.0</v>
      </c>
      <c r="D76" s="1">
        <v>0.0</v>
      </c>
      <c r="E76" s="1" t="s">
        <v>395</v>
      </c>
      <c r="F76" s="1">
        <v>0.0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396</v>
      </c>
      <c r="B77" s="1">
        <v>0.0</v>
      </c>
      <c r="C77" s="1">
        <v>0.0</v>
      </c>
      <c r="D77" s="1">
        <v>0.0</v>
      </c>
      <c r="E77" s="1" t="s">
        <v>397</v>
      </c>
      <c r="F77" s="1" t="s">
        <v>398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399</v>
      </c>
      <c r="B78" s="1">
        <v>0.0</v>
      </c>
      <c r="C78" s="1">
        <v>0.0</v>
      </c>
      <c r="D78" s="1">
        <v>0.0</v>
      </c>
      <c r="E78" s="1" t="s">
        <v>400</v>
      </c>
      <c r="F78" s="1" t="s">
        <v>401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402</v>
      </c>
      <c r="B79" s="1">
        <v>0.0</v>
      </c>
      <c r="C79" s="1">
        <v>0.0</v>
      </c>
      <c r="D79" s="1">
        <v>0.0</v>
      </c>
      <c r="E79" s="1" t="s">
        <v>403</v>
      </c>
      <c r="F79" s="1" t="s">
        <v>404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405</v>
      </c>
      <c r="B80" s="1">
        <v>0.0</v>
      </c>
      <c r="C80" s="1">
        <v>0.0</v>
      </c>
      <c r="D80" s="1">
        <v>0.0</v>
      </c>
      <c r="E80" s="1" t="s">
        <v>406</v>
      </c>
      <c r="F80" s="1" t="s">
        <v>407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408</v>
      </c>
      <c r="B81" s="1">
        <v>0.0</v>
      </c>
      <c r="C81" s="1">
        <v>0.0</v>
      </c>
      <c r="D81" s="1">
        <v>0.0</v>
      </c>
      <c r="E81" s="1" t="s">
        <v>406</v>
      </c>
      <c r="F81" s="1" t="s">
        <v>407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409</v>
      </c>
      <c r="B82" s="1">
        <v>0.0</v>
      </c>
      <c r="C82" s="1">
        <v>0.0</v>
      </c>
      <c r="D82" s="1">
        <v>0.0</v>
      </c>
      <c r="E82" s="1" t="s">
        <v>410</v>
      </c>
      <c r="F82" s="1" t="s">
        <v>411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412</v>
      </c>
      <c r="B83" s="1">
        <v>0.0</v>
      </c>
      <c r="C83" s="1">
        <v>0.0</v>
      </c>
      <c r="D83" s="1">
        <v>0.0</v>
      </c>
      <c r="E83" s="1" t="s">
        <v>413</v>
      </c>
      <c r="F83" s="1" t="s">
        <v>414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415</v>
      </c>
      <c r="B84" s="1">
        <v>0.0</v>
      </c>
      <c r="C84" s="1">
        <v>0.0</v>
      </c>
      <c r="D84" s="1">
        <v>0.0</v>
      </c>
      <c r="E84" s="1" t="s">
        <v>416</v>
      </c>
      <c r="F84" s="1" t="s">
        <v>417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418</v>
      </c>
      <c r="B85" s="1">
        <v>0.0</v>
      </c>
      <c r="C85" s="1">
        <v>0.0</v>
      </c>
      <c r="D85" s="1">
        <v>0.0</v>
      </c>
      <c r="E85" s="1" t="s">
        <v>419</v>
      </c>
      <c r="F85" s="1">
        <v>25.0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420</v>
      </c>
      <c r="B86" s="1">
        <v>0.0</v>
      </c>
      <c r="C86" s="1">
        <v>0.0</v>
      </c>
      <c r="D86" s="1">
        <v>0.0</v>
      </c>
      <c r="E86" s="1" t="s">
        <v>421</v>
      </c>
      <c r="F86" s="1" t="s">
        <v>422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423</v>
      </c>
      <c r="B87" s="1">
        <v>0.0</v>
      </c>
      <c r="C87" s="1">
        <v>0.0</v>
      </c>
      <c r="D87" s="1">
        <v>0.0</v>
      </c>
      <c r="E87" s="1" t="s">
        <v>424</v>
      </c>
      <c r="F87" s="1" t="s">
        <v>425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426</v>
      </c>
      <c r="B88" s="1">
        <v>0.0</v>
      </c>
      <c r="C88" s="1">
        <v>0.0</v>
      </c>
      <c r="D88" s="1">
        <v>0.0</v>
      </c>
      <c r="E88" s="1" t="s">
        <v>427</v>
      </c>
      <c r="F88" s="1" t="s">
        <v>428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429</v>
      </c>
      <c r="B89" s="1">
        <v>0.0</v>
      </c>
      <c r="C89" s="1">
        <v>0.0</v>
      </c>
      <c r="D89" s="1">
        <v>0.0</v>
      </c>
      <c r="E89" s="1">
        <v>0.0</v>
      </c>
      <c r="F89" s="1" t="s">
        <v>430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431</v>
      </c>
      <c r="B90" s="1">
        <v>0.0</v>
      </c>
      <c r="C90" s="1">
        <v>0.0</v>
      </c>
      <c r="D90" s="1">
        <v>0.0</v>
      </c>
      <c r="E90" s="1">
        <v>0.0</v>
      </c>
      <c r="F90" s="1" t="s">
        <v>432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433</v>
      </c>
      <c r="C1" s="1" t="s">
        <v>434</v>
      </c>
      <c r="D1" s="1" t="s">
        <v>435</v>
      </c>
      <c r="E1" s="1" t="s">
        <v>436</v>
      </c>
      <c r="F1" s="1" t="s">
        <v>437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438</v>
      </c>
      <c r="B2" s="1" t="s">
        <v>439</v>
      </c>
      <c r="C2" s="1" t="s">
        <v>440</v>
      </c>
      <c r="D2" s="1" t="s">
        <v>441</v>
      </c>
      <c r="E2" s="1" t="s">
        <v>442</v>
      </c>
      <c r="F2" s="1" t="s">
        <v>442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443</v>
      </c>
      <c r="B3" s="1" t="s">
        <v>444</v>
      </c>
      <c r="C3" s="1" t="s">
        <v>445</v>
      </c>
      <c r="D3" s="1" t="s">
        <v>446</v>
      </c>
      <c r="E3" s="1" t="s">
        <v>447</v>
      </c>
      <c r="F3" s="1" t="s">
        <v>448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449</v>
      </c>
      <c r="B4" s="1" t="s">
        <v>439</v>
      </c>
      <c r="C4" s="1" t="s">
        <v>440</v>
      </c>
      <c r="D4" s="1" t="s">
        <v>441</v>
      </c>
      <c r="E4" s="1" t="s">
        <v>442</v>
      </c>
      <c r="F4" s="1" t="s">
        <v>442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443</v>
      </c>
      <c r="B5" s="1" t="s">
        <v>444</v>
      </c>
      <c r="C5" s="1" t="s">
        <v>445</v>
      </c>
      <c r="D5" s="1" t="s">
        <v>446</v>
      </c>
      <c r="E5" s="1" t="s">
        <v>447</v>
      </c>
      <c r="F5" s="1" t="s">
        <v>448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450</v>
      </c>
      <c r="B6" s="1" t="s">
        <v>444</v>
      </c>
      <c r="C6" s="1" t="s">
        <v>451</v>
      </c>
      <c r="D6" s="1" t="s">
        <v>444</v>
      </c>
      <c r="E6" s="1" t="s">
        <v>444</v>
      </c>
      <c r="F6" s="1" t="s">
        <v>444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452</v>
      </c>
      <c r="B7" s="1" t="s">
        <v>453</v>
      </c>
      <c r="C7" s="1" t="s">
        <v>444</v>
      </c>
      <c r="D7" s="1" t="s">
        <v>444</v>
      </c>
      <c r="E7" s="1" t="s">
        <v>444</v>
      </c>
      <c r="F7" s="1" t="s">
        <v>444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454</v>
      </c>
      <c r="B8" s="1" t="s">
        <v>444</v>
      </c>
      <c r="C8" s="1" t="s">
        <v>444</v>
      </c>
      <c r="D8" s="1" t="s">
        <v>444</v>
      </c>
      <c r="E8" s="1" t="s">
        <v>444</v>
      </c>
      <c r="F8" s="1" t="s">
        <v>444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455</v>
      </c>
      <c r="B9" s="1" t="s">
        <v>444</v>
      </c>
      <c r="C9" s="1" t="s">
        <v>456</v>
      </c>
      <c r="D9" s="1" t="s">
        <v>457</v>
      </c>
      <c r="E9" s="1" t="s">
        <v>458</v>
      </c>
      <c r="F9" s="1" t="s">
        <v>459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460</v>
      </c>
      <c r="B10" s="1" t="s">
        <v>444</v>
      </c>
      <c r="C10" s="1" t="s">
        <v>461</v>
      </c>
      <c r="D10" s="1" t="s">
        <v>461</v>
      </c>
      <c r="E10" s="1" t="s">
        <v>458</v>
      </c>
      <c r="F10" s="1" t="s">
        <v>459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462</v>
      </c>
      <c r="B11" s="1" t="s">
        <v>463</v>
      </c>
      <c r="C11" s="1" t="s">
        <v>463</v>
      </c>
      <c r="D11" s="1" t="s">
        <v>463</v>
      </c>
      <c r="E11" s="1" t="s">
        <v>464</v>
      </c>
      <c r="F11" s="1" t="s">
        <v>464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465</v>
      </c>
      <c r="B12" s="1" t="s">
        <v>463</v>
      </c>
      <c r="C12" s="1" t="s">
        <v>463</v>
      </c>
      <c r="D12" s="1" t="s">
        <v>463</v>
      </c>
      <c r="E12" s="1" t="s">
        <v>464</v>
      </c>
      <c r="F12" s="1" t="s">
        <v>464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466</v>
      </c>
      <c r="B13" s="1" t="s">
        <v>444</v>
      </c>
      <c r="C13" s="1" t="s">
        <v>444</v>
      </c>
      <c r="D13" s="1" t="s">
        <v>444</v>
      </c>
      <c r="E13" s="1" t="s">
        <v>444</v>
      </c>
      <c r="F13" s="1" t="s">
        <v>444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467</v>
      </c>
      <c r="B14" s="1" t="s">
        <v>444</v>
      </c>
      <c r="C14" s="1" t="s">
        <v>444</v>
      </c>
      <c r="D14" s="1" t="s">
        <v>444</v>
      </c>
      <c r="E14" s="1" t="s">
        <v>444</v>
      </c>
      <c r="F14" s="1" t="s">
        <v>444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468</v>
      </c>
      <c r="B15" s="1" t="s">
        <v>444</v>
      </c>
      <c r="C15" s="1" t="s">
        <v>444</v>
      </c>
      <c r="D15" s="1" t="s">
        <v>444</v>
      </c>
      <c r="E15" s="1" t="s">
        <v>444</v>
      </c>
      <c r="F15" s="1" t="s">
        <v>444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469</v>
      </c>
      <c r="B16" s="1" t="s">
        <v>444</v>
      </c>
      <c r="C16" s="1" t="s">
        <v>444</v>
      </c>
      <c r="D16" s="1" t="s">
        <v>444</v>
      </c>
      <c r="E16" s="1" t="s">
        <v>444</v>
      </c>
      <c r="F16" s="1" t="s">
        <v>444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470</v>
      </c>
      <c r="B17" s="1" t="s">
        <v>444</v>
      </c>
      <c r="C17" s="1" t="s">
        <v>471</v>
      </c>
      <c r="D17" s="1" t="s">
        <v>444</v>
      </c>
      <c r="E17" s="1" t="s">
        <v>444</v>
      </c>
      <c r="F17" s="1" t="s">
        <v>444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472</v>
      </c>
      <c r="B18" s="1" t="s">
        <v>444</v>
      </c>
      <c r="C18" s="1" t="s">
        <v>444</v>
      </c>
      <c r="D18" s="1" t="s">
        <v>444</v>
      </c>
      <c r="E18" s="1" t="s">
        <v>444</v>
      </c>
      <c r="F18" s="1" t="s">
        <v>444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473</v>
      </c>
      <c r="B19" s="1" t="s">
        <v>444</v>
      </c>
      <c r="C19" s="1" t="s">
        <v>474</v>
      </c>
      <c r="D19" s="1" t="s">
        <v>475</v>
      </c>
      <c r="E19" s="1" t="s">
        <v>476</v>
      </c>
      <c r="F19" s="1" t="s">
        <v>477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478</v>
      </c>
      <c r="B20" s="1" t="s">
        <v>479</v>
      </c>
      <c r="C20" s="1" t="s">
        <v>480</v>
      </c>
      <c r="D20" s="1" t="s">
        <v>481</v>
      </c>
      <c r="E20" s="1" t="s">
        <v>482</v>
      </c>
      <c r="F20" s="1" t="s">
        <v>483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484</v>
      </c>
      <c r="B21" s="1" t="s">
        <v>485</v>
      </c>
      <c r="C21" s="1" t="s">
        <v>486</v>
      </c>
      <c r="D21" s="1" t="s">
        <v>487</v>
      </c>
      <c r="E21" s="1" t="s">
        <v>488</v>
      </c>
      <c r="F21" s="1" t="s">
        <v>489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490</v>
      </c>
      <c r="B22" s="1" t="s">
        <v>444</v>
      </c>
      <c r="C22" s="1" t="s">
        <v>491</v>
      </c>
      <c r="D22" s="1" t="s">
        <v>444</v>
      </c>
      <c r="E22" s="1" t="s">
        <v>444</v>
      </c>
      <c r="F22" s="1" t="s">
        <v>444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 t="s">
        <v>444</v>
      </c>
      <c r="C23" s="1" t="s">
        <v>444</v>
      </c>
      <c r="D23" s="1" t="s">
        <v>444</v>
      </c>
      <c r="E23" s="1" t="s">
        <v>444</v>
      </c>
      <c r="F23" s="1" t="s">
        <v>444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492</v>
      </c>
      <c r="B24" s="1" t="s">
        <v>493</v>
      </c>
      <c r="C24" s="1" t="s">
        <v>494</v>
      </c>
      <c r="D24" s="1" t="s">
        <v>495</v>
      </c>
      <c r="E24" s="1" t="s">
        <v>496</v>
      </c>
      <c r="F24" s="1" t="s">
        <v>496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497</v>
      </c>
      <c r="B25" s="1" t="s">
        <v>498</v>
      </c>
      <c r="C25" s="1" t="s">
        <v>499</v>
      </c>
      <c r="D25" s="1" t="s">
        <v>500</v>
      </c>
      <c r="E25" s="1" t="s">
        <v>501</v>
      </c>
      <c r="F25" s="1" t="s">
        <v>501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502</v>
      </c>
      <c r="B26" s="1" t="s">
        <v>503</v>
      </c>
      <c r="C26" s="1" t="s">
        <v>504</v>
      </c>
      <c r="D26" s="1" t="s">
        <v>505</v>
      </c>
      <c r="E26" s="1" t="s">
        <v>444</v>
      </c>
      <c r="F26" s="1" t="s">
        <v>444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506</v>
      </c>
      <c r="B2" s="1" t="s">
        <v>507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508</v>
      </c>
      <c r="B3" s="1" t="s">
        <v>509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510</v>
      </c>
      <c r="B4" s="1" t="s">
        <v>511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512</v>
      </c>
      <c r="B5" s="1" t="s">
        <v>513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514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515</v>
      </c>
      <c r="B7" s="1" t="s">
        <v>516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517</v>
      </c>
      <c r="B8" s="4" t="s">
        <v>518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519</v>
      </c>
      <c r="B9" s="1" t="s">
        <v>520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521</v>
      </c>
      <c r="B10" s="1" t="s">
        <v>522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523</v>
      </c>
      <c r="B11" s="1" t="s">
        <v>520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524</v>
      </c>
      <c r="B12" s="1" t="s">
        <v>525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526</v>
      </c>
      <c r="B13" s="1" t="s">
        <v>527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528</v>
      </c>
      <c r="B14" s="1" t="s">
        <v>525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529</v>
      </c>
      <c r="B15" s="1" t="s">
        <v>530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531</v>
      </c>
      <c r="B16" s="1">
        <v>81.0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532</v>
      </c>
      <c r="B17" s="1" t="s">
        <v>533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534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535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536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537</v>
      </c>
      <c r="B21" s="1">
        <v>0.6013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538</v>
      </c>
      <c r="B22" s="1">
        <v>0.58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539</v>
      </c>
      <c r="B23" s="1">
        <v>0.536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540</v>
      </c>
      <c r="B24" s="1">
        <v>0.5967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541</v>
      </c>
      <c r="B25" s="1">
        <v>0.6013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542</v>
      </c>
      <c r="B26" s="1">
        <v>0.58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543</v>
      </c>
      <c r="B27" s="1">
        <v>0.536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544</v>
      </c>
      <c r="B28" s="1">
        <v>0.5967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545</v>
      </c>
      <c r="B29" s="1">
        <v>-1.901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546</v>
      </c>
      <c r="B30" s="1">
        <v>-0.050821032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547</v>
      </c>
      <c r="B31" s="1">
        <v>3877128.0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548</v>
      </c>
      <c r="B32" s="1">
        <v>3877128.0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549</v>
      </c>
      <c r="B33" s="1">
        <v>4893662.0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550</v>
      </c>
      <c r="B34" s="1">
        <v>1.70408E7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551</v>
      </c>
      <c r="B35" s="1">
        <v>1.70408E7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552</v>
      </c>
      <c r="B36" s="1">
        <v>0.5115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553</v>
      </c>
      <c r="B37" s="1">
        <v>0.5784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554</v>
      </c>
      <c r="B38" s="1">
        <v>6400.0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555</v>
      </c>
      <c r="B39" s="1">
        <v>6400.0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556</v>
      </c>
      <c r="B40" s="1">
        <v>1.1846663E7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557</v>
      </c>
      <c r="B41" s="1">
        <v>0.351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558</v>
      </c>
      <c r="B42" s="1">
        <v>31.5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559</v>
      </c>
      <c r="B43" s="1">
        <v>148.55867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560</v>
      </c>
      <c r="B44" s="1">
        <v>3.72196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561</v>
      </c>
      <c r="B45" s="1">
        <v>6.49339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562</v>
      </c>
      <c r="B46" s="1" t="s">
        <v>563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564</v>
      </c>
      <c r="B47" s="1">
        <v>1560090.0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565</v>
      </c>
      <c r="B48" s="1">
        <v>1914729.0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566</v>
      </c>
      <c r="B49" s="1">
        <v>2.15042E7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567</v>
      </c>
      <c r="B50" s="1">
        <v>120088.0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568</v>
      </c>
      <c r="B51" s="1">
        <v>198231.0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569</v>
      </c>
      <c r="B52" s="1">
        <v>1.7261856E9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570</v>
      </c>
      <c r="B53" s="1">
        <v>1.7289504E9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571</v>
      </c>
      <c r="B54" s="1">
        <v>0.059299998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572</v>
      </c>
      <c r="B55" s="1">
        <v>0.00456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573</v>
      </c>
      <c r="B56" s="1">
        <v>0.12683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574</v>
      </c>
      <c r="B57" s="1">
        <v>2.8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575</v>
      </c>
      <c r="B58" s="1">
        <v>0.059499998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576</v>
      </c>
      <c r="B59" s="1">
        <v>2.34715E7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577</v>
      </c>
      <c r="B60" s="1">
        <v>16.419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578</v>
      </c>
      <c r="B61" s="1">
        <v>0.03355259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579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580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581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582</v>
      </c>
      <c r="B65" s="1">
        <v>-2.2618104E7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583</v>
      </c>
      <c r="B66" s="1">
        <v>-29.23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584</v>
      </c>
      <c r="B67" s="1">
        <v>-9.6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585</v>
      </c>
      <c r="B68" s="1" t="s">
        <v>586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587</v>
      </c>
      <c r="B69" s="1">
        <v>1.7201376E9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588</v>
      </c>
      <c r="B70" s="1">
        <v>19.564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589</v>
      </c>
      <c r="B71" s="1">
        <v>-0.069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590</v>
      </c>
      <c r="B72" s="1">
        <v>-0.9579389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591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592</v>
      </c>
      <c r="B74" s="1" t="s">
        <v>593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594</v>
      </c>
      <c r="B75" s="1" t="s">
        <v>595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596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597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598</v>
      </c>
      <c r="B78" s="1" t="s">
        <v>599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600</v>
      </c>
      <c r="B79" s="1" t="s">
        <v>599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601</v>
      </c>
      <c r="B80" s="1">
        <v>1.6347366E9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602</v>
      </c>
      <c r="B81" s="1" t="s">
        <v>603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604</v>
      </c>
      <c r="B82" s="1" t="s">
        <v>605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606</v>
      </c>
      <c r="B83" s="1" t="s">
        <v>607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608</v>
      </c>
      <c r="B84" s="1" t="s">
        <v>609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610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611</v>
      </c>
      <c r="B86" s="1">
        <v>0.5509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612</v>
      </c>
      <c r="B87" s="1">
        <v>12.0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613</v>
      </c>
      <c r="B88" s="1">
        <v>12.0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614</v>
      </c>
      <c r="B89" s="1">
        <v>12.0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615</v>
      </c>
      <c r="B90" s="1">
        <v>12.0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616</v>
      </c>
      <c r="B91" s="1" t="s">
        <v>617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618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619</v>
      </c>
      <c r="B93" s="1">
        <v>6994108.0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620</v>
      </c>
      <c r="B94" s="1">
        <v>3.451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621</v>
      </c>
      <c r="B95" s="1">
        <v>-2.252529E7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622</v>
      </c>
      <c r="B96" s="1">
        <v>691250.0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623</v>
      </c>
      <c r="B97" s="1">
        <v>3.541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624</v>
      </c>
      <c r="B98" s="1">
        <v>3.743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625</v>
      </c>
      <c r="B99" s="1">
        <v>79744.0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626</v>
      </c>
      <c r="B100" s="1">
        <v>7.124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627</v>
      </c>
      <c r="B101" s="1">
        <v>0.125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628</v>
      </c>
      <c r="B102" s="1">
        <v>-1.03623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629</v>
      </c>
      <c r="B103" s="1">
        <v>-1.9131501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630</v>
      </c>
      <c r="B104" s="1">
        <v>-1.2199076E7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631</v>
      </c>
      <c r="B105" s="1">
        <v>-1.9456136E7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632</v>
      </c>
      <c r="B106" s="1">
        <v>-0.984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633</v>
      </c>
      <c r="B107" s="1">
        <v>-2.40717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634</v>
      </c>
      <c r="B108" s="1">
        <v>-670.7679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635</v>
      </c>
      <c r="B109" s="1" t="s">
        <v>563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636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-4.0</v>
      </c>
      <c r="D3" s="1">
        <v>-4.0</v>
      </c>
      <c r="E3" s="1">
        <v>-10.0</v>
      </c>
      <c r="F3" s="1">
        <v>-11.0</v>
      </c>
      <c r="G3" s="1">
        <f>IF(F3*FORECAST(G2,B3:F3,B2:F2)&gt;0,FORECAST(G2,B3:F3,B2:F2),F3)*$X$1</f>
        <v>-14.2</v>
      </c>
      <c r="H3" s="1">
        <f>IF(G3*FORECAST(H2,B3:G3,B2:G2)&gt;0,FORECAST(H2,B3:G3,B2:G2),G3)*$X$1</f>
        <v>-17</v>
      </c>
      <c r="I3" s="1">
        <f>IF(H3*FORECAST(I2,B3:H3,B2:H2)&gt;0,FORECAST(I2,B3:H3,B2:H2),H3)*$X$1</f>
        <v>-19.8</v>
      </c>
      <c r="J3" s="1">
        <f>IF(I3*FORECAST(J2,B3:I3,B2:I2)&gt;0,FORECAST(J2,B3:I3,B2:I2),I3)*$X$1</f>
        <v>-22.6</v>
      </c>
      <c r="K3" s="1">
        <f>IF(J3*FORECAST(K2,B3:J3,B2:J2)&gt;0,FORECAST(K2,B3:J3,B2:J2),J3)*$X$1</f>
        <v>-25.4</v>
      </c>
      <c r="L3" s="1">
        <f>IF(K3*FORECAST(L2,B3:K3,B2:K2)&gt;0,FORECAST(L2,B3:K3,B2:K2),K3)*$X$1</f>
        <v>-28.2</v>
      </c>
      <c r="M3" s="1">
        <f>IF(L3*FORECAST(M2,B3:L3,B2:L2)&gt;0,FORECAST(M2,B3:L3,B2:L2),L3)*$X$1</f>
        <v>-31</v>
      </c>
      <c r="N3" s="5">
        <f>IF(M3*FORECAST(N2,B3:M3,B2:M2)&gt;0,FORECAST(N2,B3:M3,B2:M2),M3)*$X$1</f>
        <v>-33.8</v>
      </c>
      <c r="O3" s="5">
        <f>IF(N3*FORECAST(O2,B3:N3,B2:N2)&gt;0,FORECAST(O2,B3:N3,B2:N2),N3)*$X$1</f>
        <v>-36.6</v>
      </c>
      <c r="P3" s="5">
        <f>IF(O3*FORECAST(P2,B3:O3,B2:O2)&gt;0,FORECAST(P2,B3:O3,B2:O2),O3)*$X$1</f>
        <v>-39.4</v>
      </c>
      <c r="Q3" s="5">
        <f>IF(P3*FORECAST(Q2,B3:P3,B2:P2)&gt;0,FORECAST(Q2,B3:P3,B2:P2),P3)*$X$1</f>
        <v>-42.2</v>
      </c>
      <c r="R3" s="5">
        <f>IF(Q3*FORECAST(R2,B3:Q3,B2:Q2)&gt;0,FORECAST(R2,B3:Q3,B2:Q2),Q3)*$X$1</f>
        <v>-45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-13.0</v>
      </c>
      <c r="C4" s="1">
        <v>-5.0</v>
      </c>
      <c r="D4" s="1">
        <v>-21.0</v>
      </c>
      <c r="E4" s="1">
        <v>-22.0</v>
      </c>
      <c r="F4" s="1">
        <v>-7.0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637</v>
      </c>
      <c r="B5" s="1">
        <v>1.0</v>
      </c>
      <c r="C5" s="1">
        <v>1.0</v>
      </c>
      <c r="D5" s="1">
        <v>6.0</v>
      </c>
      <c r="E5" s="1">
        <v>34.0</v>
      </c>
      <c r="F5" s="1">
        <v>40.0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638</v>
      </c>
      <c r="L7" s="1">
        <f>IF(R3*FORECAST(R2,B3:R3,B2:R2)&gt;0,FORECAST(R2,B3:R3,B2:R2),Q3)*$X$1 * (1+0.02)/(0.0834-0.02)</f>
        <v>-723.9747634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639</v>
      </c>
      <c r="L8" s="6">
        <f t="array" ref="L8">NPV(0.0834,H3:R3)</f>
        <v>-202.1538841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640</v>
      </c>
      <c r="L9" s="6">
        <f t="array" ref="L9">NPV(0.0834,H16:R16)</f>
        <v>-299.9482165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641</v>
      </c>
      <c r="L10" s="6">
        <f>L8 + L9</f>
        <v>-502.1021005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642</v>
      </c>
      <c r="L12" s="6">
        <f>L10 - L11</f>
        <v>-495.1021005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643</v>
      </c>
      <c r="L13" s="1">
        <v>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-12.37755251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-723.9747634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-9.0</v>
      </c>
      <c r="C3" s="1">
        <v>-8.0</v>
      </c>
      <c r="D3" s="1">
        <v>-7.0</v>
      </c>
      <c r="E3" s="1">
        <v>-19.0</v>
      </c>
      <c r="F3" s="1">
        <v>-22.0</v>
      </c>
      <c r="G3" s="1">
        <f>IF(F3*FORECAST(G2,B3:F3,B2:F2)&gt;0,FORECAST(G2,B3:F3,B2:F2),F3)*$X$1</f>
        <v>-24.1</v>
      </c>
      <c r="H3" s="1">
        <f>IF(G3*FORECAST(H2,B3:G3,B2:G2)&gt;0,FORECAST(H2,B3:G3,B2:G2),G3)*$X$1</f>
        <v>-27.8</v>
      </c>
      <c r="I3" s="1">
        <f>IF(H3*FORECAST(I2,B3:H3,B2:H2)&gt;0,FORECAST(I2,B3:H3,B2:H2),H3)*$X$1</f>
        <v>-31.5</v>
      </c>
      <c r="J3" s="1">
        <f>IF(I3*FORECAST(J2,B3:I3,B2:I2)&gt;0,FORECAST(J2,B3:I3,B2:I2),I3)*$X$1</f>
        <v>-35.2</v>
      </c>
      <c r="K3" s="1">
        <f>IF(J3*FORECAST(K2,B3:J3,B2:J2)&gt;0,FORECAST(K2,B3:J3,B2:J2),J3)*$X$1</f>
        <v>-38.9</v>
      </c>
      <c r="L3" s="1">
        <f>IF(K3*FORECAST(L2,B3:K3,B2:K2)&gt;0,FORECAST(L2,B3:K3,B2:K2),K3)*$X$1</f>
        <v>-42.6</v>
      </c>
      <c r="M3" s="1">
        <f>IF(L3*FORECAST(M2,B3:L3,B2:L2)&gt;0,FORECAST(M2,B3:L3,B2:L2),L3)*$X$1</f>
        <v>-46.3</v>
      </c>
      <c r="N3" s="5">
        <f>IF(M3*FORECAST(N2,B3:M3,B2:M2)&gt;0,FORECAST(N2,B3:M3,B2:M2),M3)*$X$1</f>
        <v>-50</v>
      </c>
      <c r="O3" s="5">
        <f>IF(N3*FORECAST(O2,B3:N3,B2:N2)&gt;0,FORECAST(O2,B3:N3,B2:N2),N3)*$X$1</f>
        <v>-53.7</v>
      </c>
      <c r="P3" s="5">
        <f>IF(O3*FORECAST(P2,B3:O3,B2:O2)&gt;0,FORECAST(P2,B3:O3,B2:O2),O3)*$X$1</f>
        <v>-57.4</v>
      </c>
      <c r="Q3" s="5">
        <f>IF(P3*FORECAST(Q2,B3:P3,B2:P2)&gt;0,FORECAST(Q2,B3:P3,B2:P2),P3)*$X$1</f>
        <v>-61.1</v>
      </c>
      <c r="R3" s="5">
        <f>IF(Q3*FORECAST(R2,B3:Q3,B2:Q2)&gt;0,FORECAST(R2,B3:Q3,B2:Q2),Q3)*$X$1</f>
        <v>-64.8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-13.0</v>
      </c>
      <c r="C4" s="1">
        <v>-5.0</v>
      </c>
      <c r="D4" s="1">
        <v>-21.0</v>
      </c>
      <c r="E4" s="1">
        <v>-22.0</v>
      </c>
      <c r="F4" s="1">
        <v>-7.0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637</v>
      </c>
      <c r="B5" s="1">
        <v>1.0</v>
      </c>
      <c r="C5" s="1">
        <v>1.0</v>
      </c>
      <c r="D5" s="1">
        <v>6.0</v>
      </c>
      <c r="E5" s="1">
        <v>34.0</v>
      </c>
      <c r="F5" s="1">
        <v>40.0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638</v>
      </c>
      <c r="L7" s="1">
        <f>IF(R3*FORECAST(R2,B3:R3,B2:R2)&gt;0,FORECAST(R2,B3:R3,B2:R2),Q3)*$X$1 * (1+0.02)/(0.0834-0.02)</f>
        <v>-1042.523659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639</v>
      </c>
      <c r="L8" s="6">
        <f t="array" ref="L8">NPV(0.0834,H3:R3)</f>
        <v>-304.6029917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640</v>
      </c>
      <c r="L9" s="6">
        <f t="array" ref="L9">NPV(0.0834,H16:R16)</f>
        <v>-431.9254317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641</v>
      </c>
      <c r="L10" s="6">
        <f>L8 + L9</f>
        <v>-736.5284234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642</v>
      </c>
      <c r="L12" s="6">
        <f>L10 - L11</f>
        <v>-729.5284234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643</v>
      </c>
      <c r="L13" s="1">
        <v>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-18.23821059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-1042.523659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