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<sst xmlns="http://schemas.openxmlformats.org/spreadsheetml/2006/main" count="1895" uniqueCount="1616">
  <si>
    <t>ticker</t>
  </si>
  <si>
    <t>CUZ</t>
  </si>
  <si>
    <t>nombre</t>
  </si>
  <si>
    <t>COUSINS PROPERTIES INCORP</t>
  </si>
  <si>
    <t>empresa</t>
  </si>
  <si>
    <t>Commercial REITs</t>
  </si>
  <si>
    <t>Open</t>
  </si>
  <si>
    <t>Target Price</t>
  </si>
  <si>
    <t>Upside</t>
  </si>
  <si>
    <t>234.48%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</si>
  <si>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</si>
  <si>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</si>
  <si>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</si>
  <si>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</si>
  <si>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</si>
  <si>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</si>
  <si>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</si>
  <si>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10.15%</t>
  </si>
  <si>
    <t>Total Assets Growth</t>
  </si>
  <si>
    <t>2.69%</t>
  </si>
  <si>
    <t>Net Property, Plant and Equipment Growth</t>
  </si>
  <si>
    <t>3.14%</t>
  </si>
  <si>
    <t>EBITDA Growth</t>
  </si>
  <si>
    <t>79.02%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</si>
  <si>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</si>
  <si>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</si>
  <si>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</si>
  <si>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</si>
  <si>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</si>
  <si>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</si>
  <si>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</si>
  <si>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</si>
  <si>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</si>
  <si>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</si>
  <si>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Stock-Based Compensation (CF)</t>
  </si>
  <si>
    <t>Change in Accounts Receivable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</si>
  <si>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</si>
  <si>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</si>
  <si>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</si>
  <si>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</si>
  <si>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</si>
  <si>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</si>
  <si>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</si>
  <si>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</si>
  <si>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</si>
  <si>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</si>
  <si>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</si>
  <si>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</si>
  <si>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</si>
  <si>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</si>
  <si>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</si>
  <si>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</si>
  <si>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</si>
  <si>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</si>
  <si>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</si>
  <si>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</si>
  <si>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</si>
  <si>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</si>
  <si>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</si>
  <si>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</si>
  <si>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</si>
  <si>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</si>
  <si>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</si>
  <si>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</si>
  <si>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</si>
  <si>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</si>
  <si>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</si>
  <si>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</si>
  <si>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</si>
  <si>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</si>
  <si>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</si>
  <si>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Land Held For Development Or Sale</t>
  </si>
  <si>
    <t>Total Real Estate Assets</t>
  </si>
  <si>
    <t>Cash And Equivalents</t>
  </si>
  <si>
    <t>Accounts Receivable, Total</t>
  </si>
  <si>
    <t>Goodwill</t>
  </si>
  <si>
    <t>Other Intangibles, Total</t>
  </si>
  <si>
    <t>Notes Receivable (Collected)</t>
  </si>
  <si>
    <t>0</t>
  </si>
  <si>
    <t>Restricted Cash</t>
  </si>
  <si>
    <t>Other Current Assets, Total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</si>
  <si>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</si>
  <si>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</si>
  <si>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</si>
  <si>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</si>
  <si>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</si>
  <si>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</si>
  <si>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</si>
  <si>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</si>
  <si>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</si>
  <si>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</si>
  <si>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</si>
  <si>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</si>
  <si>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</si>
  <si>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</si>
  <si>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</si>
  <si>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</si>
  <si>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</si>
  <si>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Distributions In Excess Of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</si>
  <si>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</si>
  <si>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</si>
  <si>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</si>
  <si>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</si>
  <si>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</si>
  <si>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</si>
  <si>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</si>
  <si>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</si>
  <si>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</si>
  <si>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30.92</t>
  </si>
  <si>
    <t>31.84</t>
  </si>
  <si>
    <t>24.9</t>
  </si>
  <si>
    <t>26.33</t>
  </si>
  <si>
    <t>26.25</t>
  </si>
  <si>
    <t>29.69</t>
  </si>
  <si>
    <t>30.07</t>
  </si>
  <si>
    <t>30.71</t>
  </si>
  <si>
    <t>30.54</t>
  </si>
  <si>
    <t>29.8</t>
  </si>
  <si>
    <t>Tangible Book Value</t>
  </si>
  <si>
    <t>Tangible Book Value Per Share</t>
  </si>
  <si>
    <t>27.9</t>
  </si>
  <si>
    <t>29.48</t>
  </si>
  <si>
    <t>22.4</t>
  </si>
  <si>
    <t>24.56</t>
  </si>
  <si>
    <t>24.86</t>
  </si>
  <si>
    <t>27.94</t>
  </si>
  <si>
    <t>28.8</t>
  </si>
  <si>
    <t>29.58</t>
  </si>
  <si>
    <t>29.64</t>
  </si>
  <si>
    <t>29.07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</si>
  <si>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</si>
  <si>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</si>
  <si>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</si>
  <si>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</si>
  <si>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</si>
  <si>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</si>
  <si>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</si>
  <si>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</si>
  <si>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</si>
  <si>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</si>
  <si>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</si>
  <si>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</si>
  <si>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Property Management Fee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</si>
  <si>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</si>
  <si>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</si>
  <si>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</si>
  <si>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</si>
  <si>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</si>
  <si>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</si>
  <si>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</si>
  <si>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</si>
  <si>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</si>
  <si>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Net Interest Expenses</t>
  </si>
  <si>
    <t>Income (Loss) on Equity Invest.</t>
  </si>
  <si>
    <t>Other Non Operating Income (Expenses)</t>
  </si>
  <si>
    <t>EBT, Excl. Unusual Items</t>
  </si>
  <si>
    <t>Restructuring Charges</t>
  </si>
  <si>
    <t>Total Merger &amp; Related 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</si>
  <si>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</si>
  <si>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</si>
  <si>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</si>
  <si>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</si>
  <si>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</si>
  <si>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</si>
  <si>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</si>
  <si>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</si>
  <si>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</si>
  <si>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</si>
  <si>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</si>
  <si>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</si>
  <si>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</si>
  <si>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</si>
  <si>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</si>
  <si>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0.89</t>
  </si>
  <si>
    <t>2.33</t>
  </si>
  <si>
    <t>1.25</t>
  </si>
  <si>
    <t>2.08</t>
  </si>
  <si>
    <t>0.75</t>
  </si>
  <si>
    <t>1.17</t>
  </si>
  <si>
    <t>1.6</t>
  </si>
  <si>
    <t>1.87</t>
  </si>
  <si>
    <t>1.11</t>
  </si>
  <si>
    <t>0.55</t>
  </si>
  <si>
    <t>Basic EPS - Continuing Operations</t>
  </si>
  <si>
    <t>0.48</t>
  </si>
  <si>
    <t>2.34</t>
  </si>
  <si>
    <t>0.94</t>
  </si>
  <si>
    <t>Basic Weighted Average Shares Outstanding</t>
  </si>
  <si>
    <t>Net EPS - Diluted</t>
  </si>
  <si>
    <t>2.31</t>
  </si>
  <si>
    <t>Diluted EPS - Continuing Operations</t>
  </si>
  <si>
    <t>2.32</t>
  </si>
  <si>
    <t>Diluted Weighted Average Shares Outstanding</t>
  </si>
  <si>
    <t>Normalized Basic EPS</t>
  </si>
  <si>
    <t>0.22</t>
  </si>
  <si>
    <t>0.53</t>
  </si>
  <si>
    <t>0.12</t>
  </si>
  <si>
    <t>0.27</t>
  </si>
  <si>
    <t>0.43</t>
  </si>
  <si>
    <t>0.45</t>
  </si>
  <si>
    <t>0.49</t>
  </si>
  <si>
    <t>0.47</t>
  </si>
  <si>
    <t>0.44</t>
  </si>
  <si>
    <t>0.34</t>
  </si>
  <si>
    <t>Normalized Diluted EPS</t>
  </si>
  <si>
    <t>Dividend Per Share</t>
  </si>
  <si>
    <t>1.2</t>
  </si>
  <si>
    <t>1.28</t>
  </si>
  <si>
    <t>0.96</t>
  </si>
  <si>
    <t>1.04</t>
  </si>
  <si>
    <t>1.16</t>
  </si>
  <si>
    <t>1.24</t>
  </si>
  <si>
    <t>Payout Ratio</t>
  </si>
  <si>
    <t>124.05</t>
  </si>
  <si>
    <t>55.13</t>
  </si>
  <si>
    <t>63.9</t>
  </si>
  <si>
    <t>45.84</t>
  </si>
  <si>
    <t>135.37</t>
  </si>
  <si>
    <t>95.03</t>
  </si>
  <si>
    <t>74.29</t>
  </si>
  <si>
    <t>65.63</t>
  </si>
  <si>
    <t>115.28</t>
  </si>
  <si>
    <t>234.26</t>
  </si>
  <si>
    <t>American Depositary Receipts Ratio (ADR)</t>
  </si>
  <si>
    <t>0.25</t>
  </si>
  <si>
    <t>EBITDA</t>
  </si>
  <si>
    <t>EBITA</t>
  </si>
  <si>
    <t>EBIT</t>
  </si>
  <si>
    <t>EBITDAR</t>
  </si>
  <si>
    <t>Total Revenues (As Reported)</t>
  </si>
  <si>
    <t>Effective Tax Rate - (Ratio)</t>
  </si>
  <si>
    <t>-0.06</t>
  </si>
  <si>
    <t>Current Domestic Taxes</t>
  </si>
  <si>
    <t>Total Current Taxes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</si>
  <si>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</si>
  <si>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</si>
  <si>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</si>
  <si>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</si>
  <si>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</si>
  <si>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</si>
  <si>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</si>
  <si>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</si>
  <si>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</si>
  <si>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</si>
  <si>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</si>
  <si>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</si>
  <si>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</si>
  <si>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1.03</t>
  </si>
  <si>
    <t>1.64</t>
  </si>
  <si>
    <t>0.66</t>
  </si>
  <si>
    <t>1.29</t>
  </si>
  <si>
    <t>1.73</t>
  </si>
  <si>
    <t>1.66</t>
  </si>
  <si>
    <t>1.58</t>
  </si>
  <si>
    <t>1.52</t>
  </si>
  <si>
    <t>1.57</t>
  </si>
  <si>
    <t>Return on Total Capital</t>
  </si>
  <si>
    <t>1.12</t>
  </si>
  <si>
    <t>1.78</t>
  </si>
  <si>
    <t>0.7</t>
  </si>
  <si>
    <t>1.38</t>
  </si>
  <si>
    <t>1.85</t>
  </si>
  <si>
    <t>1.77</t>
  </si>
  <si>
    <t>1.68</t>
  </si>
  <si>
    <t>1.63</t>
  </si>
  <si>
    <t>1.69</t>
  </si>
  <si>
    <t>Return On Equity %</t>
  </si>
  <si>
    <t>2.03</t>
  </si>
  <si>
    <t>7.52</t>
  </si>
  <si>
    <t>2.9</t>
  </si>
  <si>
    <t>8.24</t>
  </si>
  <si>
    <t>2.86</t>
  </si>
  <si>
    <t>4.21</t>
  </si>
  <si>
    <t>5.34</t>
  </si>
  <si>
    <t>6.13</t>
  </si>
  <si>
    <t>3.62</t>
  </si>
  <si>
    <t>1.82</t>
  </si>
  <si>
    <t>Return on Common Equity</t>
  </si>
  <si>
    <t>7.51</t>
  </si>
  <si>
    <t>8.3</t>
  </si>
  <si>
    <t>2.87</t>
  </si>
  <si>
    <t>4.22</t>
  </si>
  <si>
    <t>5.38</t>
  </si>
  <si>
    <t>6.17</t>
  </si>
  <si>
    <t>3.63</t>
  </si>
  <si>
    <t>1.81</t>
  </si>
  <si>
    <t>Margin Analysis</t>
  </si>
  <si>
    <t>Gross Profit Margin %</t>
  </si>
  <si>
    <t>56.54</t>
  </si>
  <si>
    <t>62.61</t>
  </si>
  <si>
    <t>65.73</t>
  </si>
  <si>
    <t>66.21</t>
  </si>
  <si>
    <t>66.85</t>
  </si>
  <si>
    <t>66.48</t>
  </si>
  <si>
    <t>65.95</t>
  </si>
  <si>
    <t>66.24</t>
  </si>
  <si>
    <t>66.91</t>
  </si>
  <si>
    <t>SG&amp;A Margin</t>
  </si>
  <si>
    <t>5.47</t>
  </si>
  <si>
    <t>4.48</t>
  </si>
  <si>
    <t>9.87</t>
  </si>
  <si>
    <t>5.75</t>
  </si>
  <si>
    <t>4.52</t>
  </si>
  <si>
    <t>5.52</t>
  </si>
  <si>
    <t>3.61</t>
  </si>
  <si>
    <t>3.85</t>
  </si>
  <si>
    <t>3.7</t>
  </si>
  <si>
    <t>4.02</t>
  </si>
  <si>
    <t>EBITDA Margin %</t>
  </si>
  <si>
    <t>50.33</t>
  </si>
  <si>
    <t>53.64</t>
  </si>
  <si>
    <t>51.48</t>
  </si>
  <si>
    <t>59.24</t>
  </si>
  <si>
    <t>60.91</t>
  </si>
  <si>
    <t>60.73</t>
  </si>
  <si>
    <t>62.66</t>
  </si>
  <si>
    <t>61.77</t>
  </si>
  <si>
    <t>62.28</t>
  </si>
  <si>
    <t>61.92</t>
  </si>
  <si>
    <t>EBITA Margin %</t>
  </si>
  <si>
    <t>20.36</t>
  </si>
  <si>
    <t>24.35</t>
  </si>
  <si>
    <t>13.7</t>
  </si>
  <si>
    <t>26.97</t>
  </si>
  <si>
    <t>29.24</t>
  </si>
  <si>
    <t>29.17</t>
  </si>
  <si>
    <t>29.85</t>
  </si>
  <si>
    <t>28.25</t>
  </si>
  <si>
    <t>26.46</t>
  </si>
  <si>
    <t>25.53</t>
  </si>
  <si>
    <t>EBIT Margin %</t>
  </si>
  <si>
    <t>11.31</t>
  </si>
  <si>
    <t>18.14</t>
  </si>
  <si>
    <t>18.1</t>
  </si>
  <si>
    <t>23.7</t>
  </si>
  <si>
    <t>22.36</t>
  </si>
  <si>
    <t>24.09</t>
  </si>
  <si>
    <t>23.96</t>
  </si>
  <si>
    <t>23.66</t>
  </si>
  <si>
    <t>23.71</t>
  </si>
  <si>
    <t>Income From Continuing Operations Margin %</t>
  </si>
  <si>
    <t>8.81</t>
  </si>
  <si>
    <t>33.07</t>
  </si>
  <si>
    <t>23.51</t>
  </si>
  <si>
    <t>45.99</t>
  </si>
  <si>
    <t>16.57</t>
  </si>
  <si>
    <t>22.78</t>
  </si>
  <si>
    <t>31.81</t>
  </si>
  <si>
    <t>36.62</t>
  </si>
  <si>
    <t>21.88</t>
  </si>
  <si>
    <t>10.41</t>
  </si>
  <si>
    <t>Net Income Margin %</t>
  </si>
  <si>
    <t>14.39</t>
  </si>
  <si>
    <t>32.89</t>
  </si>
  <si>
    <t>30.52</t>
  </si>
  <si>
    <t>45.22</t>
  </si>
  <si>
    <t>16.24</t>
  </si>
  <si>
    <t>22.44</t>
  </si>
  <si>
    <t>31.7</t>
  </si>
  <si>
    <t>36.56</t>
  </si>
  <si>
    <t>21.79</t>
  </si>
  <si>
    <t>10.3</t>
  </si>
  <si>
    <t>Net Avail. For Common Margin %</t>
  </si>
  <si>
    <t>6.74</t>
  </si>
  <si>
    <t>33.04</t>
  </si>
  <si>
    <t>23.13</t>
  </si>
  <si>
    <t>Normalized Net Income Margin</t>
  </si>
  <si>
    <t>3.09</t>
  </si>
  <si>
    <t>7.47</t>
  </si>
  <si>
    <t>2.88</t>
  </si>
  <si>
    <t>5.93</t>
  </si>
  <si>
    <t>9.36</t>
  </si>
  <si>
    <t>8.5</t>
  </si>
  <si>
    <t>9.71</t>
  </si>
  <si>
    <t>9.25</t>
  </si>
  <si>
    <t>8.61</t>
  </si>
  <si>
    <t>6.36</t>
  </si>
  <si>
    <t>Levered Free Cash Flow Margin</t>
  </si>
  <si>
    <t>47.56</t>
  </si>
  <si>
    <t>37.33</t>
  </si>
  <si>
    <t>58.06</t>
  </si>
  <si>
    <t>47.14</t>
  </si>
  <si>
    <t>49.57</t>
  </si>
  <si>
    <t>8.9</t>
  </si>
  <si>
    <t>72.52</t>
  </si>
  <si>
    <t>67.42</t>
  </si>
  <si>
    <t>51.82</t>
  </si>
  <si>
    <t>46.67</t>
  </si>
  <si>
    <t>Unlevered Free Cash Flow Margin</t>
  </si>
  <si>
    <t>52.42</t>
  </si>
  <si>
    <t>41.99</t>
  </si>
  <si>
    <t>64.49</t>
  </si>
  <si>
    <t>51.52</t>
  </si>
  <si>
    <t>54.13</t>
  </si>
  <si>
    <t>13.71</t>
  </si>
  <si>
    <t>77.59</t>
  </si>
  <si>
    <t>72.92</t>
  </si>
  <si>
    <t>57.74</t>
  </si>
  <si>
    <t>54.35</t>
  </si>
  <si>
    <t>Asset Turnover</t>
  </si>
  <si>
    <t>0.15</t>
  </si>
  <si>
    <t>0.14</t>
  </si>
  <si>
    <t>0.08</t>
  </si>
  <si>
    <t>0.11</t>
  </si>
  <si>
    <t>0.1</t>
  </si>
  <si>
    <t>Fixed Assets Turnover</t>
  </si>
  <si>
    <t>0.17</t>
  </si>
  <si>
    <t>0.09</t>
  </si>
  <si>
    <t>0.13</t>
  </si>
  <si>
    <t>Receivables Turnover (Average Receivables)</t>
  </si>
  <si>
    <t>5.94</t>
  </si>
  <si>
    <t>5.18</t>
  </si>
  <si>
    <t>3.64</t>
  </si>
  <si>
    <t>6.7</t>
  </si>
  <si>
    <t>5.6</t>
  </si>
  <si>
    <t>5.92</t>
  </si>
  <si>
    <t>5.21</t>
  </si>
  <si>
    <t>4.63</t>
  </si>
  <si>
    <t>3.87</t>
  </si>
  <si>
    <t>Short Term Liquidity</t>
  </si>
  <si>
    <t>Current Ratio</t>
  </si>
  <si>
    <t>0.81</t>
  </si>
  <si>
    <t>2.05</t>
  </si>
  <si>
    <t>0.95</t>
  </si>
  <si>
    <t>2.17</t>
  </si>
  <si>
    <t>1.47</t>
  </si>
  <si>
    <t>0.32</t>
  </si>
  <si>
    <t>Quick Ratio</t>
  </si>
  <si>
    <t>0.72</t>
  </si>
  <si>
    <t>0.91</t>
  </si>
  <si>
    <t>0.9</t>
  </si>
  <si>
    <t>0.6</t>
  </si>
  <si>
    <t>0.78</t>
  </si>
  <si>
    <t>0.31</t>
  </si>
  <si>
    <t>Operating Cash Flow to Current Liabilities</t>
  </si>
  <si>
    <t>1.49</t>
  </si>
  <si>
    <t>1.02</t>
  </si>
  <si>
    <t>1.53</t>
  </si>
  <si>
    <t>1.74</t>
  </si>
  <si>
    <t>1.72</t>
  </si>
  <si>
    <t>1.34</t>
  </si>
  <si>
    <t>0.5</t>
  </si>
  <si>
    <t>Days Sales Outstanding (Average Receivables)</t>
  </si>
  <si>
    <t>61.43</t>
  </si>
  <si>
    <t>70.41</t>
  </si>
  <si>
    <t>100.46</t>
  </si>
  <si>
    <t>54.49</t>
  </si>
  <si>
    <t>65.2</t>
  </si>
  <si>
    <t>61.68</t>
  </si>
  <si>
    <t>70.24</t>
  </si>
  <si>
    <t>78.84</t>
  </si>
  <si>
    <t>86.52</t>
  </si>
  <si>
    <t>94.21</t>
  </si>
  <si>
    <t>Average Days Payable Outstanding</t>
  </si>
  <si>
    <t>189.79</t>
  </si>
  <si>
    <t>172.61</t>
  </si>
  <si>
    <t>341.83</t>
  </si>
  <si>
    <t>275.27</t>
  </si>
  <si>
    <t>274.81</t>
  </si>
  <si>
    <t>262.94</t>
  </si>
  <si>
    <t>289.01</t>
  </si>
  <si>
    <t>288.94</t>
  </si>
  <si>
    <t>350.08</t>
  </si>
  <si>
    <t>391.03</t>
  </si>
  <si>
    <t>Long Term Solvency</t>
  </si>
  <si>
    <t>Total Debt/Equity</t>
  </si>
  <si>
    <t>47.35</t>
  </si>
  <si>
    <t>42.85</t>
  </si>
  <si>
    <t>54.92</t>
  </si>
  <si>
    <t>38.7</t>
  </si>
  <si>
    <t>37.66</t>
  </si>
  <si>
    <t>51.77</t>
  </si>
  <si>
    <t>49.49</t>
  </si>
  <si>
    <t>49.79</t>
  </si>
  <si>
    <t>51.38</t>
  </si>
  <si>
    <t>55.21</t>
  </si>
  <si>
    <t>Total Debt / Total Capital</t>
  </si>
  <si>
    <t>32.13</t>
  </si>
  <si>
    <t>35.45</t>
  </si>
  <si>
    <t>27.36</t>
  </si>
  <si>
    <t>34.11</t>
  </si>
  <si>
    <t>33.11</t>
  </si>
  <si>
    <t>33.24</t>
  </si>
  <si>
    <t>33.94</t>
  </si>
  <si>
    <t>35.57</t>
  </si>
  <si>
    <t>LT Debt/Equity</t>
  </si>
  <si>
    <t>46.82</t>
  </si>
  <si>
    <t>42.25</t>
  </si>
  <si>
    <t>51.68</t>
  </si>
  <si>
    <t>49.42</t>
  </si>
  <si>
    <t>49.74</t>
  </si>
  <si>
    <t>51.34</t>
  </si>
  <si>
    <t>45.73</t>
  </si>
  <si>
    <t>Long-Term Debt / Total Capital</t>
  </si>
  <si>
    <t>31.78</t>
  </si>
  <si>
    <t>34.05</t>
  </si>
  <si>
    <t>33.06</t>
  </si>
  <si>
    <t>33.21</t>
  </si>
  <si>
    <t>33.91</t>
  </si>
  <si>
    <t>29.46</t>
  </si>
  <si>
    <t>Total Liabilities / Total Assets</t>
  </si>
  <si>
    <t>37.26</t>
  </si>
  <si>
    <t>35.2</t>
  </si>
  <si>
    <t>39.73</t>
  </si>
  <si>
    <t>32.81</t>
  </si>
  <si>
    <t>31.96</t>
  </si>
  <si>
    <t>38.08</t>
  </si>
  <si>
    <t>36.75</t>
  </si>
  <si>
    <t>37.08</t>
  </si>
  <si>
    <t>38.34</t>
  </si>
  <si>
    <t>40.42</t>
  </si>
  <si>
    <t>EBIT / Interest Expense</t>
  </si>
  <si>
    <t>1.4</t>
  </si>
  <si>
    <t>2.25</t>
  </si>
  <si>
    <t>1.33</t>
  </si>
  <si>
    <t>2.58</t>
  </si>
  <si>
    <t>2.93</t>
  </si>
  <si>
    <t>2.78</t>
  </si>
  <si>
    <t>2.98</t>
  </si>
  <si>
    <t>2.72</t>
  </si>
  <si>
    <t>2.5</t>
  </si>
  <si>
    <t>EBITDA / Interest Expense</t>
  </si>
  <si>
    <t>6.25</t>
  </si>
  <si>
    <t>6.66</t>
  </si>
  <si>
    <t>5.01</t>
  </si>
  <si>
    <t>8.45</t>
  </si>
  <si>
    <t>7.53</t>
  </si>
  <si>
    <t>7.62</t>
  </si>
  <si>
    <t>7.81</t>
  </si>
  <si>
    <t>7.09</t>
  </si>
  <si>
    <t>6.61</t>
  </si>
  <si>
    <t>4.75</t>
  </si>
  <si>
    <t>(EBITDA - Capex) / Interest Expense</t>
  </si>
  <si>
    <t>Total Debt / EBITDA</t>
  </si>
  <si>
    <t>4.36</t>
  </si>
  <si>
    <t>3.52</t>
  </si>
  <si>
    <t>10.35</t>
  </si>
  <si>
    <t>3.86</t>
  </si>
  <si>
    <t>3.58</t>
  </si>
  <si>
    <t>5.58</t>
  </si>
  <si>
    <t>4.7</t>
  </si>
  <si>
    <t>4.82</t>
  </si>
  <si>
    <t>4.98</t>
  </si>
  <si>
    <t>Net Debt / EBITDA</t>
  </si>
  <si>
    <t>3.51</t>
  </si>
  <si>
    <t>10.08</t>
  </si>
  <si>
    <t>3.33</t>
  </si>
  <si>
    <t>3.57</t>
  </si>
  <si>
    <t>5.54</t>
  </si>
  <si>
    <t>4.69</t>
  </si>
  <si>
    <t>4.8</t>
  </si>
  <si>
    <t>4.97</t>
  </si>
  <si>
    <t>Total Debt / (EBITDA - Capex)</t>
  </si>
  <si>
    <t>Net Debt / (EBITDA - Capex)</t>
  </si>
  <si>
    <t>Growth Over Prior Year</t>
  </si>
  <si>
    <t>Total Revenues, 1 Yr. Growth %</t>
  </si>
  <si>
    <t>71.48</t>
  </si>
  <si>
    <t>5.61</t>
  </si>
  <si>
    <t>26.83</t>
  </si>
  <si>
    <t>77.28</t>
  </si>
  <si>
    <t>1.93</t>
  </si>
  <si>
    <t>37.49</t>
  </si>
  <si>
    <t>11.67</t>
  </si>
  <si>
    <t>1.8</t>
  </si>
  <si>
    <t>0.46</t>
  </si>
  <si>
    <t>5.19</t>
  </si>
  <si>
    <t>Gross Profit, 1 Yr. Growth %</t>
  </si>
  <si>
    <t>81.2</t>
  </si>
  <si>
    <t>10.21</t>
  </si>
  <si>
    <t>33.56</t>
  </si>
  <si>
    <t>81.86</t>
  </si>
  <si>
    <t>2.66</t>
  </si>
  <si>
    <t>38.81</t>
  </si>
  <si>
    <t>11.06</t>
  </si>
  <si>
    <t>0.98</t>
  </si>
  <si>
    <t>0.92</t>
  </si>
  <si>
    <t>EBITDA, 1 Yr. Growth %</t>
  </si>
  <si>
    <t>119.88</t>
  </si>
  <si>
    <t>12.66</t>
  </si>
  <si>
    <t>96.73</t>
  </si>
  <si>
    <t>37.07</t>
  </si>
  <si>
    <t>15.22</t>
  </si>
  <si>
    <t>0.36</t>
  </si>
  <si>
    <t>6.1</t>
  </si>
  <si>
    <t>EBITA, 1 Yr. Growth %</t>
  </si>
  <si>
    <t>688.73</t>
  </si>
  <si>
    <t>26.66</t>
  </si>
  <si>
    <t>20.14</t>
  </si>
  <si>
    <t>179.97</t>
  </si>
  <si>
    <t>10.51</t>
  </si>
  <si>
    <t>37.11</t>
  </si>
  <si>
    <t>14.29</t>
  </si>
  <si>
    <t>-3.65</t>
  </si>
  <si>
    <t>-5.92</t>
  </si>
  <si>
    <t>1.91</t>
  </si>
  <si>
    <t>EBIT, 1 Yr. Growth %</t>
  </si>
  <si>
    <t>338.14</t>
  </si>
  <si>
    <t>70.21</t>
  </si>
  <si>
    <t>87.93</t>
  </si>
  <si>
    <t>33.44</t>
  </si>
  <si>
    <t>29.68</t>
  </si>
  <si>
    <t>20.3</t>
  </si>
  <si>
    <t>-0.78</t>
  </si>
  <si>
    <t>5.4</t>
  </si>
  <si>
    <t>Earnings From Cont. Operations, 1 Yr. Growth %</t>
  </si>
  <si>
    <t>-71.57</t>
  </si>
  <si>
    <t>296.28</t>
  </si>
  <si>
    <t>-35.4</t>
  </si>
  <si>
    <t>260.94</t>
  </si>
  <si>
    <t>-63.28</t>
  </si>
  <si>
    <t>89.05</t>
  </si>
  <si>
    <t>55.95</t>
  </si>
  <si>
    <t>17.17</t>
  </si>
  <si>
    <t>-39.98</t>
  </si>
  <si>
    <t>-49.94</t>
  </si>
  <si>
    <t>Net Income, 1 Yr. Growth %</t>
  </si>
  <si>
    <t>-57.29</t>
  </si>
  <si>
    <t>141.36</t>
  </si>
  <si>
    <t>-36.97</t>
  </si>
  <si>
    <t>173.39</t>
  </si>
  <si>
    <t>-63.4</t>
  </si>
  <si>
    <t>90.01</t>
  </si>
  <si>
    <t>57.75</t>
  </si>
  <si>
    <t>17.41</t>
  </si>
  <si>
    <t>-40.13</t>
  </si>
  <si>
    <t>-50.26</t>
  </si>
  <si>
    <t>Diluted EPS Before Extra, 1 Yr. Growth %</t>
  </si>
  <si>
    <t>-81.75</t>
  </si>
  <si>
    <t>386.21</t>
  </si>
  <si>
    <t>-45.92</t>
  </si>
  <si>
    <t>120.08</t>
  </si>
  <si>
    <t>-63.76</t>
  </si>
  <si>
    <t>55.78</t>
  </si>
  <si>
    <t>36.2</t>
  </si>
  <si>
    <t>17.08</t>
  </si>
  <si>
    <t>-40.7</t>
  </si>
  <si>
    <t>-50.82</t>
  </si>
  <si>
    <t>Normalized Net Income, 1 Yr. Growth %</t>
  </si>
  <si>
    <t>-58.57</t>
  </si>
  <si>
    <t>158.05</t>
  </si>
  <si>
    <t>-13.26</t>
  </si>
  <si>
    <t>280.02</t>
  </si>
  <si>
    <t>60.89</t>
  </si>
  <si>
    <t>27.52</t>
  </si>
  <si>
    <t>-3.04</t>
  </si>
  <si>
    <t>-6.5</t>
  </si>
  <si>
    <t>-22.26</t>
  </si>
  <si>
    <t>Net Property, Plant and Equip., 1 Yr. Growth %</t>
  </si>
  <si>
    <t>21.5</t>
  </si>
  <si>
    <t>-3.1</t>
  </si>
  <si>
    <t>58.94</t>
  </si>
  <si>
    <t>-0.36</t>
  </si>
  <si>
    <t>66.46</t>
  </si>
  <si>
    <t>3.9</t>
  </si>
  <si>
    <t>2.19</t>
  </si>
  <si>
    <t>0.52</t>
  </si>
  <si>
    <t>Accounts Receivable, 1 Yr. Growth %</t>
  </si>
  <si>
    <t>33.87</t>
  </si>
  <si>
    <t>-18.5</t>
  </si>
  <si>
    <t>13.31</t>
  </si>
  <si>
    <t>33.8</t>
  </si>
  <si>
    <t>30.22</t>
  </si>
  <si>
    <t>26.11</t>
  </si>
  <si>
    <t>5.57</t>
  </si>
  <si>
    <t>15.1</t>
  </si>
  <si>
    <t>14.42</t>
  </si>
  <si>
    <t>Total Assets, 1 Yr. Growth %</t>
  </si>
  <si>
    <t>17.34</t>
  </si>
  <si>
    <t>-2.61</t>
  </si>
  <si>
    <t>60.74</t>
  </si>
  <si>
    <t>0.79</t>
  </si>
  <si>
    <t>-1.39</t>
  </si>
  <si>
    <t>72.48</t>
  </si>
  <si>
    <t>-0.62</t>
  </si>
  <si>
    <t>3.08</t>
  </si>
  <si>
    <t>Common Equity, 1 Yr. Growth %</t>
  </si>
  <si>
    <t>22.81</t>
  </si>
  <si>
    <t>0.59</t>
  </si>
  <si>
    <t>45.46</t>
  </si>
  <si>
    <t>12.92</t>
  </si>
  <si>
    <t>-0.22</t>
  </si>
  <si>
    <t>57.65</t>
  </si>
  <si>
    <t>2.51</t>
  </si>
  <si>
    <t>2.23</t>
  </si>
  <si>
    <t>-2.19</t>
  </si>
  <si>
    <t>Tangible Book Value, 1 Yr. Growth %</t>
  </si>
  <si>
    <t>26.73</t>
  </si>
  <si>
    <t>3.22</t>
  </si>
  <si>
    <t>41.34</t>
  </si>
  <si>
    <t>17.05</t>
  </si>
  <si>
    <t>56.59</t>
  </si>
  <si>
    <t>4.34</t>
  </si>
  <si>
    <t>2.81</t>
  </si>
  <si>
    <t>2.07</t>
  </si>
  <si>
    <t>-1.69</t>
  </si>
  <si>
    <t>Cash From Operations, 1 Yr. Growth %</t>
  </si>
  <si>
    <t>3.68</t>
  </si>
  <si>
    <t>6.5</t>
  </si>
  <si>
    <t>-26.62</t>
  </si>
  <si>
    <t>79.82</t>
  </si>
  <si>
    <t>8.21</t>
  </si>
  <si>
    <t>32.37</t>
  </si>
  <si>
    <t>15.8</t>
  </si>
  <si>
    <t>10.93</t>
  </si>
  <si>
    <t>-6.24</t>
  </si>
  <si>
    <t>0.88</t>
  </si>
  <si>
    <t>Levered Free Cash Flow, 1 Yr. Growth %</t>
  </si>
  <si>
    <t>93.92</t>
  </si>
  <si>
    <t>-11.67</t>
  </si>
  <si>
    <t>161.94</t>
  </si>
  <si>
    <t>43.5</t>
  </si>
  <si>
    <t>8.2</t>
  </si>
  <si>
    <t>-75.32</t>
  </si>
  <si>
    <t>812.63</t>
  </si>
  <si>
    <t>-5.36</t>
  </si>
  <si>
    <t>-22.79</t>
  </si>
  <si>
    <t>-3.58</t>
  </si>
  <si>
    <t>Unlevered Free Cash Flow, 1 Yr. Growth %</t>
  </si>
  <si>
    <t>86.51</t>
  </si>
  <si>
    <t>-10.42</t>
  </si>
  <si>
    <t>133.25</t>
  </si>
  <si>
    <t>41.8</t>
  </si>
  <si>
    <t>7.08</t>
  </si>
  <si>
    <t>-65.19</t>
  </si>
  <si>
    <t>523.02</t>
  </si>
  <si>
    <t>-4.32</t>
  </si>
  <si>
    <t>-20.45</t>
  </si>
  <si>
    <t>0.57</t>
  </si>
  <si>
    <t>Dividend Per Share, 1 Yr. Growth %</t>
  </si>
  <si>
    <t>66.67</t>
  </si>
  <si>
    <t>6.67</t>
  </si>
  <si>
    <t>-6.25</t>
  </si>
  <si>
    <t>8.33</t>
  </si>
  <si>
    <t>11.54</t>
  </si>
  <si>
    <t>3.45</t>
  </si>
  <si>
    <t>3.23</t>
  </si>
  <si>
    <t>Compound Annual Growth Rate Over Two Years</t>
  </si>
  <si>
    <t>Total Revenues, 2 Yr. CAGR %</t>
  </si>
  <si>
    <t>62.51</t>
  </si>
  <si>
    <t>34.57</t>
  </si>
  <si>
    <t>20.82</t>
  </si>
  <si>
    <t>50.77</t>
  </si>
  <si>
    <t>34.42</t>
  </si>
  <si>
    <t>14.27</t>
  </si>
  <si>
    <t>23.91</t>
  </si>
  <si>
    <t>6.62</t>
  </si>
  <si>
    <t>1.14</t>
  </si>
  <si>
    <t>2.8</t>
  </si>
  <si>
    <t>Gross Profit, 2 Yr. CAGR %</t>
  </si>
  <si>
    <t>54.38</t>
  </si>
  <si>
    <t>41.32</t>
  </si>
  <si>
    <t>27.74</t>
  </si>
  <si>
    <t>56.99</t>
  </si>
  <si>
    <t>36.64</t>
  </si>
  <si>
    <t>13.24</t>
  </si>
  <si>
    <t>24.21</t>
  </si>
  <si>
    <t>5.9</t>
  </si>
  <si>
    <t>3.55</t>
  </si>
  <si>
    <t>EBITDA, 2 Yr. CAGR %</t>
  </si>
  <si>
    <t>81.87</t>
  </si>
  <si>
    <t>57.81</t>
  </si>
  <si>
    <t>31.62</t>
  </si>
  <si>
    <t>62.54</t>
  </si>
  <si>
    <t>43.58</t>
  </si>
  <si>
    <t>13.07</t>
  </si>
  <si>
    <t>25.73</t>
  </si>
  <si>
    <t>0.84</t>
  </si>
  <si>
    <t>EBITA, 2 Yr. CAGR %</t>
  </si>
  <si>
    <t>114.23</t>
  </si>
  <si>
    <t>224.86</t>
  </si>
  <si>
    <t>60.55</t>
  </si>
  <si>
    <t>90.41</t>
  </si>
  <si>
    <t>75.89</t>
  </si>
  <si>
    <t>9.17</t>
  </si>
  <si>
    <t>25.3</t>
  </si>
  <si>
    <t>4.94</t>
  </si>
  <si>
    <t>-4.76</t>
  </si>
  <si>
    <t>-1.5</t>
  </si>
  <si>
    <t>EBIT, 2 Yr. CAGR %</t>
  </si>
  <si>
    <t>59.67</t>
  </si>
  <si>
    <t>180.4</t>
  </si>
  <si>
    <t>58.36</t>
  </si>
  <si>
    <t>11.01</t>
  </si>
  <si>
    <t>25.05</t>
  </si>
  <si>
    <t>10.37</t>
  </si>
  <si>
    <t>0.26</t>
  </si>
  <si>
    <t>2.27</t>
  </si>
  <si>
    <t>Earnings From Cont. Operations, 2 Yr. CAGR %</t>
  </si>
  <si>
    <t>7.41</t>
  </si>
  <si>
    <t>6.14</t>
  </si>
  <si>
    <t>117.47</t>
  </si>
  <si>
    <t>52.7</t>
  </si>
  <si>
    <t>15.12</t>
  </si>
  <si>
    <t>-16.68</t>
  </si>
  <si>
    <t>71.7</t>
  </si>
  <si>
    <t>35.18</t>
  </si>
  <si>
    <t>-16.14</t>
  </si>
  <si>
    <t>-45.19</t>
  </si>
  <si>
    <t>Net Income, 2 Yr. CAGR %</t>
  </si>
  <si>
    <t>6.64</t>
  </si>
  <si>
    <t>23.34</t>
  </si>
  <si>
    <t>31.27</t>
  </si>
  <si>
    <t>0.03</t>
  </si>
  <si>
    <t>-16.6</t>
  </si>
  <si>
    <t>73.13</t>
  </si>
  <si>
    <t>36.09</t>
  </si>
  <si>
    <t>-16.16</t>
  </si>
  <si>
    <t>-45.43</t>
  </si>
  <si>
    <t>Diluted EPS Before Extra, 2 Yr. CAGR %</t>
  </si>
  <si>
    <t>-0.3</t>
  </si>
  <si>
    <t>-5.81</t>
  </si>
  <si>
    <t>243.59</t>
  </si>
  <si>
    <t>9.1</t>
  </si>
  <si>
    <t>-10.69</t>
  </si>
  <si>
    <t>-24.86</t>
  </si>
  <si>
    <t>45.67</t>
  </si>
  <si>
    <t>26.28</t>
  </si>
  <si>
    <t>Normalized Net Income, 2 Yr. CAGR %</t>
  </si>
  <si>
    <t>-10.31</t>
  </si>
  <si>
    <t>3.48</t>
  </si>
  <si>
    <t>205.8</t>
  </si>
  <si>
    <t>98.77</t>
  </si>
  <si>
    <t>147.26</t>
  </si>
  <si>
    <t>26.42</t>
  </si>
  <si>
    <t>11.2</t>
  </si>
  <si>
    <t>-4.73</t>
  </si>
  <si>
    <t>-14.73</t>
  </si>
  <si>
    <t>Net Property, Plant and Equip., 2 Yr. CAGR %</t>
  </si>
  <si>
    <t>76.1</t>
  </si>
  <si>
    <t>24.66</t>
  </si>
  <si>
    <t>26.41</t>
  </si>
  <si>
    <t>4.79</t>
  </si>
  <si>
    <t>4.04</t>
  </si>
  <si>
    <t>Accounts Receivable, 2 Yr. CAGR %</t>
  </si>
  <si>
    <t>20.25</t>
  </si>
  <si>
    <t>23.38</t>
  </si>
  <si>
    <t>-3.73</t>
  </si>
  <si>
    <t>-3.9</t>
  </si>
  <si>
    <t>31.99</t>
  </si>
  <si>
    <t>28.15</t>
  </si>
  <si>
    <t>15.44</t>
  </si>
  <si>
    <t>10.23</t>
  </si>
  <si>
    <t>14.76</t>
  </si>
  <si>
    <t>Total Assets, 2 Yr. CAGR %</t>
  </si>
  <si>
    <t>54.03</t>
  </si>
  <si>
    <t>6.9</t>
  </si>
  <si>
    <t>25.06</t>
  </si>
  <si>
    <t>27.28</t>
  </si>
  <si>
    <t>30.42</t>
  </si>
  <si>
    <t>30.93</t>
  </si>
  <si>
    <t>2.18</t>
  </si>
  <si>
    <t>Common Equity, 2 Yr. CAGR %</t>
  </si>
  <si>
    <t>92.68</t>
  </si>
  <si>
    <t>11.15</t>
  </si>
  <si>
    <t>20.96</t>
  </si>
  <si>
    <t>28.16</t>
  </si>
  <si>
    <t>6.15</t>
  </si>
  <si>
    <t>25.54</t>
  </si>
  <si>
    <t>27.13</t>
  </si>
  <si>
    <t>2.37</t>
  </si>
  <si>
    <t>1.76</t>
  </si>
  <si>
    <t>-0.47</t>
  </si>
  <si>
    <t>Tangible Book Value, 2 Yr. CAGR %</t>
  </si>
  <si>
    <t>90.2</t>
  </si>
  <si>
    <t>14.37</t>
  </si>
  <si>
    <t>20.78</t>
  </si>
  <si>
    <t>28.62</t>
  </si>
  <si>
    <t>8.91</t>
  </si>
  <si>
    <t>26.09</t>
  </si>
  <si>
    <t>27.82</t>
  </si>
  <si>
    <t>2.44</t>
  </si>
  <si>
    <t>Cash From Operations, 2 Yr. CAGR %</t>
  </si>
  <si>
    <t>22.22</t>
  </si>
  <si>
    <t>5.08</t>
  </si>
  <si>
    <t>-11.6</t>
  </si>
  <si>
    <t>17.12</t>
  </si>
  <si>
    <t>39.49</t>
  </si>
  <si>
    <t>19.68</t>
  </si>
  <si>
    <t>23.81</t>
  </si>
  <si>
    <t>13.34</t>
  </si>
  <si>
    <t>1.99</t>
  </si>
  <si>
    <t>-2.75</t>
  </si>
  <si>
    <t>Levered Free Cash Flow, 2 Yr. CAGR %</t>
  </si>
  <si>
    <t>96.43</t>
  </si>
  <si>
    <t>27.03</t>
  </si>
  <si>
    <t>45.34</t>
  </si>
  <si>
    <t>91.9</t>
  </si>
  <si>
    <t>24.65</t>
  </si>
  <si>
    <t>-50.68</t>
  </si>
  <si>
    <t>50.34</t>
  </si>
  <si>
    <t>193.91</t>
  </si>
  <si>
    <t>-14.51</t>
  </si>
  <si>
    <t>-13.48</t>
  </si>
  <si>
    <t>Unlevered Free Cash Flow, 2 Yr. CAGR %</t>
  </si>
  <si>
    <t>80.05</t>
  </si>
  <si>
    <t>25.81</t>
  </si>
  <si>
    <t>40.77</t>
  </si>
  <si>
    <t>80.74</t>
  </si>
  <si>
    <t>23.23</t>
  </si>
  <si>
    <t>-41.48</t>
  </si>
  <si>
    <t>48.09</t>
  </si>
  <si>
    <t>144.16</t>
  </si>
  <si>
    <t>-12.75</t>
  </si>
  <si>
    <t>Dividend Per Share, 2 Yr. CAGR %</t>
  </si>
  <si>
    <t>29.1</t>
  </si>
  <si>
    <t>33.33</t>
  </si>
  <si>
    <t>-13.4</t>
  </si>
  <si>
    <t>-6.91</t>
  </si>
  <si>
    <t>-1.68</t>
  </si>
  <si>
    <t>7.42</t>
  </si>
  <si>
    <t>3.39</t>
  </si>
  <si>
    <t>3.28</t>
  </si>
  <si>
    <t>Compound Annual Growth Rate Over Three Years</t>
  </si>
  <si>
    <t>Total Revenues, 3 Yr. CAGR %</t>
  </si>
  <si>
    <t>45.17</t>
  </si>
  <si>
    <t>40.76</t>
  </si>
  <si>
    <t>7.14</t>
  </si>
  <si>
    <t>39.13</t>
  </si>
  <si>
    <t>32.32</t>
  </si>
  <si>
    <t>35.44</t>
  </si>
  <si>
    <t>13.4</t>
  </si>
  <si>
    <t>16.05</t>
  </si>
  <si>
    <t>4.53</t>
  </si>
  <si>
    <t>2.47</t>
  </si>
  <si>
    <t>Gross Profit, 3 Yr. CAGR %</t>
  </si>
  <si>
    <t>38.54</t>
  </si>
  <si>
    <t>37.98</t>
  </si>
  <si>
    <t>12.91</t>
  </si>
  <si>
    <t>46.75</t>
  </si>
  <si>
    <t>36.27</t>
  </si>
  <si>
    <t>37.36</t>
  </si>
  <si>
    <t>12.51</t>
  </si>
  <si>
    <t>15.93</t>
  </si>
  <si>
    <t>2.69</t>
  </si>
  <si>
    <t>EBITDA, 3 Yr. CAGR %</t>
  </si>
  <si>
    <t>57.6</t>
  </si>
  <si>
    <t>54.98</t>
  </si>
  <si>
    <t>17.53</t>
  </si>
  <si>
    <t>54.36</t>
  </si>
  <si>
    <t>41.39</t>
  </si>
  <si>
    <t>13.78</t>
  </si>
  <si>
    <t>16.63</t>
  </si>
  <si>
    <t>5.41</t>
  </si>
  <si>
    <t>EBITA, 3 Yr. CAGR %</t>
  </si>
  <si>
    <t>66.98</t>
  </si>
  <si>
    <t>79.65</t>
  </si>
  <si>
    <t>59.15</t>
  </si>
  <si>
    <t>110.77</t>
  </si>
  <si>
    <t>58.82</t>
  </si>
  <si>
    <t>61.9</t>
  </si>
  <si>
    <t>10.85</t>
  </si>
  <si>
    <t>14.79</t>
  </si>
  <si>
    <t>1.19</t>
  </si>
  <si>
    <t>-2.71</t>
  </si>
  <si>
    <t>EBIT, 3 Yr. CAGR %</t>
  </si>
  <si>
    <t>37.27</t>
  </si>
  <si>
    <t>62.86</t>
  </si>
  <si>
    <t>84.55</t>
  </si>
  <si>
    <t>48.18</t>
  </si>
  <si>
    <t>14.03</t>
  </si>
  <si>
    <t>16.55</t>
  </si>
  <si>
    <t>6.52</t>
  </si>
  <si>
    <t>1.95</t>
  </si>
  <si>
    <t>Earnings From Cont. Operations, 3 Yr. CAGR %</t>
  </si>
  <si>
    <t>-37.71</t>
  </si>
  <si>
    <t>65.97</t>
  </si>
  <si>
    <t>-18.37</t>
  </si>
  <si>
    <t>157.48</t>
  </si>
  <si>
    <t>-5.04</t>
  </si>
  <si>
    <t>35.82</t>
  </si>
  <si>
    <t>2.68</t>
  </si>
  <si>
    <t>51.17</t>
  </si>
  <si>
    <t>3.12</t>
  </si>
  <si>
    <t>-29.39</t>
  </si>
  <si>
    <t>Net Income, 3 Yr. CAGR %</t>
  </si>
  <si>
    <t>-26.02</t>
  </si>
  <si>
    <t>40.02</t>
  </si>
  <si>
    <t>-13.39</t>
  </si>
  <si>
    <t>60.81</t>
  </si>
  <si>
    <t>-14.24</t>
  </si>
  <si>
    <t>23.89</t>
  </si>
  <si>
    <t>3.14</t>
  </si>
  <si>
    <t>52.11</t>
  </si>
  <si>
    <t>3.5</t>
  </si>
  <si>
    <t>-29.55</t>
  </si>
  <si>
    <t>Diluted EPS Before Extra, 3 Yr. CAGR %</t>
  </si>
  <si>
    <t>-56.45</t>
  </si>
  <si>
    <t>69.08</t>
  </si>
  <si>
    <t>-28.79</t>
  </si>
  <si>
    <t>196.18</t>
  </si>
  <si>
    <t>-24.44</t>
  </si>
  <si>
    <t>-8.38</t>
  </si>
  <si>
    <t>35.43</t>
  </si>
  <si>
    <t>-1.85</t>
  </si>
  <si>
    <t>-30.11</t>
  </si>
  <si>
    <t>Normalized Net Income, 3 Yr. CAGR %</t>
  </si>
  <si>
    <t>-27.24</t>
  </si>
  <si>
    <t>-34.57</t>
  </si>
  <si>
    <t>228.77</t>
  </si>
  <si>
    <t>85.24</t>
  </si>
  <si>
    <t>96.96</t>
  </si>
  <si>
    <t>13.09</t>
  </si>
  <si>
    <t>15.72</t>
  </si>
  <si>
    <t>4.96</t>
  </si>
  <si>
    <t>-10.97</t>
  </si>
  <si>
    <t>Net Property, Plant and Equip., 3 Yr. CAGR %</t>
  </si>
  <si>
    <t>33.43</t>
  </si>
  <si>
    <t>44.4</t>
  </si>
  <si>
    <t>23.67</t>
  </si>
  <si>
    <t>16.03</t>
  </si>
  <si>
    <t>18.06</t>
  </si>
  <si>
    <t>19.6</t>
  </si>
  <si>
    <t>21.16</t>
  </si>
  <si>
    <t>22.47</t>
  </si>
  <si>
    <t>4.07</t>
  </si>
  <si>
    <t>2.94</t>
  </si>
  <si>
    <t>Accounts Receivable, 3 Yr. CAGR %</t>
  </si>
  <si>
    <t>14.95</t>
  </si>
  <si>
    <t>18.03</t>
  </si>
  <si>
    <t>7.45</t>
  </si>
  <si>
    <t>7.31</t>
  </si>
  <si>
    <t>25.45</t>
  </si>
  <si>
    <t>20.17</t>
  </si>
  <si>
    <t>15.32</t>
  </si>
  <si>
    <t>11.61</t>
  </si>
  <si>
    <t>Total Assets, 3 Yr. CAGR %</t>
  </si>
  <si>
    <t>32.21</t>
  </si>
  <si>
    <t>22.43</t>
  </si>
  <si>
    <t>16.38</t>
  </si>
  <si>
    <t>16.9</t>
  </si>
  <si>
    <t>19.12</t>
  </si>
  <si>
    <t>2.41</t>
  </si>
  <si>
    <t>Common Equity, 3 Yr. CAGR %</t>
  </si>
  <si>
    <t>56.8</t>
  </si>
  <si>
    <t>55.15</t>
  </si>
  <si>
    <t>21.58</t>
  </si>
  <si>
    <t>18.22</t>
  </si>
  <si>
    <t>17.9</t>
  </si>
  <si>
    <t>21.18</t>
  </si>
  <si>
    <t>2.01</t>
  </si>
  <si>
    <t>0.42</t>
  </si>
  <si>
    <t>Tangible Book Value, 3 Yr. CAGR %</t>
  </si>
  <si>
    <t>54.64</t>
  </si>
  <si>
    <t>55.14</t>
  </si>
  <si>
    <t>22.73</t>
  </si>
  <si>
    <t>19.53</t>
  </si>
  <si>
    <t>18.79</t>
  </si>
  <si>
    <t>18.38</t>
  </si>
  <si>
    <t>18.87</t>
  </si>
  <si>
    <t>3.07</t>
  </si>
  <si>
    <t>Cash From Operations, 3 Yr. CAGR %</t>
  </si>
  <si>
    <t>36.83</t>
  </si>
  <si>
    <t>16.74</t>
  </si>
  <si>
    <t>-6.77</t>
  </si>
  <si>
    <t>14.12</t>
  </si>
  <si>
    <t>14.07</t>
  </si>
  <si>
    <t>19.36</t>
  </si>
  <si>
    <t>6.4</t>
  </si>
  <si>
    <t>1.61</t>
  </si>
  <si>
    <t>Levered Free Cash Flow, 3 Yr. CAGR %</t>
  </si>
  <si>
    <t>68.87</t>
  </si>
  <si>
    <t>19.45</t>
  </si>
  <si>
    <t>46.81</t>
  </si>
  <si>
    <t>58.03</t>
  </si>
  <si>
    <t>-27.34</t>
  </si>
  <si>
    <t>30.33</t>
  </si>
  <si>
    <t>28.85</t>
  </si>
  <si>
    <t>88.23</t>
  </si>
  <si>
    <t>-11.53</t>
  </si>
  <si>
    <t>Unlevered Free Cash Flow, 3 Yr. CAGR %</t>
  </si>
  <si>
    <t>39.97</t>
  </si>
  <si>
    <t>18.19</t>
  </si>
  <si>
    <t>42.95</t>
  </si>
  <si>
    <t>51.8</t>
  </si>
  <si>
    <t>-19.14</t>
  </si>
  <si>
    <t>29.35</t>
  </si>
  <si>
    <t>28.02</t>
  </si>
  <si>
    <t>68.01</t>
  </si>
  <si>
    <t>Dividend Per Share, 3 Yr. CAGR %</t>
  </si>
  <si>
    <t>18.56</t>
  </si>
  <si>
    <t>21.14</t>
  </si>
  <si>
    <t>-7.17</t>
  </si>
  <si>
    <t>-6.69</t>
  </si>
  <si>
    <t>-1.12</t>
  </si>
  <si>
    <t>6.04</t>
  </si>
  <si>
    <t>3.34</t>
  </si>
  <si>
    <t>Compound Annual Growth Rate Over Five Years</t>
  </si>
  <si>
    <t>Total Revenues, 5 Yr. CAGR %</t>
  </si>
  <si>
    <t>12.19</t>
  </si>
  <si>
    <t>19.87</t>
  </si>
  <si>
    <t>17.02</t>
  </si>
  <si>
    <t>28.44</t>
  </si>
  <si>
    <t>18.26</t>
  </si>
  <si>
    <t>30.43</t>
  </si>
  <si>
    <t>28.89</t>
  </si>
  <si>
    <t>23.08</t>
  </si>
  <si>
    <t>8.32</t>
  </si>
  <si>
    <t>10.56</t>
  </si>
  <si>
    <t>Gross Profit, 5 Yr. CAGR %</t>
  </si>
  <si>
    <t>16.12</t>
  </si>
  <si>
    <t>16.13</t>
  </si>
  <si>
    <t>23.41</t>
  </si>
  <si>
    <t>35.12</t>
  </si>
  <si>
    <t>31.29</t>
  </si>
  <si>
    <t>23.79</t>
  </si>
  <si>
    <t>7.73</t>
  </si>
  <si>
    <t>10.81</t>
  </si>
  <si>
    <t>EBITDA, 5 Yr. CAGR %</t>
  </si>
  <si>
    <t>24.93</t>
  </si>
  <si>
    <t>23.49</t>
  </si>
  <si>
    <t>38.8</t>
  </si>
  <si>
    <t>29.28</t>
  </si>
  <si>
    <t>39.5</t>
  </si>
  <si>
    <t>34.32</t>
  </si>
  <si>
    <t>26.72</t>
  </si>
  <si>
    <t>8.41</t>
  </si>
  <si>
    <t>10.94</t>
  </si>
  <si>
    <t>EBITA, 5 Yr. CAGR %</t>
  </si>
  <si>
    <t>43.76</t>
  </si>
  <si>
    <t>73.08</t>
  </si>
  <si>
    <t>17.58</t>
  </si>
  <si>
    <t>51.75</t>
  </si>
  <si>
    <t>74.51</t>
  </si>
  <si>
    <t>69.99</t>
  </si>
  <si>
    <t>44.41</t>
  </si>
  <si>
    <t>36.12</t>
  </si>
  <si>
    <t>4.31</t>
  </si>
  <si>
    <t>7.64</t>
  </si>
  <si>
    <t>EBIT, 5 Yr. CAGR %</t>
  </si>
  <si>
    <t>27.81</t>
  </si>
  <si>
    <t>63.18</t>
  </si>
  <si>
    <t>40.12</t>
  </si>
  <si>
    <t>67.33</t>
  </si>
  <si>
    <t>61.19</t>
  </si>
  <si>
    <t>38.35</t>
  </si>
  <si>
    <t>31.71</t>
  </si>
  <si>
    <t>8.29</t>
  </si>
  <si>
    <t>10.61</t>
  </si>
  <si>
    <t>Earnings From Cont. Operations, 5 Yr. CAGR %</t>
  </si>
  <si>
    <t>18.62</t>
  </si>
  <si>
    <t>31.5</t>
  </si>
  <si>
    <t>-14.3</t>
  </si>
  <si>
    <t>51.45</t>
  </si>
  <si>
    <t>-6.34</t>
  </si>
  <si>
    <t>63.96</t>
  </si>
  <si>
    <t>20.34</t>
  </si>
  <si>
    <t>35.56</t>
  </si>
  <si>
    <t>-5.31</t>
  </si>
  <si>
    <t>0.74</t>
  </si>
  <si>
    <t>Net Income, 5 Yr. CAGR %</t>
  </si>
  <si>
    <t>13.76</t>
  </si>
  <si>
    <t>53.83</t>
  </si>
  <si>
    <t>-9.24</t>
  </si>
  <si>
    <t>36.45</t>
  </si>
  <si>
    <t>-8.25</t>
  </si>
  <si>
    <t>13.58</t>
  </si>
  <si>
    <t>28.63</t>
  </si>
  <si>
    <t>-5.06</t>
  </si>
  <si>
    <t>Diluted EPS Before Extra, 5 Yr. CAGR %</t>
  </si>
  <si>
    <t>37.39</t>
  </si>
  <si>
    <t>4.3</t>
  </si>
  <si>
    <t>-30.38</t>
  </si>
  <si>
    <t>34.06</t>
  </si>
  <si>
    <t>-22.03</t>
  </si>
  <si>
    <t>71.11</t>
  </si>
  <si>
    <t>-1.75</t>
  </si>
  <si>
    <t>14.66</t>
  </si>
  <si>
    <t>-11.79</t>
  </si>
  <si>
    <t>Normalized Net Income, 5 Yr. CAGR %</t>
  </si>
  <si>
    <t>-18.27</t>
  </si>
  <si>
    <t>12.11</t>
  </si>
  <si>
    <t>-23.78</t>
  </si>
  <si>
    <t>15.34</t>
  </si>
  <si>
    <t>11.36</t>
  </si>
  <si>
    <t>134.85</t>
  </si>
  <si>
    <t>58.9</t>
  </si>
  <si>
    <t>56.69</t>
  </si>
  <si>
    <t>Net Property, Plant and Equip., 5 Yr. CAGR %</t>
  </si>
  <si>
    <t>16.44</t>
  </si>
  <si>
    <t>15.43</t>
  </si>
  <si>
    <t>29.9</t>
  </si>
  <si>
    <t>37.16</t>
  </si>
  <si>
    <t>21.81</t>
  </si>
  <si>
    <t>23.43</t>
  </si>
  <si>
    <t>13.55</t>
  </si>
  <si>
    <t>14.05</t>
  </si>
  <si>
    <t>13.69</t>
  </si>
  <si>
    <t>Accounts Receivable, 5 Yr. CAGR %</t>
  </si>
  <si>
    <t>9.3</t>
  </si>
  <si>
    <t>11.85</t>
  </si>
  <si>
    <t>8.71</t>
  </si>
  <si>
    <t>13.47</t>
  </si>
  <si>
    <t>12.84</t>
  </si>
  <si>
    <t>15.2</t>
  </si>
  <si>
    <t>21.34</t>
  </si>
  <si>
    <t>21.72</t>
  </si>
  <si>
    <t>17.97</t>
  </si>
  <si>
    <t>Total Assets, 5 Yr. CAGR %</t>
  </si>
  <si>
    <t>12.33</t>
  </si>
  <si>
    <t>13.63</t>
  </si>
  <si>
    <t>27.55</t>
  </si>
  <si>
    <t>30.19</t>
  </si>
  <si>
    <t>12.77</t>
  </si>
  <si>
    <t>21.8</t>
  </si>
  <si>
    <t>22.32</t>
  </si>
  <si>
    <t>11.88</t>
  </si>
  <si>
    <t>12.38</t>
  </si>
  <si>
    <t>12.99</t>
  </si>
  <si>
    <t>Common Equity, 5 Yr. CAGR %</t>
  </si>
  <si>
    <t>22.05</t>
  </si>
  <si>
    <t>23.31</t>
  </si>
  <si>
    <t>43.73</t>
  </si>
  <si>
    <t>15.15</t>
  </si>
  <si>
    <t>21.09</t>
  </si>
  <si>
    <t>21.55</t>
  </si>
  <si>
    <t>13.28</t>
  </si>
  <si>
    <t>10.84</t>
  </si>
  <si>
    <t>10.36</t>
  </si>
  <si>
    <t>Tangible Book Value, 5 Yr. CAGR %</t>
  </si>
  <si>
    <t>19.82</t>
  </si>
  <si>
    <t>21.69</t>
  </si>
  <si>
    <t>40.09</t>
  </si>
  <si>
    <t>43.93</t>
  </si>
  <si>
    <t>22.11</t>
  </si>
  <si>
    <t>22.37</t>
  </si>
  <si>
    <t>14.83</t>
  </si>
  <si>
    <t>11.73</t>
  </si>
  <si>
    <t>Cash From Operations, 5 Yr. CAGR %</t>
  </si>
  <si>
    <t>26.96</t>
  </si>
  <si>
    <t>13.73</t>
  </si>
  <si>
    <t>14.89</t>
  </si>
  <si>
    <t>17.3</t>
  </si>
  <si>
    <t>10.77</t>
  </si>
  <si>
    <t>16.32</t>
  </si>
  <si>
    <t>17.87</t>
  </si>
  <si>
    <t>27.04</t>
  </si>
  <si>
    <t>11.53</t>
  </si>
  <si>
    <t>9.97</t>
  </si>
  <si>
    <t>Levered Free Cash Flow, 5 Yr. CAGR %</t>
  </si>
  <si>
    <t>35.64</t>
  </si>
  <si>
    <t>166.32</t>
  </si>
  <si>
    <t>33.35</t>
  </si>
  <si>
    <t>38.31</t>
  </si>
  <si>
    <t>22.3</t>
  </si>
  <si>
    <t>-3.49</t>
  </si>
  <si>
    <t>54.72</t>
  </si>
  <si>
    <t>10.09</t>
  </si>
  <si>
    <t>9.37</t>
  </si>
  <si>
    <t>Unlevered Free Cash Flow, 5 Yr. CAGR %</t>
  </si>
  <si>
    <t>25.52</t>
  </si>
  <si>
    <t>51.47</t>
  </si>
  <si>
    <t>26.94</t>
  </si>
  <si>
    <t>21.11</t>
  </si>
  <si>
    <t>50.41</t>
  </si>
  <si>
    <t>26.17</t>
  </si>
  <si>
    <t>10.5</t>
  </si>
  <si>
    <t>10.57</t>
  </si>
  <si>
    <t>Dividend Per Share, 5 Yr. CAGR %</t>
  </si>
  <si>
    <t>-16.52</t>
  </si>
  <si>
    <t>-2.33</t>
  </si>
  <si>
    <t>10.76</t>
  </si>
  <si>
    <t>7.63</t>
  </si>
  <si>
    <t>-0.68</t>
  </si>
  <si>
    <t>-1.28</t>
  </si>
  <si>
    <t>1.3</t>
  </si>
  <si>
    <t>4.24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</si>
  <si>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</si>
  <si>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</si>
  <si>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</si>
  <si>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</si>
  <si>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</si>
  <si>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</si>
  <si>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</si>
  <si>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</si>
  <si>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</si>
  <si>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6,047</t>
  </si>
  <si>
    <t>4,977</t>
  </si>
  <si>
    <t>5,989</t>
  </si>
  <si>
    <t>3,830</t>
  </si>
  <si>
    <t>3,696</t>
  </si>
  <si>
    <t>4,779</t>
  </si>
  <si>
    <t>-</t>
  </si>
  <si>
    <t>Change</t>
  </si>
  <si>
    <t>-17.69%</t>
  </si>
  <si>
    <t>20.34%</t>
  </si>
  <si>
    <t>-36.05%</t>
  </si>
  <si>
    <t>-3.5%</t>
  </si>
  <si>
    <t>29.32%</t>
  </si>
  <si>
    <t>0%</t>
  </si>
  <si>
    <t>Enterprise Value (EV)
                                    1</t>
  </si>
  <si>
    <t>8,254</t>
  </si>
  <si>
    <t>7,135</t>
  </si>
  <si>
    <t>8,218</t>
  </si>
  <si>
    <t>6,159</t>
  </si>
  <si>
    <t>6,147</t>
  </si>
  <si>
    <t>7,637</t>
  </si>
  <si>
    <t>7,850</t>
  </si>
  <si>
    <t>7,872</t>
  </si>
  <si>
    <t>-13.55%</t>
  </si>
  <si>
    <t>15.17%</t>
  </si>
  <si>
    <t>-25.05%</t>
  </si>
  <si>
    <t>-0.19%</t>
  </si>
  <si>
    <t>24.24%</t>
  </si>
  <si>
    <t>2.79%</t>
  </si>
  <si>
    <t>0.28%</t>
  </si>
  <si>
    <t>P/E ratio</t>
  </si>
  <si>
    <t>35.2x</t>
  </si>
  <si>
    <t>20.9x</t>
  </si>
  <si>
    <t>21.5x</t>
  </si>
  <si>
    <t>22.8x</t>
  </si>
  <si>
    <t>44.3x</t>
  </si>
  <si>
    <t>104x</t>
  </si>
  <si>
    <t>83.9x</t>
  </si>
  <si>
    <t>71.3x</t>
  </si>
  <si>
    <t>PBR</t>
  </si>
  <si>
    <t>1.39x</t>
  </si>
  <si>
    <t>1.11x</t>
  </si>
  <si>
    <t>1.33x</t>
  </si>
  <si>
    <t>0.82x</t>
  </si>
  <si>
    <t>0.96x</t>
  </si>
  <si>
    <t>PEG</t>
  </si>
  <si>
    <t>0.6x</t>
  </si>
  <si>
    <t>1.3x</t>
  </si>
  <si>
    <t>-0.6x</t>
  </si>
  <si>
    <t>-0.9x</t>
  </si>
  <si>
    <t>-2.1x</t>
  </si>
  <si>
    <t>3.4x</t>
  </si>
  <si>
    <t>4x</t>
  </si>
  <si>
    <t>Capitalization / Revenue</t>
  </si>
  <si>
    <t>9.62x</t>
  </si>
  <si>
    <t>6.89x</t>
  </si>
  <si>
    <t>8.1x</t>
  </si>
  <si>
    <t>5.08x</t>
  </si>
  <si>
    <t>4.63x</t>
  </si>
  <si>
    <t>5.67x</t>
  </si>
  <si>
    <t>5.11x</t>
  </si>
  <si>
    <t>4.76x</t>
  </si>
  <si>
    <t>EV / Revenue</t>
  </si>
  <si>
    <t>13.1x</t>
  </si>
  <si>
    <t>9.88x</t>
  </si>
  <si>
    <t>11.1x</t>
  </si>
  <si>
    <t>8.17x</t>
  </si>
  <si>
    <t>7.69x</t>
  </si>
  <si>
    <t>9.06x</t>
  </si>
  <si>
    <t>8.39x</t>
  </si>
  <si>
    <t>7.84x</t>
  </si>
  <si>
    <t>EV / EBITDA</t>
  </si>
  <si>
    <t>22.6x</t>
  </si>
  <si>
    <t>16.1x</t>
  </si>
  <si>
    <t>17.7x</t>
  </si>
  <si>
    <t>13x</t>
  </si>
  <si>
    <t>12.3x</t>
  </si>
  <si>
    <t>14.3x</t>
  </si>
  <si>
    <t>12.7x</t>
  </si>
  <si>
    <t>12x</t>
  </si>
  <si>
    <t>EV / EBIT</t>
  </si>
  <si>
    <t>76.1x</t>
  </si>
  <si>
    <t>46.4x</t>
  </si>
  <si>
    <t>46.8x</t>
  </si>
  <si>
    <t>34.6x</t>
  </si>
  <si>
    <t>33.3x</t>
  </si>
  <si>
    <t>45.8x</t>
  </si>
  <si>
    <t>EV / FCF</t>
  </si>
  <si>
    <t>FCF Yield</t>
  </si>
  <si>
    <t>Dividend per Share
                                    2</t>
  </si>
  <si>
    <t>1.282</t>
  </si>
  <si>
    <t>1.313</t>
  </si>
  <si>
    <t>1.349</t>
  </si>
  <si>
    <t>Rate of return</t>
  </si>
  <si>
    <t>2.82%</t>
  </si>
  <si>
    <t>3.58%</t>
  </si>
  <si>
    <t>3.08%</t>
  </si>
  <si>
    <t>5.06%</t>
  </si>
  <si>
    <t>5.26%</t>
  </si>
  <si>
    <t>4.5%</t>
  </si>
  <si>
    <t>4.61%</t>
  </si>
  <si>
    <t>4.73%</t>
  </si>
  <si>
    <t>EPS
                                    2</t>
  </si>
  <si>
    <t>0.2731</t>
  </si>
  <si>
    <t>0.4</t>
  </si>
  <si>
    <t>Distribution rate</t>
  </si>
  <si>
    <t>99.1%</t>
  </si>
  <si>
    <t>75%</t>
  </si>
  <si>
    <t>66.3%</t>
  </si>
  <si>
    <t>115%</t>
  </si>
  <si>
    <t>233%</t>
  </si>
  <si>
    <t>469%</t>
  </si>
  <si>
    <t>386%</t>
  </si>
  <si>
    <t>337%</t>
  </si>
  <si>
    <t>Net sales
                                    1</t>
  </si>
  <si>
    <t>628.8</t>
  </si>
  <si>
    <t>721.9</t>
  </si>
  <si>
    <t>739.1</t>
  </si>
  <si>
    <t>753.5</t>
  </si>
  <si>
    <t>799</t>
  </si>
  <si>
    <t>842.9</t>
  </si>
  <si>
    <t>935.6</t>
  </si>
  <si>
    <t>1,004</t>
  </si>
  <si>
    <t>EBITDA
                                    1</t>
  </si>
  <si>
    <t>365.6</t>
  </si>
  <si>
    <t>442.4</t>
  </si>
  <si>
    <t>463.8</t>
  </si>
  <si>
    <t>473.6</t>
  </si>
  <si>
    <t>499.7</t>
  </si>
  <si>
    <t>534.7</t>
  </si>
  <si>
    <t>620.1</t>
  </si>
  <si>
    <t>654.5</t>
  </si>
  <si>
    <t>EBIT
                                    1</t>
  </si>
  <si>
    <t>108.4</t>
  </si>
  <si>
    <t>153.8</t>
  </si>
  <si>
    <t>175.7</t>
  </si>
  <si>
    <t>178</t>
  </si>
  <si>
    <t>184.8</t>
  </si>
  <si>
    <t>166.9</t>
  </si>
  <si>
    <t>Net income
                                    1</t>
  </si>
  <si>
    <t>150.4</t>
  </si>
  <si>
    <t>237.3</t>
  </si>
  <si>
    <t>278.6</t>
  </si>
  <si>
    <t>166.8</t>
  </si>
  <si>
    <t>82.96</t>
  </si>
  <si>
    <t>44.65</t>
  </si>
  <si>
    <t>71.39</t>
  </si>
  <si>
    <t>67.83</t>
  </si>
  <si>
    <t>Net Debt
                                    1</t>
  </si>
  <si>
    <t>2,207</t>
  </si>
  <si>
    <t>2,158</t>
  </si>
  <si>
    <t>2,229</t>
  </si>
  <si>
    <t>2,329</t>
  </si>
  <si>
    <t>2,452</t>
  </si>
  <si>
    <t>2,858</t>
  </si>
  <si>
    <t>3,071</t>
  </si>
  <si>
    <t>3,093</t>
  </si>
  <si>
    <t>Reference price
                                    2</t>
  </si>
  <si>
    <t>41.20</t>
  </si>
  <si>
    <t>33.50</t>
  </si>
  <si>
    <t>40.28</t>
  </si>
  <si>
    <t>25.29</t>
  </si>
  <si>
    <t>28.51</t>
  </si>
  <si>
    <t>Nbr of stocks (in thousands)</t>
  </si>
  <si>
    <t>146,762</t>
  </si>
  <si>
    <t>148,564</t>
  </si>
  <si>
    <t>148,688</t>
  </si>
  <si>
    <t>151,434</t>
  </si>
  <si>
    <t>151,774</t>
  </si>
  <si>
    <t>167,640</t>
  </si>
  <si>
    <t>Announcement Date</t>
  </si>
  <si>
    <t>2/5/20</t>
  </si>
  <si>
    <t>2/11/21</t>
  </si>
  <si>
    <t>2/3/22</t>
  </si>
  <si>
    <t>2/9/23</t>
  </si>
  <si>
    <t>2/7/24</t>
  </si>
  <si>
    <t>address1</t>
  </si>
  <si>
    <t>3344 Peachtree Road NE</t>
  </si>
  <si>
    <t>address2</t>
  </si>
  <si>
    <t>Suite 1800</t>
  </si>
  <si>
    <t>city</t>
  </si>
  <si>
    <t>Atlanta</t>
  </si>
  <si>
    <t>state</t>
  </si>
  <si>
    <t>GA</t>
  </si>
  <si>
    <t>zip</t>
  </si>
  <si>
    <t>30326-4802</t>
  </si>
  <si>
    <t>country</t>
  </si>
  <si>
    <t>phone</t>
  </si>
  <si>
    <t>404 407 1000</t>
  </si>
  <si>
    <t>fax</t>
  </si>
  <si>
    <t>404 407 1002</t>
  </si>
  <si>
    <t>website</t>
  </si>
  <si>
    <t>https://www.cousins.com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</si>
  <si>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</si>
  <si>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</si>
  <si>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</si>
  <si>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</si>
  <si>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</si>
  <si>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</si>
  <si>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</si>
  <si>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</si>
  <si>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</si>
  <si>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</si>
  <si>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</si>
  <si>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Cousins Properties Incorporated ("Cousins") is a fully integrated, self-administered, and self-managed real estate investment trust (REIT). The Company, based in Atlanta and acting through its operating partnership, Cousins Properties LP, primarily invests in Class A office buildings located in high-growth Sun Belt markets. Founded in 1958, Cousins creates shareholder value through its extensive expertise in the development, acquisition, leasing, and management of high-quality real estate assets. The Company has a comprehensive strategy in place based on a simple platform, trophy assets, and opportunistic investments.</t>
  </si>
  <si>
    <t>fullTimeEmployees</t>
  </si>
  <si>
    <t>companyOfficers</t>
  </si>
  <si>
    <t>[{'maxAge': 1, 'name': 'Mr. Michael Colin Connolly', 'age': 47, 'title': 'President, CEO &amp; Director', 'yearBorn': 1977, 'fiscalYear': 2023, 'totalPay': 2053506, 'exercisedValue': 0, 'unexercisedValue': 0}, {'maxAge': 1, 'name': 'Mr. Gregg D. Adzema', 'age': 59, 'title': 'Executive VP &amp; CFO', 'yearBorn': 1965, 'fiscalYear': 2023, 'totalPay': 1209703, 'exercisedValue': 0, 'unexercisedValue': 0}, {'maxAge': 1, 'name': 'Mr. Richard G. Hickson IV', 'age': 50, 'title': 'Executive Vice President of Operations', 'yearBorn': 1974, 'fiscalYear': 2023, 'totalPay': 996150, 'exercisedValue': 0, 'unexercisedValue': 0}, {'maxAge': 1, 'name': 'Ms. Jane Kennedy Hicks', 'age': 40, 'title': 'Chief Investment Officer, Executive VP &amp; MD of Atlanta', 'yearBorn': 1984, 'fiscalYear': 2023, 'totalPay': 973830, 'exercisedValue': 0, 'unexercisedValue': 0}, {'maxAge': 1, 'name': 'Mr. John S. McColl', 'age': 61, 'title': 'Executive Vice President of Development', 'yearBorn': 1963, 'fiscalYear': 2023, 'totalPay': 971821, 'exercisedValue': 0, 'unexercisedValue': 0}, {'maxAge': 1, 'name': 'Mr. Jeffrey D. Symes', 'age': 59, 'title': 'Senior VP &amp; Chief Accounting Officer', 'yearBorn': 1965, 'fiscalYear': 2023, 'exercisedValue': 0, 'unexercisedValue': 0}, {'maxAge': 1, 'name': 'Mr. Brandon Van Orden', 'title': 'Senior VP &amp; Chief Information Officer', 'fiscalYear': 2023, 'exercisedValue': 0, 'unexercisedValue': 0}, {'maxAge': 1, 'name': 'Ms. Roni  Imbeaux', 'title': 'Vice President of Finance &amp; Investor Relations', 'fiscalYear': 2023, 'exercisedValue': 0, 'unexercisedValue': 0}, {'maxAge': 1, 'name': 'Ms. Pamela F. Roper Esq.', 'age': 50, 'title': 'Executive VP, General Counsel &amp; Corporate Secretary', 'yearBorn': 1974, 'fiscalYear': 2023, 'totalPay': 691928, 'exercisedValue': 0, 'unexercisedValue': 0}, {'maxAge': 1, 'name': 'Ms. Melissa  McNamara', 'title': 'Vice President &amp; Head of Corporate Communications',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</si>
  <si>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</si>
  <si>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</si>
  <si>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</si>
  <si>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</si>
  <si>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</si>
  <si>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</si>
  <si>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</si>
  <si>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irWebsite</t>
  </si>
  <si>
    <t>http://www.snl.com/irweblinkx/stockinfo.aspx?iid=102939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</si>
  <si>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</si>
  <si>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</si>
  <si>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</si>
  <si>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</si>
  <si>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</si>
  <si>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</si>
  <si>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</si>
  <si>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</si>
  <si>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</si>
  <si>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</si>
  <si>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</si>
  <si>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</si>
  <si>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</si>
  <si>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</si>
  <si>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</si>
  <si>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</si>
  <si>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</si>
  <si>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</si>
  <si>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</si>
  <si>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</si>
  <si>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</si>
  <si>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</si>
  <si>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</si>
  <si>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</si>
  <si>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</si>
  <si>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</si>
  <si>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</si>
  <si>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</si>
  <si>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</si>
  <si>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</si>
  <si>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</si>
  <si>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</si>
  <si>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</si>
  <si>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</si>
  <si>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</si>
  <si>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</si>
  <si>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</si>
  <si>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</si>
  <si>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</si>
  <si>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</si>
  <si>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</si>
  <si>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</si>
  <si>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</si>
  <si>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</si>
  <si>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</si>
  <si>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</si>
  <si>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</si>
  <si>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</si>
  <si>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</si>
  <si>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</si>
  <si>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</si>
  <si>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</si>
  <si>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</si>
  <si>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</si>
  <si>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</si>
  <si>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</si>
  <si>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</si>
  <si>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</si>
  <si>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</si>
  <si>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</si>
  <si>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</si>
  <si>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1:4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</si>
  <si>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</si>
  <si>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</si>
  <si>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</si>
  <si>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</si>
  <si>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</si>
  <si>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</si>
  <si>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</si>
  <si>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</si>
  <si>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</si>
  <si>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</si>
  <si>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</si>
  <si>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</si>
  <si>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</si>
  <si>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</si>
  <si>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Cousins Properties Incorporated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</si>
  <si>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</si>
  <si>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</si>
  <si>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</si>
  <si>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</si>
  <si>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</si>
  <si>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</si>
  <si>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</si>
  <si>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eaa5ca0a-3433-3914-9b72-550c7522c235</t>
  </si>
  <si>
    <t>messageBoardId</t>
  </si>
  <si>
    <t>finmb_264776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</si>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</sst>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cousins.com/" TargetMode="External"/><Relationship Id="rId2" Type="http://schemas.openxmlformats.org/officeDocument/2006/relationships/hyperlink" Target="http://www.snl.com/irweblinkx/stockinfo.aspx?iid=102939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29.08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97.26759204452635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4.780128768E9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29.026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83.85294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1.28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52.0</v>
      </c>
      <c r="C2" s="1">
        <v>126.0</v>
      </c>
      <c r="D2" s="1">
        <v>79.0</v>
      </c>
      <c r="E2" s="1">
        <v>216.0</v>
      </c>
      <c r="F2" s="1">
        <v>79.0</v>
      </c>
      <c r="G2" s="1">
        <v>150.0</v>
      </c>
      <c r="H2" s="1">
        <v>237.0</v>
      </c>
      <c r="I2" s="1">
        <v>279.0</v>
      </c>
      <c r="J2" s="1">
        <v>167.0</v>
      </c>
      <c r="K2" s="1">
        <v>82.0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108.0</v>
      </c>
      <c r="C3" s="1">
        <v>112.0</v>
      </c>
      <c r="D3" s="1">
        <v>97.0</v>
      </c>
      <c r="E3" s="1">
        <v>154.0</v>
      </c>
      <c r="F3" s="1">
        <v>154.0</v>
      </c>
      <c r="G3" s="1">
        <v>212.0</v>
      </c>
      <c r="H3" s="1">
        <v>246.0</v>
      </c>
      <c r="I3" s="1">
        <v>255.0</v>
      </c>
      <c r="J3" s="1">
        <v>274.0</v>
      </c>
      <c r="K3" s="1">
        <v>293.0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32.0</v>
      </c>
      <c r="C4" s="1">
        <v>23.0</v>
      </c>
      <c r="D4" s="1">
        <v>0.0</v>
      </c>
      <c r="E4" s="1">
        <v>42.0</v>
      </c>
      <c r="F4" s="1">
        <v>27.0</v>
      </c>
      <c r="G4" s="1">
        <v>45.0</v>
      </c>
      <c r="H4" s="1">
        <v>43.0</v>
      </c>
      <c r="I4" s="1">
        <v>32.0</v>
      </c>
      <c r="J4" s="1">
        <v>21.0</v>
      </c>
      <c r="K4" s="1">
        <v>14.0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141.0</v>
      </c>
      <c r="C5" s="1">
        <v>135.0</v>
      </c>
      <c r="D5" s="1">
        <v>97.0</v>
      </c>
      <c r="E5" s="1">
        <v>197.0</v>
      </c>
      <c r="F5" s="1">
        <v>181.0</v>
      </c>
      <c r="G5" s="1">
        <v>257.0</v>
      </c>
      <c r="H5" s="1">
        <v>289.0</v>
      </c>
      <c r="I5" s="1">
        <v>288.0</v>
      </c>
      <c r="J5" s="1">
        <v>296.0</v>
      </c>
      <c r="K5" s="1">
        <v>308.0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60.0</v>
      </c>
      <c r="C6" s="1">
        <v>1.0</v>
      </c>
      <c r="D6" s="1">
        <v>0.0</v>
      </c>
      <c r="E6" s="1">
        <v>0.0</v>
      </c>
      <c r="F6" s="1">
        <v>2.0</v>
      </c>
      <c r="G6" s="1">
        <v>1.0</v>
      </c>
      <c r="H6" s="1">
        <v>0.0</v>
      </c>
      <c r="I6" s="1">
        <v>0.0</v>
      </c>
      <c r="J6" s="1">
        <v>0.0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-31.0</v>
      </c>
      <c r="C7" s="1">
        <v>-79.0</v>
      </c>
      <c r="D7" s="1">
        <v>-77.0</v>
      </c>
      <c r="E7" s="1">
        <v>-133.0</v>
      </c>
      <c r="F7" s="1">
        <v>-5.0</v>
      </c>
      <c r="G7" s="1">
        <v>-111.0</v>
      </c>
      <c r="H7" s="1">
        <v>-90.0</v>
      </c>
      <c r="I7" s="1">
        <v>-153.0</v>
      </c>
      <c r="J7" s="1">
        <v>0.0</v>
      </c>
      <c r="K7" s="1">
        <v>-50.0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-45.0</v>
      </c>
      <c r="I8" s="1">
        <v>-13.0</v>
      </c>
      <c r="J8" s="1">
        <v>-56.0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14.0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-97.0</v>
      </c>
      <c r="C10" s="1">
        <v>45.0</v>
      </c>
      <c r="D10" s="1">
        <v>-2.0</v>
      </c>
      <c r="E10" s="1">
        <v>-36.0</v>
      </c>
      <c r="F10" s="1">
        <v>4.0</v>
      </c>
      <c r="G10" s="1">
        <v>-87.0</v>
      </c>
      <c r="H10" s="1">
        <v>1.0</v>
      </c>
      <c r="I10" s="1">
        <v>4.0</v>
      </c>
      <c r="J10" s="1">
        <v>-2.0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1.0</v>
      </c>
      <c r="C11" s="1">
        <v>1.0</v>
      </c>
      <c r="D11" s="1">
        <v>2.0</v>
      </c>
      <c r="E11" s="1">
        <v>2.0</v>
      </c>
      <c r="F11" s="1">
        <v>3.0</v>
      </c>
      <c r="G11" s="1">
        <v>3.0</v>
      </c>
      <c r="H11" s="1">
        <v>5.0</v>
      </c>
      <c r="I11" s="1">
        <v>7.0</v>
      </c>
      <c r="J11" s="1">
        <v>10.0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-64.0</v>
      </c>
      <c r="C12" s="1">
        <v>-10.0</v>
      </c>
      <c r="D12" s="1">
        <v>2.0</v>
      </c>
      <c r="E12" s="1">
        <v>11.0</v>
      </c>
      <c r="F12" s="1">
        <v>-6.0</v>
      </c>
      <c r="G12" s="1">
        <v>-10.0</v>
      </c>
      <c r="H12" s="1">
        <v>-2.0</v>
      </c>
      <c r="I12" s="1">
        <v>5.0</v>
      </c>
      <c r="J12" s="1">
        <v>1.0</v>
      </c>
      <c r="K12" s="1">
        <v>-7.0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9.0</v>
      </c>
      <c r="C13" s="1">
        <v>4.0</v>
      </c>
      <c r="D13" s="1">
        <v>-20.0</v>
      </c>
      <c r="E13" s="1">
        <v>-5.0</v>
      </c>
      <c r="F13" s="1">
        <v>43.0</v>
      </c>
      <c r="G13" s="1">
        <v>54.0</v>
      </c>
      <c r="H13" s="1">
        <v>-5.0</v>
      </c>
      <c r="I13" s="1">
        <v>10.0</v>
      </c>
      <c r="J13" s="1">
        <v>-9.0</v>
      </c>
      <c r="K13" s="1">
        <v>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-28.0</v>
      </c>
      <c r="C14" s="1">
        <v>-26.0</v>
      </c>
      <c r="D14" s="1">
        <v>-16.0</v>
      </c>
      <c r="E14" s="1">
        <v>-41.0</v>
      </c>
      <c r="F14" s="1">
        <v>-30.0</v>
      </c>
      <c r="G14" s="1">
        <v>-42.0</v>
      </c>
      <c r="H14" s="1">
        <v>-52.0</v>
      </c>
      <c r="I14" s="1">
        <v>-39.0</v>
      </c>
      <c r="J14" s="1">
        <v>-41.0</v>
      </c>
      <c r="K14" s="1">
        <v>-39.0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0.0</v>
      </c>
      <c r="C15" s="1">
        <v>0.0</v>
      </c>
      <c r="D15" s="1">
        <v>47.0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142.0</v>
      </c>
      <c r="C16" s="1">
        <v>152.0</v>
      </c>
      <c r="D16" s="1">
        <v>111.0</v>
      </c>
      <c r="E16" s="1">
        <v>212.0</v>
      </c>
      <c r="F16" s="1">
        <v>229.0</v>
      </c>
      <c r="G16" s="1">
        <v>303.0</v>
      </c>
      <c r="H16" s="1">
        <v>351.0</v>
      </c>
      <c r="I16" s="1">
        <v>389.0</v>
      </c>
      <c r="J16" s="1">
        <v>365.0</v>
      </c>
      <c r="K16" s="1">
        <v>368.0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-711.0</v>
      </c>
      <c r="C17" s="1">
        <v>-185.0</v>
      </c>
      <c r="D17" s="1">
        <v>-194.0</v>
      </c>
      <c r="E17" s="1">
        <v>-333.0</v>
      </c>
      <c r="F17" s="1">
        <v>-224.0</v>
      </c>
      <c r="G17" s="1">
        <v>-483.0</v>
      </c>
      <c r="H17" s="1">
        <v>-620.0</v>
      </c>
      <c r="I17" s="1">
        <v>-788.0</v>
      </c>
      <c r="J17" s="1">
        <v>-342.0</v>
      </c>
      <c r="K17" s="1">
        <v>-280.0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244.0</v>
      </c>
      <c r="C18" s="1">
        <v>225.0</v>
      </c>
      <c r="D18" s="1">
        <v>623.0</v>
      </c>
      <c r="E18" s="1">
        <v>371.0</v>
      </c>
      <c r="F18" s="1">
        <v>37.0</v>
      </c>
      <c r="G18" s="1">
        <v>62.0</v>
      </c>
      <c r="H18" s="1">
        <v>436.0</v>
      </c>
      <c r="I18" s="1">
        <v>555.0</v>
      </c>
      <c r="J18" s="1">
        <v>0.0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-466.0</v>
      </c>
      <c r="C19" s="1">
        <v>40.0</v>
      </c>
      <c r="D19" s="1">
        <v>429.0</v>
      </c>
      <c r="E19" s="1">
        <v>37.0</v>
      </c>
      <c r="F19" s="1">
        <v>-223.0</v>
      </c>
      <c r="G19" s="1">
        <v>-420.0</v>
      </c>
      <c r="H19" s="1">
        <v>-184.0</v>
      </c>
      <c r="I19" s="1">
        <v>-232.0</v>
      </c>
      <c r="J19" s="1">
        <v>-342.0</v>
      </c>
      <c r="K19" s="1">
        <v>-275.0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0.0</v>
      </c>
      <c r="C20" s="1">
        <v>0.0</v>
      </c>
      <c r="D20" s="1">
        <v>63.0</v>
      </c>
      <c r="E20" s="1">
        <v>0.0</v>
      </c>
      <c r="F20" s="1">
        <v>0.0</v>
      </c>
      <c r="G20" s="1">
        <v>85.0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7.0</v>
      </c>
      <c r="C21" s="1">
        <v>-2.0</v>
      </c>
      <c r="D21" s="1">
        <v>-47.0</v>
      </c>
      <c r="E21" s="1">
        <v>67.0</v>
      </c>
      <c r="F21" s="1">
        <v>-48.0</v>
      </c>
      <c r="G21" s="1">
        <v>-23.0</v>
      </c>
      <c r="H21" s="1">
        <v>51.0</v>
      </c>
      <c r="I21" s="1">
        <v>41.0</v>
      </c>
      <c r="J21" s="1">
        <v>7.0</v>
      </c>
      <c r="K21" s="1">
        <v>-20.0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-3.0</v>
      </c>
      <c r="C22" s="1">
        <v>59.0</v>
      </c>
      <c r="D22" s="1">
        <v>15.0</v>
      </c>
      <c r="E22" s="1">
        <v>6.0</v>
      </c>
      <c r="F22" s="1">
        <v>-12.0</v>
      </c>
      <c r="G22" s="1">
        <v>-9.0</v>
      </c>
      <c r="H22" s="1">
        <v>-16.0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-462.0</v>
      </c>
      <c r="C23" s="1">
        <v>38.0</v>
      </c>
      <c r="D23" s="1">
        <v>461.0</v>
      </c>
      <c r="E23" s="1">
        <v>112.0</v>
      </c>
      <c r="F23" s="1">
        <v>-284.0</v>
      </c>
      <c r="G23" s="1">
        <v>-357.0</v>
      </c>
      <c r="H23" s="1">
        <v>-132.0</v>
      </c>
      <c r="I23" s="1">
        <v>-191.0</v>
      </c>
      <c r="J23" s="1">
        <v>-334.0</v>
      </c>
      <c r="K23" s="1">
        <v>-296.0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850.0</v>
      </c>
      <c r="C24" s="1">
        <v>356.0</v>
      </c>
      <c r="D24" s="1">
        <v>1590.0</v>
      </c>
      <c r="E24" s="1">
        <v>939.0</v>
      </c>
      <c r="F24" s="1">
        <v>8.0</v>
      </c>
      <c r="G24" s="1">
        <v>1860.0</v>
      </c>
      <c r="H24" s="1">
        <v>576.0</v>
      </c>
      <c r="I24" s="1">
        <v>1210.0</v>
      </c>
      <c r="J24" s="1">
        <v>871.0</v>
      </c>
      <c r="K24" s="1">
        <v>383.0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850.0</v>
      </c>
      <c r="C25" s="1">
        <v>356.0</v>
      </c>
      <c r="D25" s="1">
        <v>1590.0</v>
      </c>
      <c r="E25" s="1">
        <v>939.0</v>
      </c>
      <c r="F25" s="1">
        <v>8.0</v>
      </c>
      <c r="G25" s="1">
        <v>1860.0</v>
      </c>
      <c r="H25" s="1">
        <v>576.0</v>
      </c>
      <c r="I25" s="1">
        <v>1210.0</v>
      </c>
      <c r="J25" s="1">
        <v>871.0</v>
      </c>
      <c r="K25" s="1">
        <v>383.0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-687.0</v>
      </c>
      <c r="C26" s="1">
        <v>-427.0</v>
      </c>
      <c r="D26" s="1">
        <v>-1580.0</v>
      </c>
      <c r="E26" s="1">
        <v>-1220.0</v>
      </c>
      <c r="F26" s="1">
        <v>-39.0</v>
      </c>
      <c r="G26" s="1">
        <v>-1650.0</v>
      </c>
      <c r="H26" s="1">
        <v>-633.0</v>
      </c>
      <c r="I26" s="1">
        <v>-1220.0</v>
      </c>
      <c r="J26" s="1">
        <v>-769.0</v>
      </c>
      <c r="K26" s="1">
        <v>-263.0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-687.0</v>
      </c>
      <c r="C27" s="1">
        <v>-427.0</v>
      </c>
      <c r="D27" s="1">
        <v>-1580.0</v>
      </c>
      <c r="E27" s="1">
        <v>-1220.0</v>
      </c>
      <c r="F27" s="1">
        <v>-39.0</v>
      </c>
      <c r="G27" s="1">
        <v>-1650.0</v>
      </c>
      <c r="H27" s="1">
        <v>-633.0</v>
      </c>
      <c r="I27" s="1">
        <v>-1220.0</v>
      </c>
      <c r="J27" s="1">
        <v>-769.0</v>
      </c>
      <c r="K27" s="1">
        <v>-263.0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322.0</v>
      </c>
      <c r="C28" s="1">
        <v>0.0</v>
      </c>
      <c r="D28" s="1">
        <v>0.0</v>
      </c>
      <c r="E28" s="1">
        <v>212.0</v>
      </c>
      <c r="F28" s="1">
        <v>0.0</v>
      </c>
      <c r="G28" s="1">
        <v>0.0</v>
      </c>
      <c r="H28" s="1">
        <v>0.0</v>
      </c>
      <c r="I28" s="1">
        <v>0.0</v>
      </c>
      <c r="J28" s="1">
        <v>104.0</v>
      </c>
      <c r="K28" s="1">
        <v>44.0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-47.0</v>
      </c>
      <c r="D29" s="1">
        <v>-13.0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-94.0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-61.0</v>
      </c>
      <c r="C31" s="1">
        <v>-69.0</v>
      </c>
      <c r="D31" s="1">
        <v>-50.0</v>
      </c>
      <c r="E31" s="1">
        <v>-99.0</v>
      </c>
      <c r="F31" s="1">
        <v>-107.0</v>
      </c>
      <c r="G31" s="1">
        <v>-143.0</v>
      </c>
      <c r="H31" s="1">
        <v>-176.0</v>
      </c>
      <c r="I31" s="1">
        <v>-183.0</v>
      </c>
      <c r="J31" s="1">
        <v>-192.0</v>
      </c>
      <c r="K31" s="1">
        <v>-194.0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-2.0</v>
      </c>
      <c r="C32" s="1">
        <v>0.0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-64.0</v>
      </c>
      <c r="C33" s="1">
        <v>-69.0</v>
      </c>
      <c r="D33" s="1">
        <v>-50.0</v>
      </c>
      <c r="E33" s="1">
        <v>-99.0</v>
      </c>
      <c r="F33" s="1">
        <v>-107.0</v>
      </c>
      <c r="G33" s="1">
        <v>-143.0</v>
      </c>
      <c r="H33" s="1">
        <v>-176.0</v>
      </c>
      <c r="I33" s="1">
        <v>-183.0</v>
      </c>
      <c r="J33" s="1">
        <v>-192.0</v>
      </c>
      <c r="K33" s="1">
        <v>-194.0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-6.0</v>
      </c>
      <c r="C34" s="1">
        <v>-11.0</v>
      </c>
      <c r="D34" s="1">
        <v>-479.0</v>
      </c>
      <c r="E34" s="1">
        <v>-1.0</v>
      </c>
      <c r="F34" s="1">
        <v>-9.0</v>
      </c>
      <c r="G34" s="1">
        <v>1.0</v>
      </c>
      <c r="H34" s="1">
        <v>3.0</v>
      </c>
      <c r="I34" s="1">
        <v>1.0</v>
      </c>
      <c r="J34" s="1">
        <v>-48.0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318.0</v>
      </c>
      <c r="C35" s="1">
        <v>-188.0</v>
      </c>
      <c r="D35" s="1">
        <v>-539.0</v>
      </c>
      <c r="E35" s="1">
        <v>-169.0</v>
      </c>
      <c r="F35" s="1">
        <v>-148.0</v>
      </c>
      <c r="G35" s="1">
        <v>69.0</v>
      </c>
      <c r="H35" s="1">
        <v>-230.0</v>
      </c>
      <c r="I35" s="1">
        <v>-194.0</v>
      </c>
      <c r="J35" s="1">
        <v>-35.0</v>
      </c>
      <c r="K35" s="1">
        <v>-71.0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-97.0</v>
      </c>
      <c r="C36" s="1">
        <v>2.0</v>
      </c>
      <c r="D36" s="1">
        <v>33.0</v>
      </c>
      <c r="E36" s="1">
        <v>154.0</v>
      </c>
      <c r="F36" s="1">
        <v>-203.0</v>
      </c>
      <c r="G36" s="1">
        <v>14.0</v>
      </c>
      <c r="H36" s="1">
        <v>-11.0</v>
      </c>
      <c r="I36" s="1">
        <v>4.0</v>
      </c>
      <c r="J36" s="1">
        <v>-5.0</v>
      </c>
      <c r="K36" s="1">
        <v>90.0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28.0</v>
      </c>
      <c r="C38" s="1">
        <v>29.0</v>
      </c>
      <c r="D38" s="1">
        <v>32.0</v>
      </c>
      <c r="E38" s="1">
        <v>30.0</v>
      </c>
      <c r="F38" s="1">
        <v>43.0</v>
      </c>
      <c r="G38" s="1">
        <v>38.0</v>
      </c>
      <c r="H38" s="1">
        <v>62.0</v>
      </c>
      <c r="I38" s="1">
        <v>68.0</v>
      </c>
      <c r="J38" s="1">
        <v>70.0</v>
      </c>
      <c r="K38" s="1">
        <v>101.0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34.0</v>
      </c>
      <c r="I39" s="1">
        <v>15.0</v>
      </c>
      <c r="J39" s="1">
        <v>3.0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162.0</v>
      </c>
      <c r="C40" s="1">
        <v>-71.0</v>
      </c>
      <c r="D40" s="1">
        <v>4.0</v>
      </c>
      <c r="E40" s="1">
        <v>-280.0</v>
      </c>
      <c r="F40" s="1">
        <v>-31.0</v>
      </c>
      <c r="G40" s="1">
        <v>210.0</v>
      </c>
      <c r="H40" s="1">
        <v>-57.0</v>
      </c>
      <c r="I40" s="1">
        <v>-13.0</v>
      </c>
      <c r="J40" s="1">
        <v>102.0</v>
      </c>
      <c r="K40" s="1">
        <v>120.0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172.0</v>
      </c>
      <c r="C41" s="1">
        <v>142.0</v>
      </c>
      <c r="D41" s="1">
        <v>151.0</v>
      </c>
      <c r="E41" s="1">
        <v>225.0</v>
      </c>
      <c r="F41" s="1">
        <v>242.0</v>
      </c>
      <c r="G41" s="1">
        <v>59.0</v>
      </c>
      <c r="H41" s="1">
        <v>543.0</v>
      </c>
      <c r="I41" s="1">
        <v>514.0</v>
      </c>
      <c r="J41" s="1">
        <v>397.0</v>
      </c>
      <c r="K41" s="1">
        <v>376.0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189.0</v>
      </c>
      <c r="C42" s="1">
        <v>160.0</v>
      </c>
      <c r="D42" s="1">
        <v>167.0</v>
      </c>
      <c r="E42" s="1">
        <v>246.0</v>
      </c>
      <c r="F42" s="1">
        <v>264.0</v>
      </c>
      <c r="G42" s="1">
        <v>91.0</v>
      </c>
      <c r="H42" s="1">
        <v>581.0</v>
      </c>
      <c r="I42" s="1">
        <v>556.0</v>
      </c>
      <c r="J42" s="1">
        <v>442.0</v>
      </c>
      <c r="K42" s="1">
        <v>438.0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-15.0</v>
      </c>
      <c r="C43" s="1">
        <v>20.0</v>
      </c>
      <c r="D43" s="1">
        <v>-39.0</v>
      </c>
      <c r="E43" s="1">
        <v>13.0</v>
      </c>
      <c r="F43" s="1">
        <v>-3.0</v>
      </c>
      <c r="G43" s="1">
        <v>271.0</v>
      </c>
      <c r="H43" s="1">
        <v>-170.0</v>
      </c>
      <c r="I43" s="1">
        <v>-142.0</v>
      </c>
      <c r="J43" s="1">
        <v>-23.0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2640.0</v>
      </c>
      <c r="C3" s="1">
        <v>2610.0</v>
      </c>
      <c r="D3" s="1">
        <v>3820.0</v>
      </c>
      <c r="E3" s="1">
        <v>3900.0</v>
      </c>
      <c r="F3" s="1">
        <v>4160.0</v>
      </c>
      <c r="G3" s="1">
        <v>6790.0</v>
      </c>
      <c r="H3" s="1">
        <v>7290.0</v>
      </c>
      <c r="I3" s="1">
        <v>7720.0</v>
      </c>
      <c r="J3" s="1">
        <v>8100.0</v>
      </c>
      <c r="K3" s="1">
        <v>8400.0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-344.0</v>
      </c>
      <c r="C4" s="1">
        <v>-375.0</v>
      </c>
      <c r="D4" s="1">
        <v>-239.0</v>
      </c>
      <c r="E4" s="1">
        <v>-298.0</v>
      </c>
      <c r="F4" s="1">
        <v>-447.0</v>
      </c>
      <c r="G4" s="1">
        <v>-606.0</v>
      </c>
      <c r="H4" s="1">
        <v>-836.0</v>
      </c>
      <c r="I4" s="1">
        <v>-894.0</v>
      </c>
      <c r="J4" s="1">
        <v>-1100.0</v>
      </c>
      <c r="K4" s="1">
        <v>-1350.0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2300.0</v>
      </c>
      <c r="C5" s="1">
        <v>2230.0</v>
      </c>
      <c r="D5" s="1">
        <v>3580.0</v>
      </c>
      <c r="E5" s="1">
        <v>3600.0</v>
      </c>
      <c r="F5" s="1">
        <v>3710.0</v>
      </c>
      <c r="G5" s="1">
        <v>6180.0</v>
      </c>
      <c r="H5" s="1">
        <v>6460.0</v>
      </c>
      <c r="I5" s="1">
        <v>6820.0</v>
      </c>
      <c r="J5" s="1">
        <v>7000.0</v>
      </c>
      <c r="K5" s="1">
        <v>7060.0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4.0</v>
      </c>
      <c r="C6" s="1">
        <v>20.0</v>
      </c>
      <c r="D6" s="1">
        <v>32.0</v>
      </c>
      <c r="E6" s="1">
        <v>28.0</v>
      </c>
      <c r="F6" s="1">
        <v>5.0</v>
      </c>
      <c r="G6" s="1">
        <v>30.0</v>
      </c>
      <c r="H6" s="1">
        <v>13.0</v>
      </c>
      <c r="I6" s="1">
        <v>29.0</v>
      </c>
      <c r="J6" s="1">
        <v>16.0</v>
      </c>
      <c r="K6" s="1">
        <v>16.0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2310.0</v>
      </c>
      <c r="C7" s="1">
        <v>2250.0</v>
      </c>
      <c r="D7" s="1">
        <v>3610.0</v>
      </c>
      <c r="E7" s="1">
        <v>3630.0</v>
      </c>
      <c r="F7" s="1">
        <v>3710.0</v>
      </c>
      <c r="G7" s="1">
        <v>6210.0</v>
      </c>
      <c r="H7" s="1">
        <v>6470.0</v>
      </c>
      <c r="I7" s="1">
        <v>6850.0</v>
      </c>
      <c r="J7" s="1">
        <v>7020.0</v>
      </c>
      <c r="K7" s="1">
        <v>7070.0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0.0</v>
      </c>
      <c r="C8" s="1">
        <v>2.0</v>
      </c>
      <c r="D8" s="1">
        <v>35.0</v>
      </c>
      <c r="E8" s="1">
        <v>149.0</v>
      </c>
      <c r="F8" s="1">
        <v>2.0</v>
      </c>
      <c r="G8" s="1">
        <v>15.0</v>
      </c>
      <c r="H8" s="1">
        <v>4.0</v>
      </c>
      <c r="I8" s="1">
        <v>8.0</v>
      </c>
      <c r="J8" s="1">
        <v>5.0</v>
      </c>
      <c r="K8" s="1">
        <v>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68.0</v>
      </c>
      <c r="C9" s="1">
        <v>78.0</v>
      </c>
      <c r="D9" s="1">
        <v>63.0</v>
      </c>
      <c r="E9" s="1">
        <v>72.0</v>
      </c>
      <c r="F9" s="1">
        <v>96.0</v>
      </c>
      <c r="G9" s="1">
        <v>126.0</v>
      </c>
      <c r="H9" s="1">
        <v>158.0</v>
      </c>
      <c r="I9" s="1">
        <v>167.0</v>
      </c>
      <c r="J9" s="1">
        <v>193.0</v>
      </c>
      <c r="K9" s="1">
        <v>220.0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3.0</v>
      </c>
      <c r="C10" s="1">
        <v>3.0</v>
      </c>
      <c r="D10" s="1">
        <v>1.0</v>
      </c>
      <c r="E10" s="1">
        <v>1.0</v>
      </c>
      <c r="F10" s="1">
        <v>1.0</v>
      </c>
      <c r="G10" s="1">
        <v>1.0</v>
      </c>
      <c r="H10" s="1">
        <v>1.0</v>
      </c>
      <c r="I10" s="1">
        <v>1.0</v>
      </c>
      <c r="J10" s="1">
        <v>1.0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159.0</v>
      </c>
      <c r="C11" s="1">
        <v>121.0</v>
      </c>
      <c r="D11" s="1">
        <v>244.0</v>
      </c>
      <c r="E11" s="1">
        <v>185.0</v>
      </c>
      <c r="F11" s="1">
        <v>144.0</v>
      </c>
      <c r="G11" s="1">
        <v>256.0</v>
      </c>
      <c r="H11" s="1">
        <v>187.0</v>
      </c>
      <c r="I11" s="1">
        <v>167.0</v>
      </c>
      <c r="J11" s="1">
        <v>135.0</v>
      </c>
      <c r="K11" s="1">
        <v>109.0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 t="s">
        <v>78</v>
      </c>
      <c r="C12" s="1" t="s">
        <v>78</v>
      </c>
      <c r="D12" s="1">
        <v>3.0</v>
      </c>
      <c r="E12" s="1">
        <v>46.0</v>
      </c>
      <c r="F12" s="1">
        <v>45.0</v>
      </c>
      <c r="G12" s="1">
        <v>35.0</v>
      </c>
      <c r="H12" s="1">
        <v>15.0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5.0</v>
      </c>
      <c r="C13" s="1">
        <v>4.0</v>
      </c>
      <c r="D13" s="1">
        <v>15.0</v>
      </c>
      <c r="E13" s="1">
        <v>56.0</v>
      </c>
      <c r="F13" s="1">
        <v>14.0</v>
      </c>
      <c r="G13" s="1">
        <v>2.0</v>
      </c>
      <c r="H13" s="1">
        <v>1.0</v>
      </c>
      <c r="I13" s="1">
        <v>1.0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3.0</v>
      </c>
      <c r="C14" s="1">
        <v>11.0</v>
      </c>
      <c r="D14" s="1">
        <v>8.0</v>
      </c>
      <c r="E14" s="1">
        <v>3.0</v>
      </c>
      <c r="F14" s="1">
        <v>5.0</v>
      </c>
      <c r="G14" s="1">
        <v>367.0</v>
      </c>
      <c r="H14" s="1">
        <v>132.0</v>
      </c>
      <c r="I14" s="1">
        <v>7.0</v>
      </c>
      <c r="J14" s="1">
        <v>6.0</v>
      </c>
      <c r="K14" s="1">
        <v>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20.0</v>
      </c>
      <c r="C15" s="1">
        <v>20.0</v>
      </c>
      <c r="D15" s="1">
        <v>4.0</v>
      </c>
      <c r="E15" s="1">
        <v>4.0</v>
      </c>
      <c r="F15" s="1">
        <v>19.0</v>
      </c>
      <c r="G15" s="1">
        <v>35.0</v>
      </c>
      <c r="H15" s="1">
        <v>26.0</v>
      </c>
      <c r="I15" s="1">
        <v>27.0</v>
      </c>
      <c r="J15" s="1">
        <v>63.0</v>
      </c>
      <c r="K15" s="1">
        <v>71.0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100.0</v>
      </c>
      <c r="C16" s="1">
        <v>103.0</v>
      </c>
      <c r="D16" s="1">
        <v>179.0</v>
      </c>
      <c r="E16" s="1">
        <v>101.0</v>
      </c>
      <c r="F16" s="1">
        <v>162.0</v>
      </c>
      <c r="G16" s="1">
        <v>134.0</v>
      </c>
      <c r="H16" s="1">
        <v>125.0</v>
      </c>
      <c r="I16" s="1">
        <v>77.0</v>
      </c>
      <c r="J16" s="1">
        <v>113.0</v>
      </c>
      <c r="K16" s="1">
        <v>144.0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2670.0</v>
      </c>
      <c r="C17" s="1">
        <v>2600.0</v>
      </c>
      <c r="D17" s="1">
        <v>4170.0</v>
      </c>
      <c r="E17" s="1">
        <v>4200.0</v>
      </c>
      <c r="F17" s="1">
        <v>4150.0</v>
      </c>
      <c r="G17" s="1">
        <v>7150.0</v>
      </c>
      <c r="H17" s="1">
        <v>7110.0</v>
      </c>
      <c r="I17" s="1">
        <v>7310.0</v>
      </c>
      <c r="J17" s="1">
        <v>7540.0</v>
      </c>
      <c r="K17" s="1">
        <v>7630.0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8.0</v>
      </c>
      <c r="C19" s="1">
        <v>10.0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429.0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3.0</v>
      </c>
      <c r="H20" s="1">
        <v>3.0</v>
      </c>
      <c r="I20" s="1">
        <v>2.0</v>
      </c>
      <c r="J20" s="1">
        <v>2.0</v>
      </c>
      <c r="K20" s="1">
        <v>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784.0</v>
      </c>
      <c r="C21" s="1">
        <v>711.0</v>
      </c>
      <c r="D21" s="1">
        <v>1380.0</v>
      </c>
      <c r="E21" s="1">
        <v>1090.0</v>
      </c>
      <c r="F21" s="1">
        <v>1060.0</v>
      </c>
      <c r="G21" s="1">
        <v>2220.0</v>
      </c>
      <c r="H21" s="1">
        <v>2160.0</v>
      </c>
      <c r="I21" s="1">
        <v>2240.0</v>
      </c>
      <c r="J21" s="1">
        <v>2330.0</v>
      </c>
      <c r="K21" s="1">
        <v>2029.0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65.0</v>
      </c>
      <c r="H22" s="1">
        <v>59.0</v>
      </c>
      <c r="I22" s="1">
        <v>50.0</v>
      </c>
      <c r="J22" s="1">
        <v>51.0</v>
      </c>
      <c r="K22" s="1">
        <v>51.0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86.0</v>
      </c>
      <c r="C23" s="1">
        <v>71.0</v>
      </c>
      <c r="D23" s="1">
        <v>109.0</v>
      </c>
      <c r="E23" s="1">
        <v>138.0</v>
      </c>
      <c r="F23" s="1">
        <v>110.0</v>
      </c>
      <c r="G23" s="1">
        <v>210.0</v>
      </c>
      <c r="H23" s="1">
        <v>186.0</v>
      </c>
      <c r="I23" s="1">
        <v>225.0</v>
      </c>
      <c r="J23" s="1">
        <v>271.0</v>
      </c>
      <c r="K23" s="1">
        <v>300.0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0.0</v>
      </c>
      <c r="C24" s="1">
        <v>1.0</v>
      </c>
      <c r="D24" s="1">
        <v>0.0</v>
      </c>
      <c r="E24" s="1">
        <v>0.0</v>
      </c>
      <c r="F24" s="1">
        <v>0.0</v>
      </c>
      <c r="G24" s="1">
        <v>21.0</v>
      </c>
      <c r="H24" s="1">
        <v>12.0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23.0</v>
      </c>
      <c r="C25" s="1">
        <v>29.0</v>
      </c>
      <c r="D25" s="1">
        <v>33.0</v>
      </c>
      <c r="E25" s="1">
        <v>37.0</v>
      </c>
      <c r="F25" s="1">
        <v>41.0</v>
      </c>
      <c r="G25" s="1">
        <v>52.0</v>
      </c>
      <c r="H25" s="1">
        <v>92.0</v>
      </c>
      <c r="I25" s="1">
        <v>112.0</v>
      </c>
      <c r="J25" s="1">
        <v>162.0</v>
      </c>
      <c r="K25" s="1">
        <v>217.0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91.0</v>
      </c>
      <c r="C26" s="1">
        <v>90.0</v>
      </c>
      <c r="D26" s="1">
        <v>134.0</v>
      </c>
      <c r="E26" s="1">
        <v>111.0</v>
      </c>
      <c r="F26" s="1">
        <v>111.0</v>
      </c>
      <c r="G26" s="1">
        <v>148.0</v>
      </c>
      <c r="H26" s="1">
        <v>95.0</v>
      </c>
      <c r="I26" s="1">
        <v>84.0</v>
      </c>
      <c r="J26" s="1">
        <v>69.0</v>
      </c>
      <c r="K26" s="1">
        <v>58.0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994.0</v>
      </c>
      <c r="C27" s="1">
        <v>914.0</v>
      </c>
      <c r="D27" s="1">
        <v>1660.0</v>
      </c>
      <c r="E27" s="1">
        <v>1380.0</v>
      </c>
      <c r="F27" s="1">
        <v>1330.0</v>
      </c>
      <c r="G27" s="1">
        <v>2720.0</v>
      </c>
      <c r="H27" s="1">
        <v>2610.0</v>
      </c>
      <c r="I27" s="1">
        <v>2710.0</v>
      </c>
      <c r="J27" s="1">
        <v>2890.0</v>
      </c>
      <c r="K27" s="1">
        <v>3090.0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6.0</v>
      </c>
      <c r="E28" s="1">
        <v>6.0</v>
      </c>
      <c r="F28" s="1">
        <v>6.0</v>
      </c>
      <c r="G28" s="1">
        <v>1.0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0.0</v>
      </c>
      <c r="C29" s="1">
        <v>0.0</v>
      </c>
      <c r="D29" s="1">
        <v>6.0</v>
      </c>
      <c r="E29" s="1">
        <v>6.0</v>
      </c>
      <c r="F29" s="1">
        <v>6.0</v>
      </c>
      <c r="G29" s="1">
        <v>1.0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220.0</v>
      </c>
      <c r="C30" s="1">
        <v>220.0</v>
      </c>
      <c r="D30" s="1">
        <v>404.0</v>
      </c>
      <c r="E30" s="1">
        <v>430.0</v>
      </c>
      <c r="F30" s="1">
        <v>431.0</v>
      </c>
      <c r="G30" s="1">
        <v>149.0</v>
      </c>
      <c r="H30" s="1">
        <v>151.0</v>
      </c>
      <c r="I30" s="1">
        <v>151.0</v>
      </c>
      <c r="J30" s="1">
        <v>154.0</v>
      </c>
      <c r="K30" s="1">
        <v>154.0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1720.0</v>
      </c>
      <c r="C31" s="1">
        <v>1720.0</v>
      </c>
      <c r="D31" s="1">
        <v>3410.0</v>
      </c>
      <c r="E31" s="1">
        <v>3600.0</v>
      </c>
      <c r="F31" s="1">
        <v>3610.0</v>
      </c>
      <c r="G31" s="1">
        <v>5490.0</v>
      </c>
      <c r="H31" s="1">
        <v>5540.0</v>
      </c>
      <c r="I31" s="1">
        <v>5550.0</v>
      </c>
      <c r="J31" s="1">
        <v>5630.0</v>
      </c>
      <c r="K31" s="1">
        <v>5640.0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-181.0</v>
      </c>
      <c r="C32" s="1">
        <v>-124.0</v>
      </c>
      <c r="D32" s="1">
        <v>-1210.0</v>
      </c>
      <c r="E32" s="1">
        <v>-1120.0</v>
      </c>
      <c r="F32" s="1">
        <v>-1130.0</v>
      </c>
      <c r="G32" s="1">
        <v>-1140.0</v>
      </c>
      <c r="H32" s="1">
        <v>-1080.0</v>
      </c>
      <c r="I32" s="1">
        <v>-985.0</v>
      </c>
      <c r="J32" s="1">
        <v>-1010.0</v>
      </c>
      <c r="K32" s="1">
        <v>-1130.0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-86.0</v>
      </c>
      <c r="C33" s="1">
        <v>-135.0</v>
      </c>
      <c r="D33" s="1">
        <v>-148.0</v>
      </c>
      <c r="E33" s="1">
        <v>-148.0</v>
      </c>
      <c r="F33" s="1">
        <v>-148.0</v>
      </c>
      <c r="G33" s="1">
        <v>-148.0</v>
      </c>
      <c r="H33" s="1">
        <v>-148.0</v>
      </c>
      <c r="I33" s="1">
        <v>-148.0</v>
      </c>
      <c r="J33" s="1">
        <v>-147.0</v>
      </c>
      <c r="K33" s="1">
        <v>-146.0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0.0</v>
      </c>
      <c r="H34" s="1">
        <v>0.0</v>
      </c>
      <c r="I34" s="1">
        <v>0.0</v>
      </c>
      <c r="J34" s="1">
        <v>1.0</v>
      </c>
      <c r="K34" s="1">
        <v>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1670.0</v>
      </c>
      <c r="C35" s="1">
        <v>1680.0</v>
      </c>
      <c r="D35" s="1">
        <v>2450.0</v>
      </c>
      <c r="E35" s="1">
        <v>2770.0</v>
      </c>
      <c r="F35" s="1">
        <v>2760.0</v>
      </c>
      <c r="G35" s="1">
        <v>4360.0</v>
      </c>
      <c r="H35" s="1">
        <v>4470.0</v>
      </c>
      <c r="I35" s="1">
        <v>4570.0</v>
      </c>
      <c r="J35" s="1">
        <v>4630.0</v>
      </c>
      <c r="K35" s="1">
        <v>4520.0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0.0</v>
      </c>
      <c r="C36" s="1">
        <v>0.0</v>
      </c>
      <c r="D36" s="1">
        <v>58.0</v>
      </c>
      <c r="E36" s="1">
        <v>53.0</v>
      </c>
      <c r="F36" s="1">
        <v>55.0</v>
      </c>
      <c r="G36" s="1">
        <v>68.0</v>
      </c>
      <c r="H36" s="1">
        <v>28.0</v>
      </c>
      <c r="I36" s="1">
        <v>33.0</v>
      </c>
      <c r="J36" s="1">
        <v>21.0</v>
      </c>
      <c r="K36" s="1">
        <v>24.0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1670.0</v>
      </c>
      <c r="C37" s="1">
        <v>1680.0</v>
      </c>
      <c r="D37" s="1">
        <v>2510.0</v>
      </c>
      <c r="E37" s="1">
        <v>2830.0</v>
      </c>
      <c r="F37" s="1">
        <v>2820.0</v>
      </c>
      <c r="G37" s="1">
        <v>4430.0</v>
      </c>
      <c r="H37" s="1">
        <v>4500.0</v>
      </c>
      <c r="I37" s="1">
        <v>4600.0</v>
      </c>
      <c r="J37" s="1">
        <v>4650.0</v>
      </c>
      <c r="K37" s="1">
        <v>4550.0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2670.0</v>
      </c>
      <c r="C38" s="1">
        <v>2600.0</v>
      </c>
      <c r="D38" s="1">
        <v>4170.0</v>
      </c>
      <c r="E38" s="1">
        <v>4200.0</v>
      </c>
      <c r="F38" s="1">
        <v>4150.0</v>
      </c>
      <c r="G38" s="1">
        <v>7150.0</v>
      </c>
      <c r="H38" s="1">
        <v>7110.0</v>
      </c>
      <c r="I38" s="1">
        <v>7310.0</v>
      </c>
      <c r="J38" s="1">
        <v>7540.0</v>
      </c>
      <c r="K38" s="1">
        <v>7630.0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60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54.0</v>
      </c>
      <c r="C40" s="1">
        <v>52.0</v>
      </c>
      <c r="D40" s="1">
        <v>98.0</v>
      </c>
      <c r="E40" s="1">
        <v>105.0</v>
      </c>
      <c r="F40" s="1">
        <v>105.0</v>
      </c>
      <c r="G40" s="1">
        <v>147.0</v>
      </c>
      <c r="H40" s="1">
        <v>149.0</v>
      </c>
      <c r="I40" s="1">
        <v>149.0</v>
      </c>
      <c r="J40" s="1">
        <v>152.0</v>
      </c>
      <c r="K40" s="1">
        <v>152.0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54.0</v>
      </c>
      <c r="C41" s="1">
        <v>52.0</v>
      </c>
      <c r="D41" s="1">
        <v>98.0</v>
      </c>
      <c r="E41" s="1">
        <v>105.0</v>
      </c>
      <c r="F41" s="1">
        <v>105.0</v>
      </c>
      <c r="G41" s="1">
        <v>147.0</v>
      </c>
      <c r="H41" s="1">
        <v>149.0</v>
      </c>
      <c r="I41" s="1">
        <v>149.0</v>
      </c>
      <c r="J41" s="1">
        <v>151.0</v>
      </c>
      <c r="K41" s="1">
        <v>152.0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 t="s">
        <v>108</v>
      </c>
      <c r="C42" s="1" t="s">
        <v>109</v>
      </c>
      <c r="D42" s="1" t="s">
        <v>110</v>
      </c>
      <c r="E42" s="1" t="s">
        <v>111</v>
      </c>
      <c r="F42" s="1" t="s">
        <v>112</v>
      </c>
      <c r="G42" s="1" t="s">
        <v>113</v>
      </c>
      <c r="H42" s="1" t="s">
        <v>114</v>
      </c>
      <c r="I42" s="1" t="s">
        <v>115</v>
      </c>
      <c r="J42" s="1" t="s">
        <v>116</v>
      </c>
      <c r="K42" s="1" t="s">
        <v>117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118</v>
      </c>
      <c r="B43" s="1">
        <v>1510.0</v>
      </c>
      <c r="C43" s="1">
        <v>1560.0</v>
      </c>
      <c r="D43" s="1">
        <v>2200.0</v>
      </c>
      <c r="E43" s="1">
        <v>2580.0</v>
      </c>
      <c r="F43" s="1">
        <v>2610.0</v>
      </c>
      <c r="G43" s="1">
        <v>4100.0</v>
      </c>
      <c r="H43" s="1">
        <v>4280.0</v>
      </c>
      <c r="I43" s="1">
        <v>4400.0</v>
      </c>
      <c r="J43" s="1">
        <v>4490.0</v>
      </c>
      <c r="K43" s="1">
        <v>4410.0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119</v>
      </c>
      <c r="B44" s="1" t="s">
        <v>120</v>
      </c>
      <c r="C44" s="1" t="s">
        <v>121</v>
      </c>
      <c r="D44" s="1" t="s">
        <v>122</v>
      </c>
      <c r="E44" s="1" t="s">
        <v>123</v>
      </c>
      <c r="F44" s="1" t="s">
        <v>124</v>
      </c>
      <c r="G44" s="1" t="s">
        <v>125</v>
      </c>
      <c r="H44" s="1" t="s">
        <v>126</v>
      </c>
      <c r="I44" s="1" t="s">
        <v>127</v>
      </c>
      <c r="J44" s="1" t="s">
        <v>128</v>
      </c>
      <c r="K44" s="1" t="s">
        <v>129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130</v>
      </c>
      <c r="B45" s="1">
        <v>792.0</v>
      </c>
      <c r="C45" s="1">
        <v>721.0</v>
      </c>
      <c r="D45" s="1">
        <v>1380.0</v>
      </c>
      <c r="E45" s="1">
        <v>1090.0</v>
      </c>
      <c r="F45" s="1">
        <v>1060.0</v>
      </c>
      <c r="G45" s="1">
        <v>2290.0</v>
      </c>
      <c r="H45" s="1">
        <v>2220.0</v>
      </c>
      <c r="I45" s="1">
        <v>2290.0</v>
      </c>
      <c r="J45" s="1">
        <v>2390.0</v>
      </c>
      <c r="K45" s="1">
        <v>2510.0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131</v>
      </c>
      <c r="B46" s="1">
        <v>792.0</v>
      </c>
      <c r="C46" s="1">
        <v>719.0</v>
      </c>
      <c r="D46" s="1">
        <v>1350.0</v>
      </c>
      <c r="E46" s="1">
        <v>944.0</v>
      </c>
      <c r="F46" s="1">
        <v>1060.0</v>
      </c>
      <c r="G46" s="1">
        <v>2280.0</v>
      </c>
      <c r="H46" s="1">
        <v>2220.0</v>
      </c>
      <c r="I46" s="1">
        <v>2280.0</v>
      </c>
      <c r="J46" s="1">
        <v>2380.0</v>
      </c>
      <c r="K46" s="1">
        <v>2500.0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132</v>
      </c>
      <c r="B47" s="1">
        <v>10.0</v>
      </c>
      <c r="C47" s="1">
        <v>16.0</v>
      </c>
      <c r="D47" s="1">
        <v>19.0</v>
      </c>
      <c r="E47" s="1">
        <v>26.0</v>
      </c>
      <c r="F47" s="1">
        <v>28.0</v>
      </c>
      <c r="G47" s="1">
        <v>31.0</v>
      </c>
      <c r="H47" s="1">
        <v>34.0</v>
      </c>
      <c r="I47" s="1">
        <v>39.0</v>
      </c>
      <c r="J47" s="1">
        <v>23.0</v>
      </c>
      <c r="K47" s="1">
        <v>23.0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133</v>
      </c>
      <c r="B48" s="1">
        <v>0.0</v>
      </c>
      <c r="C48" s="1">
        <v>0.0</v>
      </c>
      <c r="D48" s="1">
        <v>58.0</v>
      </c>
      <c r="E48" s="1">
        <v>53.0</v>
      </c>
      <c r="F48" s="1">
        <v>55.0</v>
      </c>
      <c r="G48" s="1">
        <v>68.0</v>
      </c>
      <c r="H48" s="1">
        <v>28.0</v>
      </c>
      <c r="I48" s="1">
        <v>33.0</v>
      </c>
      <c r="J48" s="1">
        <v>21.0</v>
      </c>
      <c r="K48" s="1">
        <v>24.0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134</v>
      </c>
      <c r="B49" s="1">
        <v>100.0</v>
      </c>
      <c r="C49" s="1">
        <v>103.0</v>
      </c>
      <c r="D49" s="1">
        <v>179.0</v>
      </c>
      <c r="E49" s="1">
        <v>101.0</v>
      </c>
      <c r="F49" s="1">
        <v>162.0</v>
      </c>
      <c r="G49" s="1">
        <v>134.0</v>
      </c>
      <c r="H49" s="1">
        <v>125.0</v>
      </c>
      <c r="I49" s="1">
        <v>77.0</v>
      </c>
      <c r="J49" s="1">
        <v>113.0</v>
      </c>
      <c r="K49" s="1">
        <v>144.0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135</v>
      </c>
      <c r="B50" s="1">
        <v>3.0</v>
      </c>
      <c r="C50" s="1">
        <v>3.0</v>
      </c>
      <c r="D50" s="1">
        <v>3.0</v>
      </c>
      <c r="E50" s="1">
        <v>3.0</v>
      </c>
      <c r="F50" s="1">
        <v>3.0</v>
      </c>
      <c r="G50" s="1">
        <v>3.0</v>
      </c>
      <c r="H50" s="1">
        <v>3.0</v>
      </c>
      <c r="I50" s="1">
        <v>3.0</v>
      </c>
      <c r="J50" s="1">
        <v>3.0</v>
      </c>
      <c r="K50" s="1">
        <v>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136</v>
      </c>
      <c r="B51" s="1">
        <v>487.0</v>
      </c>
      <c r="C51" s="1">
        <v>479.0</v>
      </c>
      <c r="D51" s="1">
        <v>310.0</v>
      </c>
      <c r="E51" s="1">
        <v>291.0</v>
      </c>
      <c r="F51" s="1">
        <v>387.0</v>
      </c>
      <c r="G51" s="1">
        <v>758.0</v>
      </c>
      <c r="H51" s="1">
        <v>832.0</v>
      </c>
      <c r="I51" s="1">
        <v>817.0</v>
      </c>
      <c r="J51" s="1">
        <v>830.0</v>
      </c>
      <c r="K51" s="1">
        <v>826.0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137</v>
      </c>
      <c r="B52" s="1">
        <v>2040.0</v>
      </c>
      <c r="C52" s="1">
        <v>2090.0</v>
      </c>
      <c r="D52" s="1">
        <v>3340.0</v>
      </c>
      <c r="E52" s="1">
        <v>3320.0</v>
      </c>
      <c r="F52" s="1">
        <v>3710.0</v>
      </c>
      <c r="G52" s="1">
        <v>5610.0</v>
      </c>
      <c r="H52" s="1">
        <v>6370.0</v>
      </c>
      <c r="I52" s="1">
        <v>6720.0</v>
      </c>
      <c r="J52" s="1">
        <v>7150.0</v>
      </c>
      <c r="K52" s="1">
        <v>7430.0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138</v>
      </c>
      <c r="B53" s="1">
        <v>29.0</v>
      </c>
      <c r="C53" s="1">
        <v>36.0</v>
      </c>
      <c r="D53" s="1">
        <v>38.0</v>
      </c>
      <c r="E53" s="1">
        <v>34.0</v>
      </c>
      <c r="F53" s="1">
        <v>40.0</v>
      </c>
      <c r="G53" s="1">
        <v>46.0</v>
      </c>
      <c r="H53" s="1">
        <v>49.0</v>
      </c>
      <c r="I53" s="1">
        <v>32.0</v>
      </c>
      <c r="J53" s="1">
        <v>30.0</v>
      </c>
      <c r="K53" s="1">
        <v>29.0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139</v>
      </c>
      <c r="B54" s="1">
        <v>257.0</v>
      </c>
      <c r="C54" s="1">
        <v>257.0</v>
      </c>
      <c r="D54" s="1">
        <v>279.0</v>
      </c>
      <c r="E54" s="1">
        <v>261.0</v>
      </c>
      <c r="F54" s="1">
        <v>257.0</v>
      </c>
      <c r="G54" s="1">
        <v>331.0</v>
      </c>
      <c r="H54" s="1">
        <v>316.0</v>
      </c>
      <c r="I54" s="1">
        <v>294.0</v>
      </c>
      <c r="J54" s="1">
        <v>286.0</v>
      </c>
      <c r="K54" s="1">
        <v>305.0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140</v>
      </c>
      <c r="B55" s="1">
        <v>1.0</v>
      </c>
      <c r="C55" s="1">
        <v>93.0</v>
      </c>
      <c r="D55" s="1">
        <v>75.0</v>
      </c>
      <c r="E55" s="1">
        <v>53.0</v>
      </c>
      <c r="F55" s="1">
        <v>62.0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344.0</v>
      </c>
      <c r="C2" s="1">
        <v>373.0</v>
      </c>
      <c r="D2" s="1">
        <v>250.0</v>
      </c>
      <c r="E2" s="1">
        <v>446.0</v>
      </c>
      <c r="F2" s="1">
        <v>462.0</v>
      </c>
      <c r="G2" s="1">
        <v>629.0</v>
      </c>
      <c r="H2" s="1">
        <v>722.0</v>
      </c>
      <c r="I2" s="1">
        <v>739.0</v>
      </c>
      <c r="J2" s="1">
        <v>754.0</v>
      </c>
      <c r="K2" s="1">
        <v>799.0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12.0</v>
      </c>
      <c r="C3" s="1">
        <v>7.0</v>
      </c>
      <c r="D3" s="1">
        <v>8.0</v>
      </c>
      <c r="E3" s="1">
        <v>8.0</v>
      </c>
      <c r="F3" s="1">
        <v>10.0</v>
      </c>
      <c r="G3" s="1">
        <v>28.0</v>
      </c>
      <c r="H3" s="1">
        <v>18.0</v>
      </c>
      <c r="I3" s="1">
        <v>15.0</v>
      </c>
      <c r="J3" s="1">
        <v>6.0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4.0</v>
      </c>
      <c r="C4" s="1">
        <v>1.0</v>
      </c>
      <c r="D4" s="1">
        <v>1.0</v>
      </c>
      <c r="E4" s="1">
        <v>23.0</v>
      </c>
      <c r="F4" s="1">
        <v>15.0</v>
      </c>
      <c r="G4" s="1">
        <v>12.0</v>
      </c>
      <c r="H4" s="1">
        <v>8.0</v>
      </c>
      <c r="I4" s="1">
        <v>7.0</v>
      </c>
      <c r="J4" s="1">
        <v>5.0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361.0</v>
      </c>
      <c r="C5" s="1">
        <v>382.0</v>
      </c>
      <c r="D5" s="1">
        <v>259.0</v>
      </c>
      <c r="E5" s="1">
        <v>478.0</v>
      </c>
      <c r="F5" s="1">
        <v>487.0</v>
      </c>
      <c r="G5" s="1">
        <v>670.0</v>
      </c>
      <c r="H5" s="1">
        <v>748.0</v>
      </c>
      <c r="I5" s="1">
        <v>762.0</v>
      </c>
      <c r="J5" s="1">
        <v>765.0</v>
      </c>
      <c r="K5" s="1">
        <v>805.0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157.0</v>
      </c>
      <c r="C6" s="1">
        <v>156.0</v>
      </c>
      <c r="D6" s="1">
        <v>96.0</v>
      </c>
      <c r="E6" s="1">
        <v>164.0</v>
      </c>
      <c r="F6" s="1">
        <v>165.0</v>
      </c>
      <c r="G6" s="1">
        <v>222.0</v>
      </c>
      <c r="H6" s="1">
        <v>251.0</v>
      </c>
      <c r="I6" s="1">
        <v>259.0</v>
      </c>
      <c r="J6" s="1">
        <v>258.0</v>
      </c>
      <c r="K6" s="1">
        <v>266.0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19.0</v>
      </c>
      <c r="C7" s="1">
        <v>17.0</v>
      </c>
      <c r="D7" s="1">
        <v>25.0</v>
      </c>
      <c r="E7" s="1">
        <v>27.0</v>
      </c>
      <c r="F7" s="1">
        <v>22.0</v>
      </c>
      <c r="G7" s="1">
        <v>37.0</v>
      </c>
      <c r="H7" s="1">
        <v>27.0</v>
      </c>
      <c r="I7" s="1">
        <v>29.0</v>
      </c>
      <c r="J7" s="1">
        <v>28.0</v>
      </c>
      <c r="K7" s="1">
        <v>32.0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140.0</v>
      </c>
      <c r="C8" s="1">
        <v>135.0</v>
      </c>
      <c r="D8" s="1">
        <v>97.0</v>
      </c>
      <c r="E8" s="1">
        <v>197.0</v>
      </c>
      <c r="F8" s="1">
        <v>181.0</v>
      </c>
      <c r="G8" s="1">
        <v>257.0</v>
      </c>
      <c r="H8" s="1">
        <v>289.0</v>
      </c>
      <c r="I8" s="1">
        <v>288.0</v>
      </c>
      <c r="J8" s="1">
        <v>296.0</v>
      </c>
      <c r="K8" s="1">
        <v>315.0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3.0</v>
      </c>
      <c r="C9" s="1">
        <v>3.0</v>
      </c>
      <c r="D9" s="1">
        <v>3.0</v>
      </c>
      <c r="E9" s="1">
        <v>3.0</v>
      </c>
      <c r="F9" s="1">
        <v>3.0</v>
      </c>
      <c r="G9" s="1">
        <v>4.0</v>
      </c>
      <c r="H9" s="1">
        <v>1.0</v>
      </c>
      <c r="I9" s="1">
        <v>2.0</v>
      </c>
      <c r="J9" s="1">
        <v>2.0</v>
      </c>
      <c r="K9" s="1">
        <v>60.0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321.0</v>
      </c>
      <c r="C10" s="1">
        <v>312.0</v>
      </c>
      <c r="D10" s="1">
        <v>224.0</v>
      </c>
      <c r="E10" s="1">
        <v>392.0</v>
      </c>
      <c r="F10" s="1">
        <v>372.0</v>
      </c>
      <c r="G10" s="1">
        <v>520.0</v>
      </c>
      <c r="H10" s="1">
        <v>568.0</v>
      </c>
      <c r="I10" s="1">
        <v>579.0</v>
      </c>
      <c r="J10" s="1">
        <v>584.0</v>
      </c>
      <c r="K10" s="1">
        <v>614.0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40.0</v>
      </c>
      <c r="C11" s="1">
        <v>69.0</v>
      </c>
      <c r="D11" s="1">
        <v>35.0</v>
      </c>
      <c r="E11" s="1">
        <v>86.0</v>
      </c>
      <c r="F11" s="1">
        <v>116.0</v>
      </c>
      <c r="G11" s="1">
        <v>150.0</v>
      </c>
      <c r="H11" s="1">
        <v>180.0</v>
      </c>
      <c r="I11" s="1">
        <v>183.0</v>
      </c>
      <c r="J11" s="1">
        <v>181.0</v>
      </c>
      <c r="K11" s="1">
        <v>191.0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-29.0</v>
      </c>
      <c r="C12" s="1">
        <v>-30.0</v>
      </c>
      <c r="D12" s="1">
        <v>-26.0</v>
      </c>
      <c r="E12" s="1">
        <v>-33.0</v>
      </c>
      <c r="F12" s="1">
        <v>-39.0</v>
      </c>
      <c r="G12" s="1">
        <v>-53.0</v>
      </c>
      <c r="H12" s="1">
        <v>-60.0</v>
      </c>
      <c r="I12" s="1">
        <v>-67.0</v>
      </c>
      <c r="J12" s="1">
        <v>-72.0</v>
      </c>
      <c r="K12" s="1">
        <v>-105.0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-29.0</v>
      </c>
      <c r="C13" s="1">
        <v>-30.0</v>
      </c>
      <c r="D13" s="1">
        <v>-26.0</v>
      </c>
      <c r="E13" s="1">
        <v>-33.0</v>
      </c>
      <c r="F13" s="1">
        <v>-39.0</v>
      </c>
      <c r="G13" s="1">
        <v>-53.0</v>
      </c>
      <c r="H13" s="1">
        <v>-60.0</v>
      </c>
      <c r="I13" s="1">
        <v>-67.0</v>
      </c>
      <c r="J13" s="1">
        <v>-72.0</v>
      </c>
      <c r="K13" s="1">
        <v>-105.0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11.0</v>
      </c>
      <c r="C14" s="1">
        <v>8.0</v>
      </c>
      <c r="D14" s="1">
        <v>10.0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-3.0</v>
      </c>
      <c r="C15" s="1">
        <v>-1.0</v>
      </c>
      <c r="D15" s="1">
        <v>-5.0</v>
      </c>
      <c r="E15" s="1">
        <v>-1.0</v>
      </c>
      <c r="F15" s="1">
        <v>-55.0</v>
      </c>
      <c r="G15" s="1">
        <v>-1.0</v>
      </c>
      <c r="H15" s="1">
        <v>-2.0</v>
      </c>
      <c r="I15" s="1">
        <v>-2.0</v>
      </c>
      <c r="J15" s="1">
        <v>-2.0</v>
      </c>
      <c r="K15" s="1">
        <v>-2.0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19.0</v>
      </c>
      <c r="C16" s="1">
        <v>45.0</v>
      </c>
      <c r="D16" s="1">
        <v>13.0</v>
      </c>
      <c r="E16" s="1">
        <v>51.0</v>
      </c>
      <c r="F16" s="1">
        <v>75.0</v>
      </c>
      <c r="G16" s="1">
        <v>94.0</v>
      </c>
      <c r="H16" s="1">
        <v>118.0</v>
      </c>
      <c r="I16" s="1">
        <v>113.0</v>
      </c>
      <c r="J16" s="1">
        <v>106.0</v>
      </c>
      <c r="K16" s="1">
        <v>83.0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-18.0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0.0</v>
      </c>
      <c r="C18" s="1">
        <v>0.0</v>
      </c>
      <c r="D18" s="1">
        <v>-24.0</v>
      </c>
      <c r="E18" s="1">
        <v>-1.0</v>
      </c>
      <c r="F18" s="1">
        <v>-18.0</v>
      </c>
      <c r="G18" s="1">
        <v>-52.0</v>
      </c>
      <c r="H18" s="1">
        <v>-42.0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0.0</v>
      </c>
      <c r="D19" s="1">
        <v>0.0</v>
      </c>
      <c r="E19" s="1">
        <v>35.0</v>
      </c>
      <c r="F19" s="1">
        <v>-2.0</v>
      </c>
      <c r="G19" s="1">
        <v>-1.0</v>
      </c>
      <c r="H19" s="1">
        <v>45.0</v>
      </c>
      <c r="I19" s="1">
        <v>13.0</v>
      </c>
      <c r="J19" s="1">
        <v>60.0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12.0</v>
      </c>
      <c r="C20" s="1">
        <v>80.0</v>
      </c>
      <c r="D20" s="1">
        <v>77.0</v>
      </c>
      <c r="E20" s="1">
        <v>133.0</v>
      </c>
      <c r="F20" s="1">
        <v>5.0</v>
      </c>
      <c r="G20" s="1">
        <v>111.0</v>
      </c>
      <c r="H20" s="1">
        <v>90.0</v>
      </c>
      <c r="I20" s="1">
        <v>153.0</v>
      </c>
      <c r="J20" s="1">
        <v>0.0</v>
      </c>
      <c r="K20" s="1">
        <v>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-14.0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0.0</v>
      </c>
      <c r="C22" s="1">
        <v>0.0</v>
      </c>
      <c r="D22" s="1">
        <v>-5.0</v>
      </c>
      <c r="E22" s="1">
        <v>2.0</v>
      </c>
      <c r="F22" s="1">
        <v>0.0</v>
      </c>
      <c r="G22" s="1">
        <v>0.0</v>
      </c>
      <c r="H22" s="1">
        <v>0.0</v>
      </c>
      <c r="I22" s="1">
        <v>0.0</v>
      </c>
      <c r="J22" s="1">
        <v>16.0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31.0</v>
      </c>
      <c r="C23" s="1">
        <v>126.0</v>
      </c>
      <c r="D23" s="1">
        <v>60.0</v>
      </c>
      <c r="E23" s="1">
        <v>220.0</v>
      </c>
      <c r="F23" s="1">
        <v>80.0</v>
      </c>
      <c r="G23" s="1">
        <v>153.0</v>
      </c>
      <c r="H23" s="1">
        <v>238.0</v>
      </c>
      <c r="I23" s="1">
        <v>279.0</v>
      </c>
      <c r="J23" s="1">
        <v>167.0</v>
      </c>
      <c r="K23" s="1">
        <v>83.0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-2.0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31.0</v>
      </c>
      <c r="C25" s="1">
        <v>126.0</v>
      </c>
      <c r="D25" s="1">
        <v>60.0</v>
      </c>
      <c r="E25" s="1">
        <v>220.0</v>
      </c>
      <c r="F25" s="1">
        <v>80.0</v>
      </c>
      <c r="G25" s="1">
        <v>153.0</v>
      </c>
      <c r="H25" s="1">
        <v>238.0</v>
      </c>
      <c r="I25" s="1">
        <v>279.0</v>
      </c>
      <c r="J25" s="1">
        <v>167.0</v>
      </c>
      <c r="K25" s="1">
        <v>83.0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21.0</v>
      </c>
      <c r="C26" s="1">
        <v>-58.0</v>
      </c>
      <c r="D26" s="1">
        <v>19.0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53.0</v>
      </c>
      <c r="C27" s="1">
        <v>126.0</v>
      </c>
      <c r="D27" s="1">
        <v>80.0</v>
      </c>
      <c r="E27" s="1">
        <v>220.0</v>
      </c>
      <c r="F27" s="1">
        <v>80.0</v>
      </c>
      <c r="G27" s="1">
        <v>153.0</v>
      </c>
      <c r="H27" s="1">
        <v>238.0</v>
      </c>
      <c r="I27" s="1">
        <v>279.0</v>
      </c>
      <c r="J27" s="1">
        <v>167.0</v>
      </c>
      <c r="K27" s="1">
        <v>83.0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102</v>
      </c>
      <c r="B28" s="1">
        <v>-1.0</v>
      </c>
      <c r="C28" s="1">
        <v>-11.0</v>
      </c>
      <c r="D28" s="1">
        <v>-99.0</v>
      </c>
      <c r="E28" s="1">
        <v>-3.0</v>
      </c>
      <c r="F28" s="1">
        <v>-1.0</v>
      </c>
      <c r="G28" s="1">
        <v>-2.0</v>
      </c>
      <c r="H28" s="1">
        <v>-83.0</v>
      </c>
      <c r="I28" s="1">
        <v>-41.0</v>
      </c>
      <c r="J28" s="1">
        <v>-65.0</v>
      </c>
      <c r="K28" s="1">
        <v>-85.0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>
        <v>52.0</v>
      </c>
      <c r="C29" s="1">
        <v>126.0</v>
      </c>
      <c r="D29" s="1">
        <v>79.0</v>
      </c>
      <c r="E29" s="1">
        <v>216.0</v>
      </c>
      <c r="F29" s="1">
        <v>79.0</v>
      </c>
      <c r="G29" s="1">
        <v>150.0</v>
      </c>
      <c r="H29" s="1">
        <v>237.0</v>
      </c>
      <c r="I29" s="1">
        <v>279.0</v>
      </c>
      <c r="J29" s="1">
        <v>167.0</v>
      </c>
      <c r="K29" s="1">
        <v>82.0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6.0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45.0</v>
      </c>
      <c r="C31" s="1">
        <v>126.0</v>
      </c>
      <c r="D31" s="1">
        <v>79.0</v>
      </c>
      <c r="E31" s="1">
        <v>216.0</v>
      </c>
      <c r="F31" s="1">
        <v>79.0</v>
      </c>
      <c r="G31" s="1">
        <v>150.0</v>
      </c>
      <c r="H31" s="1">
        <v>237.0</v>
      </c>
      <c r="I31" s="1">
        <v>279.0</v>
      </c>
      <c r="J31" s="1">
        <v>167.0</v>
      </c>
      <c r="K31" s="1">
        <v>82.0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1">
        <v>24.0</v>
      </c>
      <c r="C32" s="1">
        <v>126.0</v>
      </c>
      <c r="D32" s="1">
        <v>59.0</v>
      </c>
      <c r="E32" s="1">
        <v>216.0</v>
      </c>
      <c r="F32" s="1">
        <v>79.0</v>
      </c>
      <c r="G32" s="1">
        <v>150.0</v>
      </c>
      <c r="H32" s="1">
        <v>237.0</v>
      </c>
      <c r="I32" s="1">
        <v>279.0</v>
      </c>
      <c r="J32" s="1">
        <v>167.0</v>
      </c>
      <c r="K32" s="1">
        <v>82.0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172</v>
      </c>
      <c r="B34" s="1" t="s">
        <v>173</v>
      </c>
      <c r="C34" s="1" t="s">
        <v>174</v>
      </c>
      <c r="D34" s="1" t="s">
        <v>175</v>
      </c>
      <c r="E34" s="1" t="s">
        <v>176</v>
      </c>
      <c r="F34" s="1" t="s">
        <v>177</v>
      </c>
      <c r="G34" s="1" t="s">
        <v>178</v>
      </c>
      <c r="H34" s="1" t="s">
        <v>179</v>
      </c>
      <c r="I34" s="1" t="s">
        <v>180</v>
      </c>
      <c r="J34" s="1" t="s">
        <v>181</v>
      </c>
      <c r="K34" s="1" t="s">
        <v>182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 t="s">
        <v>184</v>
      </c>
      <c r="C35" s="1" t="s">
        <v>185</v>
      </c>
      <c r="D35" s="1" t="s">
        <v>186</v>
      </c>
      <c r="E35" s="1" t="s">
        <v>176</v>
      </c>
      <c r="F35" s="1" t="s">
        <v>177</v>
      </c>
      <c r="G35" s="1" t="s">
        <v>178</v>
      </c>
      <c r="H35" s="1" t="s">
        <v>179</v>
      </c>
      <c r="I35" s="1" t="s">
        <v>180</v>
      </c>
      <c r="J35" s="1" t="s">
        <v>181</v>
      </c>
      <c r="K35" s="1" t="s">
        <v>182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187</v>
      </c>
      <c r="B36" s="1">
        <v>51.0</v>
      </c>
      <c r="C36" s="1">
        <v>53.0</v>
      </c>
      <c r="D36" s="1">
        <v>63.0</v>
      </c>
      <c r="E36" s="1">
        <v>104.0</v>
      </c>
      <c r="F36" s="1">
        <v>105.0</v>
      </c>
      <c r="G36" s="1">
        <v>128.0</v>
      </c>
      <c r="H36" s="1">
        <v>148.0</v>
      </c>
      <c r="I36" s="1">
        <v>149.0</v>
      </c>
      <c r="J36" s="1">
        <v>150.0</v>
      </c>
      <c r="K36" s="1">
        <v>152.0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188</v>
      </c>
      <c r="B37" s="1" t="s">
        <v>173</v>
      </c>
      <c r="C37" s="1" t="s">
        <v>189</v>
      </c>
      <c r="D37" s="1" t="s">
        <v>175</v>
      </c>
      <c r="E37" s="1" t="s">
        <v>176</v>
      </c>
      <c r="F37" s="1" t="s">
        <v>177</v>
      </c>
      <c r="G37" s="1" t="s">
        <v>178</v>
      </c>
      <c r="H37" s="1" t="s">
        <v>179</v>
      </c>
      <c r="I37" s="1" t="s">
        <v>180</v>
      </c>
      <c r="J37" s="1" t="s">
        <v>181</v>
      </c>
      <c r="K37" s="1" t="s">
        <v>182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190</v>
      </c>
      <c r="B38" s="1" t="s">
        <v>184</v>
      </c>
      <c r="C38" s="1" t="s">
        <v>191</v>
      </c>
      <c r="D38" s="1" t="s">
        <v>186</v>
      </c>
      <c r="E38" s="1" t="s">
        <v>176</v>
      </c>
      <c r="F38" s="1" t="s">
        <v>177</v>
      </c>
      <c r="G38" s="1" t="s">
        <v>178</v>
      </c>
      <c r="H38" s="1" t="s">
        <v>179</v>
      </c>
      <c r="I38" s="1" t="s">
        <v>180</v>
      </c>
      <c r="J38" s="1" t="s">
        <v>181</v>
      </c>
      <c r="K38" s="1" t="s">
        <v>182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192</v>
      </c>
      <c r="B39" s="1">
        <v>51.0</v>
      </c>
      <c r="C39" s="1">
        <v>53.0</v>
      </c>
      <c r="D39" s="1">
        <v>64.0</v>
      </c>
      <c r="E39" s="1">
        <v>106.0</v>
      </c>
      <c r="F39" s="1">
        <v>107.0</v>
      </c>
      <c r="G39" s="1">
        <v>130.0</v>
      </c>
      <c r="H39" s="1">
        <v>149.0</v>
      </c>
      <c r="I39" s="1">
        <v>149.0</v>
      </c>
      <c r="J39" s="1">
        <v>150.0</v>
      </c>
      <c r="K39" s="1">
        <v>152.0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193</v>
      </c>
      <c r="B40" s="1" t="s">
        <v>194</v>
      </c>
      <c r="C40" s="1" t="s">
        <v>195</v>
      </c>
      <c r="D40" s="1" t="s">
        <v>196</v>
      </c>
      <c r="E40" s="1" t="s">
        <v>197</v>
      </c>
      <c r="F40" s="1" t="s">
        <v>198</v>
      </c>
      <c r="G40" s="1" t="s">
        <v>199</v>
      </c>
      <c r="H40" s="1" t="s">
        <v>200</v>
      </c>
      <c r="I40" s="1" t="s">
        <v>201</v>
      </c>
      <c r="J40" s="1" t="s">
        <v>202</v>
      </c>
      <c r="K40" s="1" t="s">
        <v>203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204</v>
      </c>
      <c r="B41" s="1" t="s">
        <v>194</v>
      </c>
      <c r="C41" s="1" t="s">
        <v>195</v>
      </c>
      <c r="D41" s="1" t="s">
        <v>196</v>
      </c>
      <c r="E41" s="1" t="s">
        <v>197</v>
      </c>
      <c r="F41" s="1" t="s">
        <v>198</v>
      </c>
      <c r="G41" s="1" t="s">
        <v>202</v>
      </c>
      <c r="H41" s="1" t="s">
        <v>200</v>
      </c>
      <c r="I41" s="1" t="s">
        <v>201</v>
      </c>
      <c r="J41" s="1" t="s">
        <v>202</v>
      </c>
      <c r="K41" s="1" t="s">
        <v>203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205</v>
      </c>
      <c r="B42" s="1" t="s">
        <v>206</v>
      </c>
      <c r="C42" s="1" t="s">
        <v>207</v>
      </c>
      <c r="D42" s="1" t="s">
        <v>206</v>
      </c>
      <c r="E42" s="1" t="s">
        <v>208</v>
      </c>
      <c r="F42" s="1" t="s">
        <v>209</v>
      </c>
      <c r="G42" s="1" t="s">
        <v>210</v>
      </c>
      <c r="H42" s="1" t="s">
        <v>206</v>
      </c>
      <c r="I42" s="1" t="s">
        <v>211</v>
      </c>
      <c r="J42" s="1" t="s">
        <v>207</v>
      </c>
      <c r="K42" s="1" t="s">
        <v>207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212</v>
      </c>
      <c r="B43" s="1" t="s">
        <v>213</v>
      </c>
      <c r="C43" s="1" t="s">
        <v>214</v>
      </c>
      <c r="D43" s="1" t="s">
        <v>215</v>
      </c>
      <c r="E43" s="1" t="s">
        <v>216</v>
      </c>
      <c r="F43" s="1" t="s">
        <v>217</v>
      </c>
      <c r="G43" s="1" t="s">
        <v>218</v>
      </c>
      <c r="H43" s="1" t="s">
        <v>219</v>
      </c>
      <c r="I43" s="1" t="s">
        <v>220</v>
      </c>
      <c r="J43" s="1" t="s">
        <v>221</v>
      </c>
      <c r="K43" s="1" t="s">
        <v>222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223</v>
      </c>
      <c r="B44" s="1" t="s">
        <v>224</v>
      </c>
      <c r="C44" s="1" t="s">
        <v>224</v>
      </c>
      <c r="D44" s="1" t="s">
        <v>224</v>
      </c>
      <c r="E44" s="1" t="s">
        <v>224</v>
      </c>
      <c r="F44" s="1" t="s">
        <v>224</v>
      </c>
      <c r="G44" s="1" t="s">
        <v>224</v>
      </c>
      <c r="H44" s="1" t="s">
        <v>224</v>
      </c>
      <c r="I44" s="1" t="s">
        <v>224</v>
      </c>
      <c r="J44" s="1" t="s">
        <v>224</v>
      </c>
      <c r="K44" s="1" t="s">
        <v>224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225</v>
      </c>
      <c r="B46" s="1">
        <v>182.0</v>
      </c>
      <c r="C46" s="1">
        <v>205.0</v>
      </c>
      <c r="D46" s="1">
        <v>133.0</v>
      </c>
      <c r="E46" s="1">
        <v>283.0</v>
      </c>
      <c r="F46" s="1">
        <v>297.0</v>
      </c>
      <c r="G46" s="1">
        <v>407.0</v>
      </c>
      <c r="H46" s="1">
        <v>469.0</v>
      </c>
      <c r="I46" s="1">
        <v>471.0</v>
      </c>
      <c r="J46" s="1">
        <v>477.0</v>
      </c>
      <c r="K46" s="1">
        <v>499.0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226</v>
      </c>
      <c r="B47" s="1">
        <v>73.0</v>
      </c>
      <c r="C47" s="1">
        <v>92.0</v>
      </c>
      <c r="D47" s="1">
        <v>35.0</v>
      </c>
      <c r="E47" s="1">
        <v>129.0</v>
      </c>
      <c r="F47" s="1">
        <v>143.0</v>
      </c>
      <c r="G47" s="1">
        <v>195.0</v>
      </c>
      <c r="H47" s="1">
        <v>223.0</v>
      </c>
      <c r="I47" s="1">
        <v>215.0</v>
      </c>
      <c r="J47" s="1">
        <v>203.0</v>
      </c>
      <c r="K47" s="1">
        <v>206.0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227</v>
      </c>
      <c r="B48" s="1">
        <v>40.0</v>
      </c>
      <c r="C48" s="1">
        <v>69.0</v>
      </c>
      <c r="D48" s="1">
        <v>35.0</v>
      </c>
      <c r="E48" s="1">
        <v>86.0</v>
      </c>
      <c r="F48" s="1">
        <v>116.0</v>
      </c>
      <c r="G48" s="1">
        <v>150.0</v>
      </c>
      <c r="H48" s="1">
        <v>180.0</v>
      </c>
      <c r="I48" s="1">
        <v>183.0</v>
      </c>
      <c r="J48" s="1">
        <v>181.0</v>
      </c>
      <c r="K48" s="1">
        <v>191.0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228</v>
      </c>
      <c r="B49" s="1">
        <v>183.0</v>
      </c>
      <c r="C49" s="1">
        <v>207.0</v>
      </c>
      <c r="D49" s="1">
        <v>136.0</v>
      </c>
      <c r="E49" s="1">
        <v>287.0</v>
      </c>
      <c r="F49" s="1">
        <v>301.0</v>
      </c>
      <c r="G49" s="1">
        <v>411.0</v>
      </c>
      <c r="H49" s="1">
        <v>473.0</v>
      </c>
      <c r="I49" s="1">
        <v>476.0</v>
      </c>
      <c r="J49" s="1">
        <v>480.0</v>
      </c>
      <c r="K49" s="1">
        <v>501.0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229</v>
      </c>
      <c r="B50" s="1">
        <v>361.0</v>
      </c>
      <c r="C50" s="1">
        <v>382.0</v>
      </c>
      <c r="D50" s="1">
        <v>259.0</v>
      </c>
      <c r="E50" s="1">
        <v>466.0</v>
      </c>
      <c r="F50" s="1">
        <v>475.0</v>
      </c>
      <c r="G50" s="1">
        <v>658.0</v>
      </c>
      <c r="H50" s="1">
        <v>740.0</v>
      </c>
      <c r="I50" s="1">
        <v>755.0</v>
      </c>
      <c r="J50" s="1">
        <v>762.0</v>
      </c>
      <c r="K50" s="1">
        <v>803.0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230</v>
      </c>
      <c r="B51" s="1" t="s">
        <v>231</v>
      </c>
      <c r="C51" s="1">
        <v>0.0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232</v>
      </c>
      <c r="B52" s="1">
        <v>-2.0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233</v>
      </c>
      <c r="B53" s="1">
        <v>-2.0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234</v>
      </c>
      <c r="B54" s="1">
        <v>11.0</v>
      </c>
      <c r="C54" s="1">
        <v>28.0</v>
      </c>
      <c r="D54" s="1">
        <v>7.0</v>
      </c>
      <c r="E54" s="1">
        <v>28.0</v>
      </c>
      <c r="F54" s="1">
        <v>45.0</v>
      </c>
      <c r="G54" s="1">
        <v>57.0</v>
      </c>
      <c r="H54" s="1">
        <v>72.0</v>
      </c>
      <c r="I54" s="1">
        <v>70.0</v>
      </c>
      <c r="J54" s="1">
        <v>65.0</v>
      </c>
      <c r="K54" s="1">
        <v>51.0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235</v>
      </c>
      <c r="B55" s="1">
        <v>2.0</v>
      </c>
      <c r="C55" s="1">
        <v>3.0</v>
      </c>
      <c r="D55" s="1">
        <v>4.0</v>
      </c>
      <c r="E55" s="1">
        <v>9.0</v>
      </c>
      <c r="F55" s="1">
        <v>4.0</v>
      </c>
      <c r="G55" s="1">
        <v>11.0</v>
      </c>
      <c r="H55" s="1">
        <v>14.0</v>
      </c>
      <c r="I55" s="1">
        <v>6.0</v>
      </c>
      <c r="J55" s="1">
        <v>15.0</v>
      </c>
      <c r="K55" s="1">
        <v>18.0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236</v>
      </c>
      <c r="B56" s="1">
        <v>31.0</v>
      </c>
      <c r="C56" s="1">
        <v>34.0</v>
      </c>
      <c r="D56" s="1">
        <v>0.0</v>
      </c>
      <c r="E56" s="1">
        <v>42.0</v>
      </c>
      <c r="F56" s="1">
        <v>44.0</v>
      </c>
      <c r="G56" s="1">
        <v>65.0</v>
      </c>
      <c r="H56" s="1">
        <v>74.0</v>
      </c>
      <c r="I56" s="1">
        <v>73.0</v>
      </c>
      <c r="J56" s="1">
        <v>88.0</v>
      </c>
      <c r="K56" s="1">
        <v>124.0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237</v>
      </c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238</v>
      </c>
      <c r="B58" s="1">
        <v>19.0</v>
      </c>
      <c r="C58" s="1">
        <v>17.0</v>
      </c>
      <c r="D58" s="1">
        <v>25.0</v>
      </c>
      <c r="E58" s="1">
        <v>27.0</v>
      </c>
      <c r="F58" s="1">
        <v>22.0</v>
      </c>
      <c r="G58" s="1">
        <v>37.0</v>
      </c>
      <c r="H58" s="1">
        <v>27.0</v>
      </c>
      <c r="I58" s="1">
        <v>29.0</v>
      </c>
      <c r="J58" s="1">
        <v>28.0</v>
      </c>
      <c r="K58" s="1">
        <v>32.0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239</v>
      </c>
      <c r="B59" s="1">
        <v>1.0</v>
      </c>
      <c r="C59" s="1">
        <v>2.0</v>
      </c>
      <c r="D59" s="1">
        <v>2.0</v>
      </c>
      <c r="E59" s="1">
        <v>3.0</v>
      </c>
      <c r="F59" s="1">
        <v>3.0</v>
      </c>
      <c r="G59" s="1">
        <v>3.0</v>
      </c>
      <c r="H59" s="1">
        <v>4.0</v>
      </c>
      <c r="I59" s="1">
        <v>4.0</v>
      </c>
      <c r="J59" s="1">
        <v>2.0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240</v>
      </c>
      <c r="B60" s="1">
        <v>46.0</v>
      </c>
      <c r="C60" s="1">
        <v>72.0</v>
      </c>
      <c r="D60" s="1">
        <v>57.0</v>
      </c>
      <c r="E60" s="1">
        <v>91.0</v>
      </c>
      <c r="F60" s="1">
        <v>1.0</v>
      </c>
      <c r="G60" s="1">
        <v>1.0</v>
      </c>
      <c r="H60" s="1">
        <v>1.0</v>
      </c>
      <c r="I60" s="1">
        <v>1.0</v>
      </c>
      <c r="J60" s="1">
        <v>87.0</v>
      </c>
      <c r="K60" s="1">
        <v>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241</v>
      </c>
      <c r="B61" s="1">
        <v>83.0</v>
      </c>
      <c r="C61" s="1">
        <v>1.0</v>
      </c>
      <c r="D61" s="1">
        <v>1.0</v>
      </c>
      <c r="E61" s="1">
        <v>2.0</v>
      </c>
      <c r="F61" s="1">
        <v>2.0</v>
      </c>
      <c r="G61" s="1">
        <v>2.0</v>
      </c>
      <c r="H61" s="1">
        <v>3.0</v>
      </c>
      <c r="I61" s="1">
        <v>3.0</v>
      </c>
      <c r="J61" s="1">
        <v>2.0</v>
      </c>
      <c r="K61" s="1">
        <v>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242</v>
      </c>
      <c r="B62" s="1">
        <v>7.0</v>
      </c>
      <c r="C62" s="1">
        <v>1.0</v>
      </c>
      <c r="D62" s="1">
        <v>8.0</v>
      </c>
      <c r="E62" s="1">
        <v>9.0</v>
      </c>
      <c r="F62" s="1">
        <v>6.0</v>
      </c>
      <c r="G62" s="1">
        <v>12.0</v>
      </c>
      <c r="H62" s="1">
        <v>4.0</v>
      </c>
      <c r="I62" s="1">
        <v>3.0</v>
      </c>
      <c r="J62" s="1">
        <v>-7.0</v>
      </c>
      <c r="K62" s="1">
        <v>12.0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243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5.0</v>
      </c>
      <c r="I63" s="1">
        <v>7.0</v>
      </c>
      <c r="J63" s="1">
        <v>10.0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244</v>
      </c>
      <c r="B64" s="1">
        <v>7.0</v>
      </c>
      <c r="C64" s="1">
        <v>1.0</v>
      </c>
      <c r="D64" s="1">
        <v>8.0</v>
      </c>
      <c r="E64" s="1">
        <v>9.0</v>
      </c>
      <c r="F64" s="1">
        <v>6.0</v>
      </c>
      <c r="G64" s="1">
        <v>12.0</v>
      </c>
      <c r="H64" s="1">
        <v>9.0</v>
      </c>
      <c r="I64" s="1">
        <v>11.0</v>
      </c>
      <c r="J64" s="1">
        <v>10.0</v>
      </c>
      <c r="K64" s="1">
        <v>12.0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246</v>
      </c>
      <c r="B3" s="1" t="s">
        <v>247</v>
      </c>
      <c r="C3" s="1" t="s">
        <v>248</v>
      </c>
      <c r="D3" s="1" t="s">
        <v>249</v>
      </c>
      <c r="E3" s="1" t="s">
        <v>250</v>
      </c>
      <c r="F3" s="1" t="s">
        <v>251</v>
      </c>
      <c r="G3" s="1" t="s">
        <v>252</v>
      </c>
      <c r="H3" s="1" t="s">
        <v>253</v>
      </c>
      <c r="I3" s="1" t="s">
        <v>253</v>
      </c>
      <c r="J3" s="1" t="s">
        <v>254</v>
      </c>
      <c r="K3" s="1" t="s">
        <v>255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256</v>
      </c>
      <c r="B4" s="1" t="s">
        <v>257</v>
      </c>
      <c r="C4" s="1" t="s">
        <v>258</v>
      </c>
      <c r="D4" s="1" t="s">
        <v>259</v>
      </c>
      <c r="E4" s="1" t="s">
        <v>260</v>
      </c>
      <c r="F4" s="1" t="s">
        <v>261</v>
      </c>
      <c r="G4" s="1" t="s">
        <v>262</v>
      </c>
      <c r="H4" s="1" t="s">
        <v>263</v>
      </c>
      <c r="I4" s="1" t="s">
        <v>263</v>
      </c>
      <c r="J4" s="1" t="s">
        <v>264</v>
      </c>
      <c r="K4" s="1" t="s">
        <v>265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266</v>
      </c>
      <c r="B5" s="1" t="s">
        <v>267</v>
      </c>
      <c r="C5" s="1" t="s">
        <v>268</v>
      </c>
      <c r="D5" s="1" t="s">
        <v>269</v>
      </c>
      <c r="E5" s="1" t="s">
        <v>270</v>
      </c>
      <c r="F5" s="1" t="s">
        <v>271</v>
      </c>
      <c r="G5" s="1" t="s">
        <v>272</v>
      </c>
      <c r="H5" s="1" t="s">
        <v>273</v>
      </c>
      <c r="I5" s="1" t="s">
        <v>274</v>
      </c>
      <c r="J5" s="1" t="s">
        <v>275</v>
      </c>
      <c r="K5" s="1" t="s">
        <v>276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277</v>
      </c>
      <c r="B6" s="1" t="s">
        <v>179</v>
      </c>
      <c r="C6" s="1" t="s">
        <v>278</v>
      </c>
      <c r="D6" s="1" t="s">
        <v>269</v>
      </c>
      <c r="E6" s="1" t="s">
        <v>279</v>
      </c>
      <c r="F6" s="1" t="s">
        <v>280</v>
      </c>
      <c r="G6" s="1" t="s">
        <v>281</v>
      </c>
      <c r="H6" s="1" t="s">
        <v>282</v>
      </c>
      <c r="I6" s="1" t="s">
        <v>283</v>
      </c>
      <c r="J6" s="1" t="s">
        <v>284</v>
      </c>
      <c r="K6" s="1" t="s">
        <v>285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287</v>
      </c>
      <c r="B8" s="1" t="s">
        <v>288</v>
      </c>
      <c r="C8" s="1">
        <v>59.0</v>
      </c>
      <c r="D8" s="1" t="s">
        <v>289</v>
      </c>
      <c r="E8" s="1" t="s">
        <v>290</v>
      </c>
      <c r="F8" s="1" t="s">
        <v>291</v>
      </c>
      <c r="G8" s="1" t="s">
        <v>292</v>
      </c>
      <c r="H8" s="1" t="s">
        <v>293</v>
      </c>
      <c r="I8" s="1" t="s">
        <v>294</v>
      </c>
      <c r="J8" s="1" t="s">
        <v>295</v>
      </c>
      <c r="K8" s="1" t="s">
        <v>296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297</v>
      </c>
      <c r="B9" s="1" t="s">
        <v>298</v>
      </c>
      <c r="C9" s="1" t="s">
        <v>299</v>
      </c>
      <c r="D9" s="1" t="s">
        <v>300</v>
      </c>
      <c r="E9" s="1" t="s">
        <v>301</v>
      </c>
      <c r="F9" s="1" t="s">
        <v>302</v>
      </c>
      <c r="G9" s="1" t="s">
        <v>303</v>
      </c>
      <c r="H9" s="1" t="s">
        <v>304</v>
      </c>
      <c r="I9" s="1" t="s">
        <v>305</v>
      </c>
      <c r="J9" s="1" t="s">
        <v>306</v>
      </c>
      <c r="K9" s="1" t="s">
        <v>307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308</v>
      </c>
      <c r="B10" s="1" t="s">
        <v>309</v>
      </c>
      <c r="C10" s="1" t="s">
        <v>310</v>
      </c>
      <c r="D10" s="1" t="s">
        <v>311</v>
      </c>
      <c r="E10" s="1" t="s">
        <v>312</v>
      </c>
      <c r="F10" s="1" t="s">
        <v>313</v>
      </c>
      <c r="G10" s="1" t="s">
        <v>314</v>
      </c>
      <c r="H10" s="1" t="s">
        <v>315</v>
      </c>
      <c r="I10" s="1" t="s">
        <v>316</v>
      </c>
      <c r="J10" s="1" t="s">
        <v>317</v>
      </c>
      <c r="K10" s="1" t="s">
        <v>318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319</v>
      </c>
      <c r="B11" s="1" t="s">
        <v>320</v>
      </c>
      <c r="C11" s="1" t="s">
        <v>321</v>
      </c>
      <c r="D11" s="1" t="s">
        <v>322</v>
      </c>
      <c r="E11" s="1" t="s">
        <v>323</v>
      </c>
      <c r="F11" s="1" t="s">
        <v>324</v>
      </c>
      <c r="G11" s="1" t="s">
        <v>325</v>
      </c>
      <c r="H11" s="1" t="s">
        <v>326</v>
      </c>
      <c r="I11" s="1" t="s">
        <v>327</v>
      </c>
      <c r="J11" s="1" t="s">
        <v>328</v>
      </c>
      <c r="K11" s="1" t="s">
        <v>329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330</v>
      </c>
      <c r="B12" s="1" t="s">
        <v>331</v>
      </c>
      <c r="C12" s="1" t="s">
        <v>332</v>
      </c>
      <c r="D12" s="1" t="s">
        <v>322</v>
      </c>
      <c r="E12" s="1" t="s">
        <v>333</v>
      </c>
      <c r="F12" s="1" t="s">
        <v>334</v>
      </c>
      <c r="G12" s="1" t="s">
        <v>335</v>
      </c>
      <c r="H12" s="1" t="s">
        <v>336</v>
      </c>
      <c r="I12" s="1" t="s">
        <v>337</v>
      </c>
      <c r="J12" s="1" t="s">
        <v>338</v>
      </c>
      <c r="K12" s="1" t="s">
        <v>339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340</v>
      </c>
      <c r="B13" s="1" t="s">
        <v>341</v>
      </c>
      <c r="C13" s="1" t="s">
        <v>342</v>
      </c>
      <c r="D13" s="1" t="s">
        <v>343</v>
      </c>
      <c r="E13" s="1" t="s">
        <v>344</v>
      </c>
      <c r="F13" s="1" t="s">
        <v>345</v>
      </c>
      <c r="G13" s="1" t="s">
        <v>346</v>
      </c>
      <c r="H13" s="1" t="s">
        <v>347</v>
      </c>
      <c r="I13" s="1" t="s">
        <v>348</v>
      </c>
      <c r="J13" s="1" t="s">
        <v>349</v>
      </c>
      <c r="K13" s="1" t="s">
        <v>350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351</v>
      </c>
      <c r="B14" s="1" t="s">
        <v>352</v>
      </c>
      <c r="C14" s="1" t="s">
        <v>353</v>
      </c>
      <c r="D14" s="1" t="s">
        <v>354</v>
      </c>
      <c r="E14" s="1" t="s">
        <v>355</v>
      </c>
      <c r="F14" s="1" t="s">
        <v>356</v>
      </c>
      <c r="G14" s="1" t="s">
        <v>357</v>
      </c>
      <c r="H14" s="1" t="s">
        <v>358</v>
      </c>
      <c r="I14" s="1" t="s">
        <v>359</v>
      </c>
      <c r="J14" s="1" t="s">
        <v>360</v>
      </c>
      <c r="K14" s="1" t="s">
        <v>361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362</v>
      </c>
      <c r="B15" s="1" t="s">
        <v>363</v>
      </c>
      <c r="C15" s="1" t="s">
        <v>364</v>
      </c>
      <c r="D15" s="1" t="s">
        <v>365</v>
      </c>
      <c r="E15" s="1" t="s">
        <v>355</v>
      </c>
      <c r="F15" s="1" t="s">
        <v>356</v>
      </c>
      <c r="G15" s="1" t="s">
        <v>357</v>
      </c>
      <c r="H15" s="1" t="s">
        <v>358</v>
      </c>
      <c r="I15" s="1" t="s">
        <v>359</v>
      </c>
      <c r="J15" s="1" t="s">
        <v>360</v>
      </c>
      <c r="K15" s="1" t="s">
        <v>361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366</v>
      </c>
      <c r="B16" s="1" t="s">
        <v>367</v>
      </c>
      <c r="C16" s="1" t="s">
        <v>368</v>
      </c>
      <c r="D16" s="1" t="s">
        <v>369</v>
      </c>
      <c r="E16" s="1" t="s">
        <v>370</v>
      </c>
      <c r="F16" s="1" t="s">
        <v>371</v>
      </c>
      <c r="G16" s="1" t="s">
        <v>372</v>
      </c>
      <c r="H16" s="1" t="s">
        <v>373</v>
      </c>
      <c r="I16" s="1" t="s">
        <v>374</v>
      </c>
      <c r="J16" s="1" t="s">
        <v>375</v>
      </c>
      <c r="K16" s="1" t="s">
        <v>376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377</v>
      </c>
      <c r="B17" s="1" t="s">
        <v>378</v>
      </c>
      <c r="C17" s="1" t="s">
        <v>379</v>
      </c>
      <c r="D17" s="1" t="s">
        <v>380</v>
      </c>
      <c r="E17" s="1" t="s">
        <v>381</v>
      </c>
      <c r="F17" s="1" t="s">
        <v>382</v>
      </c>
      <c r="G17" s="1" t="s">
        <v>383</v>
      </c>
      <c r="H17" s="1" t="s">
        <v>384</v>
      </c>
      <c r="I17" s="1" t="s">
        <v>385</v>
      </c>
      <c r="J17" s="1" t="s">
        <v>386</v>
      </c>
      <c r="K17" s="1" t="s">
        <v>387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388</v>
      </c>
      <c r="B18" s="1" t="s">
        <v>389</v>
      </c>
      <c r="C18" s="1" t="s">
        <v>390</v>
      </c>
      <c r="D18" s="1" t="s">
        <v>391</v>
      </c>
      <c r="E18" s="1" t="s">
        <v>392</v>
      </c>
      <c r="F18" s="1" t="s">
        <v>393</v>
      </c>
      <c r="G18" s="1" t="s">
        <v>394</v>
      </c>
      <c r="H18" s="1" t="s">
        <v>395</v>
      </c>
      <c r="I18" s="1" t="s">
        <v>396</v>
      </c>
      <c r="J18" s="1" t="s">
        <v>397</v>
      </c>
      <c r="K18" s="1" t="s">
        <v>398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399</v>
      </c>
      <c r="B20" s="1" t="s">
        <v>400</v>
      </c>
      <c r="C20" s="1" t="s">
        <v>401</v>
      </c>
      <c r="D20" s="1" t="s">
        <v>402</v>
      </c>
      <c r="E20" s="1" t="s">
        <v>403</v>
      </c>
      <c r="F20" s="1" t="s">
        <v>196</v>
      </c>
      <c r="G20" s="1" t="s">
        <v>196</v>
      </c>
      <c r="H20" s="1" t="s">
        <v>404</v>
      </c>
      <c r="I20" s="1" t="s">
        <v>403</v>
      </c>
      <c r="J20" s="1" t="s">
        <v>404</v>
      </c>
      <c r="K20" s="1" t="s">
        <v>403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405</v>
      </c>
      <c r="B21" s="1" t="s">
        <v>406</v>
      </c>
      <c r="C21" s="1" t="s">
        <v>406</v>
      </c>
      <c r="D21" s="1" t="s">
        <v>407</v>
      </c>
      <c r="E21" s="1" t="s">
        <v>408</v>
      </c>
      <c r="F21" s="1" t="s">
        <v>408</v>
      </c>
      <c r="G21" s="1" t="s">
        <v>401</v>
      </c>
      <c r="H21" s="1" t="s">
        <v>196</v>
      </c>
      <c r="I21" s="1" t="s">
        <v>403</v>
      </c>
      <c r="J21" s="1" t="s">
        <v>403</v>
      </c>
      <c r="K21" s="1" t="s">
        <v>403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409</v>
      </c>
      <c r="B22" s="1" t="s">
        <v>410</v>
      </c>
      <c r="C22" s="1" t="s">
        <v>411</v>
      </c>
      <c r="D22" s="1" t="s">
        <v>412</v>
      </c>
      <c r="E22" s="1" t="s">
        <v>413</v>
      </c>
      <c r="F22" s="1" t="s">
        <v>414</v>
      </c>
      <c r="G22" s="1" t="s">
        <v>415</v>
      </c>
      <c r="H22" s="1" t="s">
        <v>416</v>
      </c>
      <c r="I22" s="1" t="s">
        <v>417</v>
      </c>
      <c r="J22" s="1" t="s">
        <v>281</v>
      </c>
      <c r="K22" s="1" t="s">
        <v>418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420</v>
      </c>
      <c r="B24" s="1" t="s">
        <v>421</v>
      </c>
      <c r="C24" s="1" t="s">
        <v>210</v>
      </c>
      <c r="D24" s="1" t="s">
        <v>210</v>
      </c>
      <c r="E24" s="1" t="s">
        <v>422</v>
      </c>
      <c r="F24" s="1" t="s">
        <v>423</v>
      </c>
      <c r="G24" s="1" t="s">
        <v>424</v>
      </c>
      <c r="H24" s="1" t="s">
        <v>425</v>
      </c>
      <c r="I24" s="1" t="s">
        <v>421</v>
      </c>
      <c r="J24" s="1" t="s">
        <v>177</v>
      </c>
      <c r="K24" s="1" t="s">
        <v>426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427</v>
      </c>
      <c r="B25" s="1" t="s">
        <v>428</v>
      </c>
      <c r="C25" s="1" t="s">
        <v>208</v>
      </c>
      <c r="D25" s="1" t="s">
        <v>429</v>
      </c>
      <c r="E25" s="1" t="s">
        <v>179</v>
      </c>
      <c r="F25" s="1" t="s">
        <v>430</v>
      </c>
      <c r="G25" s="1" t="s">
        <v>431</v>
      </c>
      <c r="H25" s="1" t="s">
        <v>421</v>
      </c>
      <c r="I25" s="1" t="s">
        <v>432</v>
      </c>
      <c r="J25" s="1" t="s">
        <v>428</v>
      </c>
      <c r="K25" s="1" t="s">
        <v>433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434</v>
      </c>
      <c r="B26" s="1" t="s">
        <v>435</v>
      </c>
      <c r="C26" s="1" t="s">
        <v>276</v>
      </c>
      <c r="D26" s="1" t="s">
        <v>436</v>
      </c>
      <c r="E26" s="1" t="s">
        <v>437</v>
      </c>
      <c r="F26" s="1" t="s">
        <v>176</v>
      </c>
      <c r="G26" s="1" t="s">
        <v>250</v>
      </c>
      <c r="H26" s="1" t="s">
        <v>438</v>
      </c>
      <c r="I26" s="1" t="s">
        <v>439</v>
      </c>
      <c r="J26" s="1" t="s">
        <v>440</v>
      </c>
      <c r="K26" s="1" t="s">
        <v>441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442</v>
      </c>
      <c r="B27" s="1" t="s">
        <v>443</v>
      </c>
      <c r="C27" s="1" t="s">
        <v>444</v>
      </c>
      <c r="D27" s="1" t="s">
        <v>445</v>
      </c>
      <c r="E27" s="1" t="s">
        <v>446</v>
      </c>
      <c r="F27" s="1" t="s">
        <v>447</v>
      </c>
      <c r="G27" s="1" t="s">
        <v>448</v>
      </c>
      <c r="H27" s="1" t="s">
        <v>449</v>
      </c>
      <c r="I27" s="1" t="s">
        <v>450</v>
      </c>
      <c r="J27" s="1" t="s">
        <v>451</v>
      </c>
      <c r="K27" s="1" t="s">
        <v>452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453</v>
      </c>
      <c r="B28" s="1" t="s">
        <v>454</v>
      </c>
      <c r="C28" s="1" t="s">
        <v>455</v>
      </c>
      <c r="D28" s="1" t="s">
        <v>456</v>
      </c>
      <c r="E28" s="1" t="s">
        <v>457</v>
      </c>
      <c r="F28" s="1" t="s">
        <v>458</v>
      </c>
      <c r="G28" s="1" t="s">
        <v>459</v>
      </c>
      <c r="H28" s="1" t="s">
        <v>460</v>
      </c>
      <c r="I28" s="1" t="s">
        <v>461</v>
      </c>
      <c r="J28" s="1" t="s">
        <v>462</v>
      </c>
      <c r="K28" s="1" t="s">
        <v>463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465</v>
      </c>
      <c r="B30" s="1" t="s">
        <v>466</v>
      </c>
      <c r="C30" s="1" t="s">
        <v>467</v>
      </c>
      <c r="D30" s="1" t="s">
        <v>468</v>
      </c>
      <c r="E30" s="1" t="s">
        <v>469</v>
      </c>
      <c r="F30" s="1" t="s">
        <v>470</v>
      </c>
      <c r="G30" s="1" t="s">
        <v>471</v>
      </c>
      <c r="H30" s="1" t="s">
        <v>472</v>
      </c>
      <c r="I30" s="1" t="s">
        <v>473</v>
      </c>
      <c r="J30" s="1" t="s">
        <v>474</v>
      </c>
      <c r="K30" s="1" t="s">
        <v>475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476</v>
      </c>
      <c r="B31" s="1" t="s">
        <v>477</v>
      </c>
      <c r="C31" s="1">
        <v>30.0</v>
      </c>
      <c r="D31" s="1" t="s">
        <v>478</v>
      </c>
      <c r="E31" s="1" t="s">
        <v>120</v>
      </c>
      <c r="F31" s="1" t="s">
        <v>479</v>
      </c>
      <c r="G31" s="1" t="s">
        <v>480</v>
      </c>
      <c r="H31" s="1" t="s">
        <v>481</v>
      </c>
      <c r="I31" s="1" t="s">
        <v>482</v>
      </c>
      <c r="J31" s="1" t="s">
        <v>483</v>
      </c>
      <c r="K31" s="1" t="s">
        <v>484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485</v>
      </c>
      <c r="B32" s="1" t="s">
        <v>486</v>
      </c>
      <c r="C32" s="1" t="s">
        <v>487</v>
      </c>
      <c r="D32" s="1" t="s">
        <v>468</v>
      </c>
      <c r="E32" s="1" t="s">
        <v>469</v>
      </c>
      <c r="F32" s="1" t="s">
        <v>470</v>
      </c>
      <c r="G32" s="1" t="s">
        <v>488</v>
      </c>
      <c r="H32" s="1" t="s">
        <v>489</v>
      </c>
      <c r="I32" s="1" t="s">
        <v>490</v>
      </c>
      <c r="J32" s="1" t="s">
        <v>491</v>
      </c>
      <c r="K32" s="1" t="s">
        <v>492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493</v>
      </c>
      <c r="B33" s="1" t="s">
        <v>494</v>
      </c>
      <c r="C33" s="1" t="s">
        <v>127</v>
      </c>
      <c r="D33" s="1" t="s">
        <v>478</v>
      </c>
      <c r="E33" s="1" t="s">
        <v>120</v>
      </c>
      <c r="F33" s="1" t="s">
        <v>479</v>
      </c>
      <c r="G33" s="1" t="s">
        <v>495</v>
      </c>
      <c r="H33" s="1" t="s">
        <v>496</v>
      </c>
      <c r="I33" s="1" t="s">
        <v>497</v>
      </c>
      <c r="J33" s="1" t="s">
        <v>498</v>
      </c>
      <c r="K33" s="1" t="s">
        <v>499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500</v>
      </c>
      <c r="B34" s="1" t="s">
        <v>501</v>
      </c>
      <c r="C34" s="1" t="s">
        <v>502</v>
      </c>
      <c r="D34" s="1" t="s">
        <v>503</v>
      </c>
      <c r="E34" s="1" t="s">
        <v>504</v>
      </c>
      <c r="F34" s="1" t="s">
        <v>505</v>
      </c>
      <c r="G34" s="1" t="s">
        <v>506</v>
      </c>
      <c r="H34" s="1" t="s">
        <v>507</v>
      </c>
      <c r="I34" s="1" t="s">
        <v>508</v>
      </c>
      <c r="J34" s="1" t="s">
        <v>509</v>
      </c>
      <c r="K34" s="1" t="s">
        <v>510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511</v>
      </c>
      <c r="B35" s="1" t="s">
        <v>512</v>
      </c>
      <c r="C35" s="1" t="s">
        <v>513</v>
      </c>
      <c r="D35" s="1" t="s">
        <v>514</v>
      </c>
      <c r="E35" s="1" t="s">
        <v>515</v>
      </c>
      <c r="F35" s="1" t="s">
        <v>516</v>
      </c>
      <c r="G35" s="1" t="s">
        <v>517</v>
      </c>
      <c r="H35" s="1" t="s">
        <v>518</v>
      </c>
      <c r="I35" s="1" t="s">
        <v>519</v>
      </c>
      <c r="J35" s="1" t="s">
        <v>520</v>
      </c>
      <c r="K35" s="1" t="s">
        <v>285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521</v>
      </c>
      <c r="B36" s="1" t="s">
        <v>522</v>
      </c>
      <c r="C36" s="1" t="s">
        <v>523</v>
      </c>
      <c r="D36" s="1" t="s">
        <v>524</v>
      </c>
      <c r="E36" s="1" t="s">
        <v>525</v>
      </c>
      <c r="F36" s="1" t="s">
        <v>526</v>
      </c>
      <c r="G36" s="1" t="s">
        <v>527</v>
      </c>
      <c r="H36" s="1" t="s">
        <v>528</v>
      </c>
      <c r="I36" s="1" t="s">
        <v>529</v>
      </c>
      <c r="J36" s="1" t="s">
        <v>530</v>
      </c>
      <c r="K36" s="1" t="s">
        <v>531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532</v>
      </c>
      <c r="B37" s="1" t="s">
        <v>522</v>
      </c>
      <c r="C37" s="1" t="s">
        <v>523</v>
      </c>
      <c r="D37" s="1" t="s">
        <v>524</v>
      </c>
      <c r="E37" s="1" t="s">
        <v>525</v>
      </c>
      <c r="F37" s="1" t="s">
        <v>526</v>
      </c>
      <c r="G37" s="1" t="s">
        <v>527</v>
      </c>
      <c r="H37" s="1" t="s">
        <v>528</v>
      </c>
      <c r="I37" s="1" t="s">
        <v>529</v>
      </c>
      <c r="J37" s="1" t="s">
        <v>530</v>
      </c>
      <c r="K37" s="1" t="s">
        <v>531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533</v>
      </c>
      <c r="B38" s="1" t="s">
        <v>534</v>
      </c>
      <c r="C38" s="1" t="s">
        <v>535</v>
      </c>
      <c r="D38" s="1" t="s">
        <v>536</v>
      </c>
      <c r="E38" s="1" t="s">
        <v>537</v>
      </c>
      <c r="F38" s="1" t="s">
        <v>538</v>
      </c>
      <c r="G38" s="1" t="s">
        <v>539</v>
      </c>
      <c r="H38" s="1" t="s">
        <v>540</v>
      </c>
      <c r="I38" s="1" t="s">
        <v>541</v>
      </c>
      <c r="J38" s="1" t="s">
        <v>542</v>
      </c>
      <c r="K38" s="1" t="s">
        <v>524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543</v>
      </c>
      <c r="B39" s="1" t="s">
        <v>534</v>
      </c>
      <c r="C39" s="1" t="s">
        <v>544</v>
      </c>
      <c r="D39" s="1" t="s">
        <v>545</v>
      </c>
      <c r="E39" s="1" t="s">
        <v>546</v>
      </c>
      <c r="F39" s="1" t="s">
        <v>547</v>
      </c>
      <c r="G39" s="1" t="s">
        <v>548</v>
      </c>
      <c r="H39" s="1" t="s">
        <v>549</v>
      </c>
      <c r="I39" s="1" t="s">
        <v>550</v>
      </c>
      <c r="J39" s="1" t="s">
        <v>551</v>
      </c>
      <c r="K39" s="1">
        <v>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552</v>
      </c>
      <c r="B40" s="1" t="s">
        <v>534</v>
      </c>
      <c r="C40" s="1" t="s">
        <v>535</v>
      </c>
      <c r="D40" s="1" t="s">
        <v>536</v>
      </c>
      <c r="E40" s="1" t="s">
        <v>537</v>
      </c>
      <c r="F40" s="1" t="s">
        <v>538</v>
      </c>
      <c r="G40" s="1" t="s">
        <v>539</v>
      </c>
      <c r="H40" s="1" t="s">
        <v>540</v>
      </c>
      <c r="I40" s="1" t="s">
        <v>541</v>
      </c>
      <c r="J40" s="1" t="s">
        <v>542</v>
      </c>
      <c r="K40" s="1" t="s">
        <v>524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553</v>
      </c>
      <c r="B41" s="1" t="s">
        <v>534</v>
      </c>
      <c r="C41" s="1" t="s">
        <v>544</v>
      </c>
      <c r="D41" s="1" t="s">
        <v>545</v>
      </c>
      <c r="E41" s="1" t="s">
        <v>546</v>
      </c>
      <c r="F41" s="1" t="s">
        <v>547</v>
      </c>
      <c r="G41" s="1" t="s">
        <v>548</v>
      </c>
      <c r="H41" s="1" t="s">
        <v>549</v>
      </c>
      <c r="I41" s="1" t="s">
        <v>550</v>
      </c>
      <c r="J41" s="1" t="s">
        <v>551</v>
      </c>
      <c r="K41" s="1">
        <v>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555</v>
      </c>
      <c r="B43" s="1" t="s">
        <v>556</v>
      </c>
      <c r="C43" s="1" t="s">
        <v>557</v>
      </c>
      <c r="D43" s="1" t="s">
        <v>558</v>
      </c>
      <c r="E43" s="1" t="s">
        <v>559</v>
      </c>
      <c r="F43" s="1" t="s">
        <v>560</v>
      </c>
      <c r="G43" s="1" t="s">
        <v>561</v>
      </c>
      <c r="H43" s="1" t="s">
        <v>562</v>
      </c>
      <c r="I43" s="1" t="s">
        <v>563</v>
      </c>
      <c r="J43" s="1" t="s">
        <v>564</v>
      </c>
      <c r="K43" s="1" t="s">
        <v>565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566</v>
      </c>
      <c r="B44" s="1" t="s">
        <v>567</v>
      </c>
      <c r="C44" s="1" t="s">
        <v>568</v>
      </c>
      <c r="D44" s="1" t="s">
        <v>569</v>
      </c>
      <c r="E44" s="1" t="s">
        <v>570</v>
      </c>
      <c r="F44" s="1" t="s">
        <v>571</v>
      </c>
      <c r="G44" s="1" t="s">
        <v>572</v>
      </c>
      <c r="H44" s="1" t="s">
        <v>573</v>
      </c>
      <c r="I44" s="1" t="s">
        <v>574</v>
      </c>
      <c r="J44" s="1" t="s">
        <v>575</v>
      </c>
      <c r="K44" s="1" t="s">
        <v>522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576</v>
      </c>
      <c r="B45" s="1" t="s">
        <v>577</v>
      </c>
      <c r="C45" s="1" t="s">
        <v>578</v>
      </c>
      <c r="D45" s="1" t="s">
        <v>109</v>
      </c>
      <c r="E45" s="1" t="s">
        <v>579</v>
      </c>
      <c r="F45" s="1" t="s">
        <v>550</v>
      </c>
      <c r="G45" s="1" t="s">
        <v>580</v>
      </c>
      <c r="H45" s="1" t="s">
        <v>581</v>
      </c>
      <c r="I45" s="1" t="s">
        <v>582</v>
      </c>
      <c r="J45" s="1" t="s">
        <v>250</v>
      </c>
      <c r="K45" s="1" t="s">
        <v>583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584</v>
      </c>
      <c r="B46" s="1" t="s">
        <v>585</v>
      </c>
      <c r="C46" s="1" t="s">
        <v>586</v>
      </c>
      <c r="D46" s="1" t="s">
        <v>587</v>
      </c>
      <c r="E46" s="1" t="s">
        <v>588</v>
      </c>
      <c r="F46" s="1" t="s">
        <v>589</v>
      </c>
      <c r="G46" s="1" t="s">
        <v>590</v>
      </c>
      <c r="H46" s="1" t="s">
        <v>591</v>
      </c>
      <c r="I46" s="1" t="s">
        <v>592</v>
      </c>
      <c r="J46" s="1" t="s">
        <v>593</v>
      </c>
      <c r="K46" s="1" t="s">
        <v>594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595</v>
      </c>
      <c r="B47" s="1" t="s">
        <v>596</v>
      </c>
      <c r="C47" s="1" t="s">
        <v>597</v>
      </c>
      <c r="D47" s="1" t="s">
        <v>587</v>
      </c>
      <c r="E47" s="1" t="s">
        <v>598</v>
      </c>
      <c r="F47" s="1" t="s">
        <v>599</v>
      </c>
      <c r="G47" s="1" t="s">
        <v>600</v>
      </c>
      <c r="H47" s="1" t="s">
        <v>601</v>
      </c>
      <c r="I47" s="1" t="s">
        <v>211</v>
      </c>
      <c r="J47" s="1" t="s">
        <v>602</v>
      </c>
      <c r="K47" s="1" t="s">
        <v>603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604</v>
      </c>
      <c r="B48" s="1" t="s">
        <v>605</v>
      </c>
      <c r="C48" s="1" t="s">
        <v>606</v>
      </c>
      <c r="D48" s="1" t="s">
        <v>607</v>
      </c>
      <c r="E48" s="1" t="s">
        <v>608</v>
      </c>
      <c r="F48" s="1" t="s">
        <v>609</v>
      </c>
      <c r="G48" s="1" t="s">
        <v>610</v>
      </c>
      <c r="H48" s="1" t="s">
        <v>611</v>
      </c>
      <c r="I48" s="1" t="s">
        <v>612</v>
      </c>
      <c r="J48" s="1" t="s">
        <v>613</v>
      </c>
      <c r="K48" s="1" t="s">
        <v>614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615</v>
      </c>
      <c r="B49" s="1" t="s">
        <v>616</v>
      </c>
      <c r="C49" s="1" t="s">
        <v>617</v>
      </c>
      <c r="D49" s="1" t="s">
        <v>618</v>
      </c>
      <c r="E49" s="1" t="s">
        <v>619</v>
      </c>
      <c r="F49" s="1" t="s">
        <v>620</v>
      </c>
      <c r="G49" s="1" t="s">
        <v>621</v>
      </c>
      <c r="H49" s="1" t="s">
        <v>622</v>
      </c>
      <c r="I49" s="1" t="s">
        <v>623</v>
      </c>
      <c r="J49" s="1" t="s">
        <v>624</v>
      </c>
      <c r="K49" s="1" t="s">
        <v>625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626</v>
      </c>
      <c r="B50" s="1" t="s">
        <v>627</v>
      </c>
      <c r="C50" s="1" t="s">
        <v>628</v>
      </c>
      <c r="D50" s="1" t="s">
        <v>629</v>
      </c>
      <c r="E50" s="1" t="s">
        <v>630</v>
      </c>
      <c r="F50" s="1" t="s">
        <v>631</v>
      </c>
      <c r="G50" s="1" t="s">
        <v>632</v>
      </c>
      <c r="H50" s="1" t="s">
        <v>633</v>
      </c>
      <c r="I50" s="1" t="s">
        <v>634</v>
      </c>
      <c r="J50" s="1" t="s">
        <v>635</v>
      </c>
      <c r="K50" s="1" t="s">
        <v>636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637</v>
      </c>
      <c r="B51" s="1" t="s">
        <v>638</v>
      </c>
      <c r="C51" s="1" t="s">
        <v>639</v>
      </c>
      <c r="D51" s="1" t="s">
        <v>640</v>
      </c>
      <c r="E51" s="1" t="s">
        <v>641</v>
      </c>
      <c r="F51" s="1" t="s">
        <v>642</v>
      </c>
      <c r="G51" s="1" t="s">
        <v>124</v>
      </c>
      <c r="H51" s="1" t="s">
        <v>643</v>
      </c>
      <c r="I51" s="1" t="s">
        <v>644</v>
      </c>
      <c r="J51" s="1" t="s">
        <v>645</v>
      </c>
      <c r="K51" s="1" t="s">
        <v>646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647</v>
      </c>
      <c r="B52" s="1" t="s">
        <v>648</v>
      </c>
      <c r="C52" s="1" t="s">
        <v>649</v>
      </c>
      <c r="D52" s="1" t="s">
        <v>650</v>
      </c>
      <c r="E52" s="1" t="s">
        <v>651</v>
      </c>
      <c r="F52" s="1" t="s">
        <v>424</v>
      </c>
      <c r="G52" s="1" t="s">
        <v>652</v>
      </c>
      <c r="H52" s="1" t="s">
        <v>653</v>
      </c>
      <c r="I52" s="1" t="s">
        <v>298</v>
      </c>
      <c r="J52" s="1" t="s">
        <v>654</v>
      </c>
      <c r="K52" s="1" t="s">
        <v>655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656</v>
      </c>
      <c r="B53" s="1" t="s">
        <v>657</v>
      </c>
      <c r="C53" s="1" t="s">
        <v>394</v>
      </c>
      <c r="D53" s="1" t="s">
        <v>658</v>
      </c>
      <c r="E53" s="1" t="s">
        <v>659</v>
      </c>
      <c r="F53" s="1" t="s">
        <v>660</v>
      </c>
      <c r="G53" s="1" t="s">
        <v>661</v>
      </c>
      <c r="H53" s="1" t="s">
        <v>662</v>
      </c>
      <c r="I53" s="1" t="s">
        <v>663</v>
      </c>
      <c r="J53" s="1" t="s">
        <v>664</v>
      </c>
      <c r="K53" s="1" t="s">
        <v>665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666</v>
      </c>
      <c r="B54" s="1" t="s">
        <v>667</v>
      </c>
      <c r="C54" s="1" t="s">
        <v>668</v>
      </c>
      <c r="D54" s="1" t="s">
        <v>669</v>
      </c>
      <c r="E54" s="1" t="s">
        <v>670</v>
      </c>
      <c r="F54" s="1" t="s">
        <v>671</v>
      </c>
      <c r="G54" s="1" t="s">
        <v>672</v>
      </c>
      <c r="H54" s="1" t="s">
        <v>673</v>
      </c>
      <c r="I54" s="1" t="s">
        <v>369</v>
      </c>
      <c r="J54" s="1" t="s">
        <v>674</v>
      </c>
      <c r="K54" s="1" t="s">
        <v>250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675</v>
      </c>
      <c r="B55" s="1" t="s">
        <v>676</v>
      </c>
      <c r="C55" s="1" t="s">
        <v>677</v>
      </c>
      <c r="D55" s="1" t="s">
        <v>678</v>
      </c>
      <c r="E55" s="1" t="s">
        <v>679</v>
      </c>
      <c r="F55" s="1" t="s">
        <v>680</v>
      </c>
      <c r="G55" s="1" t="s">
        <v>681</v>
      </c>
      <c r="H55" s="1" t="s">
        <v>682</v>
      </c>
      <c r="I55" s="1" t="s">
        <v>683</v>
      </c>
      <c r="J55" s="1" t="s">
        <v>250</v>
      </c>
      <c r="K55" s="1" t="s">
        <v>684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685</v>
      </c>
      <c r="B56" s="1" t="s">
        <v>686</v>
      </c>
      <c r="C56" s="1" t="s">
        <v>687</v>
      </c>
      <c r="D56" s="1" t="s">
        <v>688</v>
      </c>
      <c r="E56" s="1" t="s">
        <v>689</v>
      </c>
      <c r="F56" s="1" t="s">
        <v>514</v>
      </c>
      <c r="G56" s="1" t="s">
        <v>690</v>
      </c>
      <c r="H56" s="1" t="s">
        <v>691</v>
      </c>
      <c r="I56" s="1" t="s">
        <v>692</v>
      </c>
      <c r="J56" s="1" t="s">
        <v>693</v>
      </c>
      <c r="K56" s="1" t="s">
        <v>694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695</v>
      </c>
      <c r="B57" s="1" t="s">
        <v>696</v>
      </c>
      <c r="C57" s="1" t="s">
        <v>697</v>
      </c>
      <c r="D57" s="1" t="s">
        <v>698</v>
      </c>
      <c r="E57" s="1" t="s">
        <v>699</v>
      </c>
      <c r="F57" s="1" t="s">
        <v>700</v>
      </c>
      <c r="G57" s="1" t="s">
        <v>701</v>
      </c>
      <c r="H57" s="1" t="s">
        <v>702</v>
      </c>
      <c r="I57" s="1" t="s">
        <v>703</v>
      </c>
      <c r="J57" s="1" t="s">
        <v>704</v>
      </c>
      <c r="K57" s="1" t="s">
        <v>705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706</v>
      </c>
      <c r="B58" s="1" t="s">
        <v>707</v>
      </c>
      <c r="C58" s="1" t="s">
        <v>708</v>
      </c>
      <c r="D58" s="1" t="s">
        <v>709</v>
      </c>
      <c r="E58" s="1" t="s">
        <v>710</v>
      </c>
      <c r="F58" s="1" t="s">
        <v>711</v>
      </c>
      <c r="G58" s="1" t="s">
        <v>712</v>
      </c>
      <c r="H58" s="1" t="s">
        <v>713</v>
      </c>
      <c r="I58" s="1" t="s">
        <v>714</v>
      </c>
      <c r="J58" s="1" t="s">
        <v>715</v>
      </c>
      <c r="K58" s="1" t="s">
        <v>716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717</v>
      </c>
      <c r="B59" s="1" t="s">
        <v>718</v>
      </c>
      <c r="C59" s="1" t="s">
        <v>719</v>
      </c>
      <c r="D59" s="1" t="s">
        <v>720</v>
      </c>
      <c r="E59" s="1" t="s">
        <v>721</v>
      </c>
      <c r="F59" s="1" t="s">
        <v>722</v>
      </c>
      <c r="G59" s="1" t="s">
        <v>723</v>
      </c>
      <c r="H59" s="1" t="s">
        <v>724</v>
      </c>
      <c r="I59" s="1" t="s">
        <v>725</v>
      </c>
      <c r="J59" s="1" t="s">
        <v>726</v>
      </c>
      <c r="K59" s="1" t="s">
        <v>727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728</v>
      </c>
      <c r="B60" s="1" t="s">
        <v>729</v>
      </c>
      <c r="C60" s="1" t="s">
        <v>730</v>
      </c>
      <c r="D60" s="1" t="s">
        <v>731</v>
      </c>
      <c r="E60" s="1">
        <v>-20.0</v>
      </c>
      <c r="F60" s="1" t="s">
        <v>732</v>
      </c>
      <c r="G60" s="1" t="s">
        <v>733</v>
      </c>
      <c r="H60" s="1" t="s">
        <v>734</v>
      </c>
      <c r="I60" s="1" t="s">
        <v>546</v>
      </c>
      <c r="J60" s="1" t="s">
        <v>735</v>
      </c>
      <c r="K60" s="1" t="s">
        <v>78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736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737</v>
      </c>
      <c r="B62" s="1" t="s">
        <v>738</v>
      </c>
      <c r="C62" s="1" t="s">
        <v>739</v>
      </c>
      <c r="D62" s="1" t="s">
        <v>740</v>
      </c>
      <c r="E62" s="1" t="s">
        <v>741</v>
      </c>
      <c r="F62" s="1" t="s">
        <v>742</v>
      </c>
      <c r="G62" s="1" t="s">
        <v>743</v>
      </c>
      <c r="H62" s="1" t="s">
        <v>744</v>
      </c>
      <c r="I62" s="1" t="s">
        <v>745</v>
      </c>
      <c r="J62" s="1" t="s">
        <v>746</v>
      </c>
      <c r="K62" s="1" t="s">
        <v>747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748</v>
      </c>
      <c r="B63" s="1" t="s">
        <v>749</v>
      </c>
      <c r="C63" s="1" t="s">
        <v>750</v>
      </c>
      <c r="D63" s="1" t="s">
        <v>751</v>
      </c>
      <c r="E63" s="1" t="s">
        <v>752</v>
      </c>
      <c r="F63" s="1" t="s">
        <v>753</v>
      </c>
      <c r="G63" s="1" t="s">
        <v>754</v>
      </c>
      <c r="H63" s="1" t="s">
        <v>755</v>
      </c>
      <c r="I63" s="1" t="s">
        <v>756</v>
      </c>
      <c r="J63" s="1" t="s">
        <v>208</v>
      </c>
      <c r="K63" s="1" t="s">
        <v>757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758</v>
      </c>
      <c r="B64" s="1" t="s">
        <v>759</v>
      </c>
      <c r="C64" s="1" t="s">
        <v>760</v>
      </c>
      <c r="D64" s="1" t="s">
        <v>761</v>
      </c>
      <c r="E64" s="1" t="s">
        <v>762</v>
      </c>
      <c r="F64" s="1" t="s">
        <v>763</v>
      </c>
      <c r="G64" s="1" t="s">
        <v>764</v>
      </c>
      <c r="H64" s="1" t="s">
        <v>765</v>
      </c>
      <c r="I64" s="1" t="s">
        <v>526</v>
      </c>
      <c r="J64" s="1" t="s">
        <v>766</v>
      </c>
      <c r="K64" s="1" t="s">
        <v>272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767</v>
      </c>
      <c r="B65" s="1" t="s">
        <v>768</v>
      </c>
      <c r="C65" s="1" t="s">
        <v>769</v>
      </c>
      <c r="D65" s="1" t="s">
        <v>770</v>
      </c>
      <c r="E65" s="1" t="s">
        <v>771</v>
      </c>
      <c r="F65" s="1" t="s">
        <v>772</v>
      </c>
      <c r="G65" s="1" t="s">
        <v>773</v>
      </c>
      <c r="H65" s="1" t="s">
        <v>774</v>
      </c>
      <c r="I65" s="1" t="s">
        <v>775</v>
      </c>
      <c r="J65" s="1" t="s">
        <v>776</v>
      </c>
      <c r="K65" s="1" t="s">
        <v>777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778</v>
      </c>
      <c r="B66" s="1" t="s">
        <v>779</v>
      </c>
      <c r="C66" s="1" t="s">
        <v>780</v>
      </c>
      <c r="D66" s="1" t="s">
        <v>770</v>
      </c>
      <c r="E66" s="1">
        <v>56.0</v>
      </c>
      <c r="F66" s="1" t="s">
        <v>781</v>
      </c>
      <c r="G66" s="1" t="s">
        <v>782</v>
      </c>
      <c r="H66" s="1" t="s">
        <v>783</v>
      </c>
      <c r="I66" s="1" t="s">
        <v>784</v>
      </c>
      <c r="J66" s="1" t="s">
        <v>785</v>
      </c>
      <c r="K66" s="1" t="s">
        <v>786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787</v>
      </c>
      <c r="B67" s="1" t="s">
        <v>788</v>
      </c>
      <c r="C67" s="1" t="s">
        <v>789</v>
      </c>
      <c r="D67" s="1" t="s">
        <v>790</v>
      </c>
      <c r="E67" s="1" t="s">
        <v>791</v>
      </c>
      <c r="F67" s="1" t="s">
        <v>792</v>
      </c>
      <c r="G67" s="1" t="s">
        <v>793</v>
      </c>
      <c r="H67" s="1" t="s">
        <v>794</v>
      </c>
      <c r="I67" s="1" t="s">
        <v>795</v>
      </c>
      <c r="J67" s="1" t="s">
        <v>796</v>
      </c>
      <c r="K67" s="1" t="s">
        <v>797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798</v>
      </c>
      <c r="B68" s="1" t="s">
        <v>799</v>
      </c>
      <c r="C68" s="1" t="s">
        <v>437</v>
      </c>
      <c r="D68" s="1" t="s">
        <v>800</v>
      </c>
      <c r="E68" s="1" t="s">
        <v>801</v>
      </c>
      <c r="F68" s="1" t="s">
        <v>802</v>
      </c>
      <c r="G68" s="1" t="s">
        <v>803</v>
      </c>
      <c r="H68" s="1" t="s">
        <v>804</v>
      </c>
      <c r="I68" s="1" t="s">
        <v>805</v>
      </c>
      <c r="J68" s="1" t="s">
        <v>806</v>
      </c>
      <c r="K68" s="1" t="s">
        <v>807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808</v>
      </c>
      <c r="B69" s="1" t="s">
        <v>809</v>
      </c>
      <c r="C69" s="1" t="s">
        <v>810</v>
      </c>
      <c r="D69" s="1" t="s">
        <v>811</v>
      </c>
      <c r="E69" s="1" t="s">
        <v>812</v>
      </c>
      <c r="F69" s="1" t="s">
        <v>813</v>
      </c>
      <c r="G69" s="1" t="s">
        <v>814</v>
      </c>
      <c r="H69" s="1" t="s">
        <v>815</v>
      </c>
      <c r="I69" s="1" t="s">
        <v>816</v>
      </c>
      <c r="J69" s="1" t="s">
        <v>793</v>
      </c>
      <c r="K69" s="1">
        <v>-46.0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817</v>
      </c>
      <c r="B70" s="1" t="s">
        <v>818</v>
      </c>
      <c r="C70" s="1" t="s">
        <v>819</v>
      </c>
      <c r="D70" s="1" t="s">
        <v>820</v>
      </c>
      <c r="E70" s="1" t="s">
        <v>821</v>
      </c>
      <c r="F70" s="1" t="s">
        <v>822</v>
      </c>
      <c r="G70" s="1" t="s">
        <v>697</v>
      </c>
      <c r="H70" s="1" t="s">
        <v>823</v>
      </c>
      <c r="I70" s="1" t="s">
        <v>824</v>
      </c>
      <c r="J70" s="1" t="s">
        <v>825</v>
      </c>
      <c r="K70" s="1" t="s">
        <v>826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827</v>
      </c>
      <c r="B71" s="1" t="s">
        <v>828</v>
      </c>
      <c r="C71" s="1" t="s">
        <v>375</v>
      </c>
      <c r="D71" s="1" t="s">
        <v>829</v>
      </c>
      <c r="E71" s="1" t="s">
        <v>830</v>
      </c>
      <c r="F71" s="1" t="s">
        <v>250</v>
      </c>
      <c r="G71" s="1" t="s">
        <v>354</v>
      </c>
      <c r="H71" s="1" t="s">
        <v>109</v>
      </c>
      <c r="I71" s="1" t="s">
        <v>831</v>
      </c>
      <c r="J71" s="1" t="s">
        <v>832</v>
      </c>
      <c r="K71" s="1" t="s">
        <v>425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833</v>
      </c>
      <c r="B72" s="1" t="s">
        <v>834</v>
      </c>
      <c r="C72" s="1" t="s">
        <v>835</v>
      </c>
      <c r="D72" s="1" t="s">
        <v>836</v>
      </c>
      <c r="E72" s="1" t="s">
        <v>837</v>
      </c>
      <c r="F72" s="1" t="s">
        <v>365</v>
      </c>
      <c r="G72" s="1" t="s">
        <v>838</v>
      </c>
      <c r="H72" s="1" t="s">
        <v>839</v>
      </c>
      <c r="I72" s="1" t="s">
        <v>840</v>
      </c>
      <c r="J72" s="1" t="s">
        <v>841</v>
      </c>
      <c r="K72" s="1" t="s">
        <v>842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843</v>
      </c>
      <c r="B73" s="1" t="s">
        <v>844</v>
      </c>
      <c r="C73" s="1" t="s">
        <v>845</v>
      </c>
      <c r="D73" s="1" t="s">
        <v>846</v>
      </c>
      <c r="E73" s="1" t="s">
        <v>847</v>
      </c>
      <c r="F73" s="1" t="s">
        <v>809</v>
      </c>
      <c r="G73" s="1" t="s">
        <v>848</v>
      </c>
      <c r="H73" s="1" t="s">
        <v>849</v>
      </c>
      <c r="I73" s="1" t="s">
        <v>257</v>
      </c>
      <c r="J73" s="1" t="s">
        <v>518</v>
      </c>
      <c r="K73" s="1" t="s">
        <v>850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851</v>
      </c>
      <c r="B74" s="1" t="s">
        <v>852</v>
      </c>
      <c r="C74" s="1" t="s">
        <v>853</v>
      </c>
      <c r="D74" s="1" t="s">
        <v>854</v>
      </c>
      <c r="E74" s="1" t="s">
        <v>855</v>
      </c>
      <c r="F74" s="1" t="s">
        <v>856</v>
      </c>
      <c r="G74" s="1" t="s">
        <v>857</v>
      </c>
      <c r="H74" s="1" t="s">
        <v>858</v>
      </c>
      <c r="I74" s="1" t="s">
        <v>859</v>
      </c>
      <c r="J74" s="1" t="s">
        <v>860</v>
      </c>
      <c r="K74" s="1" t="s">
        <v>861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862</v>
      </c>
      <c r="B75" s="1" t="s">
        <v>863</v>
      </c>
      <c r="C75" s="1" t="s">
        <v>864</v>
      </c>
      <c r="D75" s="1" t="s">
        <v>865</v>
      </c>
      <c r="E75" s="1" t="s">
        <v>866</v>
      </c>
      <c r="F75" s="1" t="s">
        <v>867</v>
      </c>
      <c r="G75" s="1" t="s">
        <v>868</v>
      </c>
      <c r="H75" s="1" t="s">
        <v>869</v>
      </c>
      <c r="I75" s="1" t="s">
        <v>547</v>
      </c>
      <c r="J75" s="1" t="s">
        <v>870</v>
      </c>
      <c r="K75" s="1" t="s">
        <v>406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871</v>
      </c>
      <c r="B76" s="1" t="s">
        <v>872</v>
      </c>
      <c r="C76" s="1" t="s">
        <v>873</v>
      </c>
      <c r="D76" s="1" t="s">
        <v>874</v>
      </c>
      <c r="E76" s="1" t="s">
        <v>875</v>
      </c>
      <c r="F76" s="1" t="s">
        <v>876</v>
      </c>
      <c r="G76" s="1" t="s">
        <v>877</v>
      </c>
      <c r="H76" s="1" t="s">
        <v>878</v>
      </c>
      <c r="I76" s="1" t="s">
        <v>879</v>
      </c>
      <c r="J76" s="1" t="s">
        <v>880</v>
      </c>
      <c r="K76" s="1" t="s">
        <v>881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882</v>
      </c>
      <c r="B77" s="1" t="s">
        <v>883</v>
      </c>
      <c r="C77" s="1" t="s">
        <v>884</v>
      </c>
      <c r="D77" s="1" t="s">
        <v>885</v>
      </c>
      <c r="E77" s="1" t="s">
        <v>886</v>
      </c>
      <c r="F77" s="1" t="s">
        <v>887</v>
      </c>
      <c r="G77" s="1" t="s">
        <v>888</v>
      </c>
      <c r="H77" s="1" t="s">
        <v>889</v>
      </c>
      <c r="I77" s="1" t="s">
        <v>890</v>
      </c>
      <c r="J77" s="1" t="s">
        <v>891</v>
      </c>
      <c r="K77" s="1" t="s">
        <v>892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893</v>
      </c>
      <c r="B78" s="1" t="s">
        <v>894</v>
      </c>
      <c r="C78" s="1" t="s">
        <v>895</v>
      </c>
      <c r="D78" s="1" t="s">
        <v>896</v>
      </c>
      <c r="E78" s="1" t="s">
        <v>897</v>
      </c>
      <c r="F78" s="1" t="s">
        <v>898</v>
      </c>
      <c r="G78" s="1" t="s">
        <v>899</v>
      </c>
      <c r="H78" s="1" t="s">
        <v>900</v>
      </c>
      <c r="I78" s="1" t="s">
        <v>901</v>
      </c>
      <c r="J78" s="1" t="s">
        <v>902</v>
      </c>
      <c r="K78" s="1" t="s">
        <v>818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903</v>
      </c>
      <c r="B79" s="1" t="s">
        <v>904</v>
      </c>
      <c r="C79" s="1" t="s">
        <v>905</v>
      </c>
      <c r="D79" s="1" t="s">
        <v>78</v>
      </c>
      <c r="E79" s="1" t="s">
        <v>906</v>
      </c>
      <c r="F79" s="1" t="s">
        <v>907</v>
      </c>
      <c r="G79" s="1" t="s">
        <v>908</v>
      </c>
      <c r="H79" s="1" t="s">
        <v>909</v>
      </c>
      <c r="I79" s="1" t="s">
        <v>910</v>
      </c>
      <c r="J79" s="1" t="s">
        <v>911</v>
      </c>
      <c r="K79" s="1" t="s">
        <v>179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912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913</v>
      </c>
      <c r="B81" s="1" t="s">
        <v>914</v>
      </c>
      <c r="C81" s="1" t="s">
        <v>915</v>
      </c>
      <c r="D81" s="1" t="s">
        <v>916</v>
      </c>
      <c r="E81" s="1" t="s">
        <v>917</v>
      </c>
      <c r="F81" s="1" t="s">
        <v>918</v>
      </c>
      <c r="G81" s="1" t="s">
        <v>919</v>
      </c>
      <c r="H81" s="1" t="s">
        <v>920</v>
      </c>
      <c r="I81" s="1" t="s">
        <v>921</v>
      </c>
      <c r="J81" s="1" t="s">
        <v>922</v>
      </c>
      <c r="K81" s="1" t="s">
        <v>923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924</v>
      </c>
      <c r="B82" s="1" t="s">
        <v>925</v>
      </c>
      <c r="C82" s="1" t="s">
        <v>926</v>
      </c>
      <c r="D82" s="1" t="s">
        <v>927</v>
      </c>
      <c r="E82" s="1" t="s">
        <v>928</v>
      </c>
      <c r="F82" s="1" t="s">
        <v>929</v>
      </c>
      <c r="G82" s="1" t="s">
        <v>930</v>
      </c>
      <c r="H82" s="1" t="s">
        <v>931</v>
      </c>
      <c r="I82" s="1" t="s">
        <v>932</v>
      </c>
      <c r="J82" s="1" t="s">
        <v>272</v>
      </c>
      <c r="K82" s="1" t="s">
        <v>933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934</v>
      </c>
      <c r="B83" s="1" t="s">
        <v>935</v>
      </c>
      <c r="C83" s="1" t="s">
        <v>936</v>
      </c>
      <c r="D83" s="1" t="s">
        <v>937</v>
      </c>
      <c r="E83" s="1" t="s">
        <v>938</v>
      </c>
      <c r="F83" s="1" t="s">
        <v>510</v>
      </c>
      <c r="G83" s="1" t="s">
        <v>939</v>
      </c>
      <c r="H83" s="1" t="s">
        <v>940</v>
      </c>
      <c r="I83" s="1" t="s">
        <v>941</v>
      </c>
      <c r="J83" s="1" t="s">
        <v>942</v>
      </c>
      <c r="K83" s="1" t="s">
        <v>693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943</v>
      </c>
      <c r="B84" s="1" t="s">
        <v>944</v>
      </c>
      <c r="C84" s="1" t="s">
        <v>945</v>
      </c>
      <c r="D84" s="1" t="s">
        <v>946</v>
      </c>
      <c r="E84" s="1" t="s">
        <v>947</v>
      </c>
      <c r="F84" s="1" t="s">
        <v>948</v>
      </c>
      <c r="G84" s="1" t="s">
        <v>949</v>
      </c>
      <c r="H84" s="1" t="s">
        <v>950</v>
      </c>
      <c r="I84" s="1" t="s">
        <v>951</v>
      </c>
      <c r="J84" s="1" t="s">
        <v>952</v>
      </c>
      <c r="K84" s="1" t="s">
        <v>953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954</v>
      </c>
      <c r="B85" s="1" t="s">
        <v>955</v>
      </c>
      <c r="C85" s="1" t="s">
        <v>956</v>
      </c>
      <c r="D85" s="1" t="s">
        <v>946</v>
      </c>
      <c r="E85" s="1" t="s">
        <v>957</v>
      </c>
      <c r="F85" s="1" t="s">
        <v>900</v>
      </c>
      <c r="G85" s="1" t="s">
        <v>958</v>
      </c>
      <c r="H85" s="1" t="s">
        <v>959</v>
      </c>
      <c r="I85" s="1" t="s">
        <v>960</v>
      </c>
      <c r="J85" s="1" t="s">
        <v>961</v>
      </c>
      <c r="K85" s="1" t="s">
        <v>962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963</v>
      </c>
      <c r="B86" s="1" t="s">
        <v>964</v>
      </c>
      <c r="C86" s="1" t="s">
        <v>965</v>
      </c>
      <c r="D86" s="1" t="s">
        <v>966</v>
      </c>
      <c r="E86" s="1" t="s">
        <v>967</v>
      </c>
      <c r="F86" s="1" t="s">
        <v>968</v>
      </c>
      <c r="G86" s="1" t="s">
        <v>969</v>
      </c>
      <c r="H86" s="1" t="s">
        <v>970</v>
      </c>
      <c r="I86" s="1" t="s">
        <v>971</v>
      </c>
      <c r="J86" s="1" t="s">
        <v>972</v>
      </c>
      <c r="K86" s="1" t="s">
        <v>973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974</v>
      </c>
      <c r="B87" s="1" t="s">
        <v>975</v>
      </c>
      <c r="C87" s="1" t="s">
        <v>976</v>
      </c>
      <c r="D87" s="1" t="s">
        <v>977</v>
      </c>
      <c r="E87" s="1" t="s">
        <v>978</v>
      </c>
      <c r="F87" s="1" t="s">
        <v>979</v>
      </c>
      <c r="G87" s="1" t="s">
        <v>980</v>
      </c>
      <c r="H87" s="1" t="s">
        <v>981</v>
      </c>
      <c r="I87" s="1" t="s">
        <v>982</v>
      </c>
      <c r="J87" s="1" t="s">
        <v>983</v>
      </c>
      <c r="K87" s="1" t="s">
        <v>984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985</v>
      </c>
      <c r="B88" s="1" t="s">
        <v>986</v>
      </c>
      <c r="C88" s="1" t="s">
        <v>987</v>
      </c>
      <c r="D88" s="1" t="s">
        <v>988</v>
      </c>
      <c r="E88" s="1" t="s">
        <v>989</v>
      </c>
      <c r="F88" s="1" t="s">
        <v>990</v>
      </c>
      <c r="G88" s="1" t="s">
        <v>278</v>
      </c>
      <c r="H88" s="1" t="s">
        <v>991</v>
      </c>
      <c r="I88" s="1" t="s">
        <v>992</v>
      </c>
      <c r="J88" s="1" t="s">
        <v>993</v>
      </c>
      <c r="K88" s="1" t="s">
        <v>994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995</v>
      </c>
      <c r="B89" s="1" t="s">
        <v>996</v>
      </c>
      <c r="C89" s="1" t="s">
        <v>858</v>
      </c>
      <c r="D89" s="1" t="s">
        <v>997</v>
      </c>
      <c r="E89" s="1" t="s">
        <v>998</v>
      </c>
      <c r="F89" s="1" t="s">
        <v>999</v>
      </c>
      <c r="G89" s="1" t="s">
        <v>1000</v>
      </c>
      <c r="H89" s="1" t="s">
        <v>1001</v>
      </c>
      <c r="I89" s="1" t="s">
        <v>1002</v>
      </c>
      <c r="J89" s="1" t="s">
        <v>1003</v>
      </c>
      <c r="K89" s="1" t="s">
        <v>1004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1005</v>
      </c>
      <c r="B90" s="1" t="s">
        <v>1006</v>
      </c>
      <c r="C90" s="1" t="s">
        <v>1007</v>
      </c>
      <c r="D90" s="1" t="s">
        <v>1008</v>
      </c>
      <c r="E90" s="1" t="s">
        <v>1009</v>
      </c>
      <c r="F90" s="1" t="s">
        <v>1010</v>
      </c>
      <c r="G90" s="1" t="s">
        <v>1011</v>
      </c>
      <c r="H90" s="1" t="s">
        <v>1012</v>
      </c>
      <c r="I90" s="1" t="s">
        <v>1013</v>
      </c>
      <c r="J90" s="1" t="s">
        <v>1014</v>
      </c>
      <c r="K90" s="1" t="s">
        <v>1015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1016</v>
      </c>
      <c r="B91" s="1" t="s">
        <v>1017</v>
      </c>
      <c r="C91" s="1" t="s">
        <v>1018</v>
      </c>
      <c r="D91" s="1" t="s">
        <v>1019</v>
      </c>
      <c r="E91" s="1" t="s">
        <v>248</v>
      </c>
      <c r="F91" s="1" t="s">
        <v>1020</v>
      </c>
      <c r="G91" s="1" t="s">
        <v>1021</v>
      </c>
      <c r="H91" s="1">
        <v>30.0</v>
      </c>
      <c r="I91" s="1" t="s">
        <v>1022</v>
      </c>
      <c r="J91" s="1" t="s">
        <v>1023</v>
      </c>
      <c r="K91" s="1" t="s">
        <v>1024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1025</v>
      </c>
      <c r="B92" s="1" t="s">
        <v>324</v>
      </c>
      <c r="C92" s="1" t="s">
        <v>1026</v>
      </c>
      <c r="D92" s="1" t="s">
        <v>1027</v>
      </c>
      <c r="E92" s="1" t="s">
        <v>1028</v>
      </c>
      <c r="F92" s="1" t="s">
        <v>1029</v>
      </c>
      <c r="G92" s="1" t="s">
        <v>877</v>
      </c>
      <c r="H92" s="1" t="s">
        <v>1030</v>
      </c>
      <c r="I92" s="1" t="s">
        <v>740</v>
      </c>
      <c r="J92" s="1" t="s">
        <v>262</v>
      </c>
      <c r="K92" s="1" t="s">
        <v>1031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1032</v>
      </c>
      <c r="B93" s="1" t="s">
        <v>1033</v>
      </c>
      <c r="C93" s="1" t="s">
        <v>1034</v>
      </c>
      <c r="D93" s="1" t="s">
        <v>1035</v>
      </c>
      <c r="E93" s="1" t="s">
        <v>1036</v>
      </c>
      <c r="F93" s="1" t="s">
        <v>1037</v>
      </c>
      <c r="G93" s="1" t="s">
        <v>1038</v>
      </c>
      <c r="H93" s="1" t="s">
        <v>667</v>
      </c>
      <c r="I93" s="1" t="s">
        <v>1036</v>
      </c>
      <c r="J93" s="1" t="s">
        <v>1039</v>
      </c>
      <c r="K93" s="1" t="s">
        <v>1040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1041</v>
      </c>
      <c r="B94" s="1" t="s">
        <v>1042</v>
      </c>
      <c r="C94" s="1" t="s">
        <v>1043</v>
      </c>
      <c r="D94" s="1" t="s">
        <v>1044</v>
      </c>
      <c r="E94" s="1" t="s">
        <v>1045</v>
      </c>
      <c r="F94" s="1" t="s">
        <v>1046</v>
      </c>
      <c r="G94" s="1">
        <v>23.0</v>
      </c>
      <c r="H94" s="1" t="s">
        <v>1047</v>
      </c>
      <c r="I94" s="1" t="s">
        <v>1048</v>
      </c>
      <c r="J94" s="1" t="s">
        <v>1049</v>
      </c>
      <c r="K94" s="1" t="s">
        <v>209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1050</v>
      </c>
      <c r="B95" s="1" t="s">
        <v>1051</v>
      </c>
      <c r="C95" s="1" t="s">
        <v>1052</v>
      </c>
      <c r="D95" s="1" t="s">
        <v>1053</v>
      </c>
      <c r="E95" s="1" t="s">
        <v>1054</v>
      </c>
      <c r="F95" s="1" t="s">
        <v>1055</v>
      </c>
      <c r="G95" s="1" t="s">
        <v>508</v>
      </c>
      <c r="H95" s="1" t="s">
        <v>1047</v>
      </c>
      <c r="I95" s="1" t="s">
        <v>1056</v>
      </c>
      <c r="J95" s="1" t="s">
        <v>1057</v>
      </c>
      <c r="K95" s="1" t="s">
        <v>1058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1059</v>
      </c>
      <c r="B96" s="1" t="s">
        <v>1060</v>
      </c>
      <c r="C96" s="1" t="s">
        <v>466</v>
      </c>
      <c r="D96" s="1" t="s">
        <v>1061</v>
      </c>
      <c r="E96" s="1" t="s">
        <v>1062</v>
      </c>
      <c r="F96" s="1" t="s">
        <v>1063</v>
      </c>
      <c r="G96" s="1" t="s">
        <v>1064</v>
      </c>
      <c r="H96" s="1" t="s">
        <v>1065</v>
      </c>
      <c r="I96" s="1" t="s">
        <v>1066</v>
      </c>
      <c r="J96" s="1" t="s">
        <v>1067</v>
      </c>
      <c r="K96" s="1" t="s">
        <v>1068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1069</v>
      </c>
      <c r="B97" s="1" t="s">
        <v>1034</v>
      </c>
      <c r="C97" s="1" t="s">
        <v>1070</v>
      </c>
      <c r="D97" s="1" t="s">
        <v>1071</v>
      </c>
      <c r="E97" s="1" t="s">
        <v>1072</v>
      </c>
      <c r="F97" s="1" t="s">
        <v>1073</v>
      </c>
      <c r="G97" s="1" t="s">
        <v>1074</v>
      </c>
      <c r="H97" s="1" t="s">
        <v>1075</v>
      </c>
      <c r="I97" s="1" t="s">
        <v>1076</v>
      </c>
      <c r="J97" s="1" t="s">
        <v>1077</v>
      </c>
      <c r="K97" s="1">
        <v>-9.0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1078</v>
      </c>
      <c r="B98" s="1" t="s">
        <v>1079</v>
      </c>
      <c r="C98" s="1" t="s">
        <v>1080</v>
      </c>
      <c r="D98" s="1" t="s">
        <v>1079</v>
      </c>
      <c r="E98" s="1" t="s">
        <v>1081</v>
      </c>
      <c r="F98" s="1" t="s">
        <v>1082</v>
      </c>
      <c r="G98" s="1" t="s">
        <v>1083</v>
      </c>
      <c r="H98" s="1" t="s">
        <v>78</v>
      </c>
      <c r="I98" s="1" t="s">
        <v>1084</v>
      </c>
      <c r="J98" s="1" t="s">
        <v>1085</v>
      </c>
      <c r="K98" s="1" t="s">
        <v>424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1086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1087</v>
      </c>
      <c r="B100" s="1" t="s">
        <v>1088</v>
      </c>
      <c r="C100" s="1" t="s">
        <v>1089</v>
      </c>
      <c r="D100" s="1" t="s">
        <v>1090</v>
      </c>
      <c r="E100" s="1" t="s">
        <v>1091</v>
      </c>
      <c r="F100" s="1" t="s">
        <v>1092</v>
      </c>
      <c r="G100" s="1" t="s">
        <v>1093</v>
      </c>
      <c r="H100" s="1" t="s">
        <v>1094</v>
      </c>
      <c r="I100" s="1" t="s">
        <v>1095</v>
      </c>
      <c r="J100" s="1" t="s">
        <v>1096</v>
      </c>
      <c r="K100" s="1" t="s">
        <v>1097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1098</v>
      </c>
      <c r="B101" s="1" t="s">
        <v>1099</v>
      </c>
      <c r="C101" s="1" t="s">
        <v>357</v>
      </c>
      <c r="D101" s="1" t="s">
        <v>1100</v>
      </c>
      <c r="E101" s="1" t="s">
        <v>600</v>
      </c>
      <c r="F101" s="1" t="s">
        <v>1101</v>
      </c>
      <c r="G101" s="1" t="s">
        <v>1102</v>
      </c>
      <c r="H101" s="1" t="s">
        <v>1103</v>
      </c>
      <c r="I101" s="1" t="s">
        <v>1104</v>
      </c>
      <c r="J101" s="1" t="s">
        <v>1105</v>
      </c>
      <c r="K101" s="1" t="s">
        <v>1106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1107</v>
      </c>
      <c r="B102" s="1" t="s">
        <v>1108</v>
      </c>
      <c r="C102" s="1" t="s">
        <v>1051</v>
      </c>
      <c r="D102" s="1" t="s">
        <v>1109</v>
      </c>
      <c r="E102" s="1" t="s">
        <v>1110</v>
      </c>
      <c r="F102" s="1" t="s">
        <v>1111</v>
      </c>
      <c r="G102" s="1" t="s">
        <v>1112</v>
      </c>
      <c r="H102" s="1" t="s">
        <v>1113</v>
      </c>
      <c r="I102" s="1" t="s">
        <v>1114</v>
      </c>
      <c r="J102" s="1" t="s">
        <v>1115</v>
      </c>
      <c r="K102" s="1" t="s">
        <v>1116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1117</v>
      </c>
      <c r="B103" s="1" t="s">
        <v>1118</v>
      </c>
      <c r="C103" s="1" t="s">
        <v>1119</v>
      </c>
      <c r="D103" s="1" t="s">
        <v>1120</v>
      </c>
      <c r="E103" s="1" t="s">
        <v>1121</v>
      </c>
      <c r="F103" s="1" t="s">
        <v>1122</v>
      </c>
      <c r="G103" s="1" t="s">
        <v>1123</v>
      </c>
      <c r="H103" s="1" t="s">
        <v>1124</v>
      </c>
      <c r="I103" s="1" t="s">
        <v>1125</v>
      </c>
      <c r="J103" s="1" t="s">
        <v>1126</v>
      </c>
      <c r="K103" s="1" t="s">
        <v>1127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1128</v>
      </c>
      <c r="B104" s="1" t="s">
        <v>1129</v>
      </c>
      <c r="C104" s="1" t="s">
        <v>1130</v>
      </c>
      <c r="D104" s="1" t="s">
        <v>1120</v>
      </c>
      <c r="E104" s="1" t="s">
        <v>1131</v>
      </c>
      <c r="F104" s="1" t="s">
        <v>1132</v>
      </c>
      <c r="G104" s="1" t="s">
        <v>1133</v>
      </c>
      <c r="H104" s="1" t="s">
        <v>1134</v>
      </c>
      <c r="I104" s="1" t="s">
        <v>1135</v>
      </c>
      <c r="J104" s="1" t="s">
        <v>1136</v>
      </c>
      <c r="K104" s="1" t="s">
        <v>1137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1138</v>
      </c>
      <c r="B105" s="1" t="s">
        <v>1139</v>
      </c>
      <c r="C105" s="1" t="s">
        <v>1140</v>
      </c>
      <c r="D105" s="1" t="s">
        <v>1141</v>
      </c>
      <c r="E105" s="1" t="s">
        <v>1142</v>
      </c>
      <c r="F105" s="1" t="s">
        <v>1143</v>
      </c>
      <c r="G105" s="1" t="s">
        <v>1144</v>
      </c>
      <c r="H105" s="1" t="s">
        <v>1145</v>
      </c>
      <c r="I105" s="1" t="s">
        <v>1146</v>
      </c>
      <c r="J105" s="1" t="s">
        <v>1147</v>
      </c>
      <c r="K105" s="1" t="s">
        <v>1148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1149</v>
      </c>
      <c r="B106" s="1" t="s">
        <v>1150</v>
      </c>
      <c r="C106" s="1" t="s">
        <v>1151</v>
      </c>
      <c r="D106" s="1" t="s">
        <v>1152</v>
      </c>
      <c r="E106" s="1" t="s">
        <v>1153</v>
      </c>
      <c r="F106" s="1" t="s">
        <v>1154</v>
      </c>
      <c r="G106" s="1" t="s">
        <v>1008</v>
      </c>
      <c r="H106" s="1" t="s">
        <v>1155</v>
      </c>
      <c r="I106" s="1" t="s">
        <v>1156</v>
      </c>
      <c r="J106" s="1" t="s">
        <v>1157</v>
      </c>
      <c r="K106" s="1" t="s">
        <v>186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1158</v>
      </c>
      <c r="B107" s="1" t="s">
        <v>1159</v>
      </c>
      <c r="C107" s="1" t="s">
        <v>1160</v>
      </c>
      <c r="D107" s="1" t="s">
        <v>1161</v>
      </c>
      <c r="E107" s="1" t="s">
        <v>1162</v>
      </c>
      <c r="F107" s="1" t="s">
        <v>1163</v>
      </c>
      <c r="G107" s="1" t="s">
        <v>1164</v>
      </c>
      <c r="H107" s="1" t="s">
        <v>1165</v>
      </c>
      <c r="I107" s="1" t="s">
        <v>1166</v>
      </c>
      <c r="J107" s="1" t="s">
        <v>1167</v>
      </c>
      <c r="K107" s="1" t="s">
        <v>704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1168</v>
      </c>
      <c r="B108" s="1" t="s">
        <v>1169</v>
      </c>
      <c r="C108" s="1" t="s">
        <v>1170</v>
      </c>
      <c r="D108" s="1" t="s">
        <v>1171</v>
      </c>
      <c r="E108" s="1" t="s">
        <v>1172</v>
      </c>
      <c r="F108" s="1" t="s">
        <v>1173</v>
      </c>
      <c r="G108" s="1" t="s">
        <v>1174</v>
      </c>
      <c r="H108" s="1" t="s">
        <v>1175</v>
      </c>
      <c r="I108" s="1" t="s">
        <v>1176</v>
      </c>
      <c r="J108" s="1" t="s">
        <v>663</v>
      </c>
      <c r="K108" s="1" t="s">
        <v>1031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1177</v>
      </c>
      <c r="B109" s="1" t="s">
        <v>1178</v>
      </c>
      <c r="C109" s="1" t="s">
        <v>1179</v>
      </c>
      <c r="D109" s="1" t="s">
        <v>1180</v>
      </c>
      <c r="E109" s="1" t="s">
        <v>1181</v>
      </c>
      <c r="F109" s="1" t="s">
        <v>352</v>
      </c>
      <c r="G109" s="1" t="s">
        <v>1182</v>
      </c>
      <c r="H109" s="1" t="s">
        <v>1183</v>
      </c>
      <c r="I109" s="1" t="s">
        <v>1184</v>
      </c>
      <c r="J109" s="1" t="s">
        <v>1185</v>
      </c>
      <c r="K109" s="1" t="s">
        <v>1186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1187</v>
      </c>
      <c r="B110" s="1" t="s">
        <v>1188</v>
      </c>
      <c r="C110" s="1" t="s">
        <v>1189</v>
      </c>
      <c r="D110" s="1" t="s">
        <v>722</v>
      </c>
      <c r="E110" s="1" t="s">
        <v>1190</v>
      </c>
      <c r="F110" s="1" t="s">
        <v>1191</v>
      </c>
      <c r="G110" s="1" t="s">
        <v>1192</v>
      </c>
      <c r="H110" s="1" t="s">
        <v>1193</v>
      </c>
      <c r="I110" s="1" t="s">
        <v>1194</v>
      </c>
      <c r="J110" s="1" t="s">
        <v>1195</v>
      </c>
      <c r="K110" s="1" t="s">
        <v>1196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1197</v>
      </c>
      <c r="B111" s="1" t="s">
        <v>1198</v>
      </c>
      <c r="C111" s="1" t="s">
        <v>1199</v>
      </c>
      <c r="D111" s="1" t="s">
        <v>1200</v>
      </c>
      <c r="E111" s="1" t="s">
        <v>1201</v>
      </c>
      <c r="F111" s="1" t="s">
        <v>1202</v>
      </c>
      <c r="G111" s="1" t="s">
        <v>1203</v>
      </c>
      <c r="H111" s="1" t="s">
        <v>1204</v>
      </c>
      <c r="I111" s="1" t="s">
        <v>1205</v>
      </c>
      <c r="J111" s="1" t="s">
        <v>1206</v>
      </c>
      <c r="K111" s="1" t="s">
        <v>1207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1208</v>
      </c>
      <c r="B112" s="1" t="s">
        <v>1209</v>
      </c>
      <c r="C112" s="1" t="s">
        <v>1210</v>
      </c>
      <c r="D112" s="1" t="s">
        <v>688</v>
      </c>
      <c r="E112" s="1" t="s">
        <v>1211</v>
      </c>
      <c r="F112" s="1" t="s">
        <v>1212</v>
      </c>
      <c r="G112" s="1" t="s">
        <v>1213</v>
      </c>
      <c r="H112" s="1" t="s">
        <v>1214</v>
      </c>
      <c r="I112" s="1" t="s">
        <v>1215</v>
      </c>
      <c r="J112" s="1" t="s">
        <v>1216</v>
      </c>
      <c r="K112" s="1" t="s">
        <v>1217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1218</v>
      </c>
      <c r="B113" s="1" t="s">
        <v>1219</v>
      </c>
      <c r="C113" s="1" t="s">
        <v>1220</v>
      </c>
      <c r="D113" s="1" t="s">
        <v>1221</v>
      </c>
      <c r="E113" s="1" t="s">
        <v>1222</v>
      </c>
      <c r="F113" s="1">
        <v>17.0</v>
      </c>
      <c r="G113" s="1" t="s">
        <v>1223</v>
      </c>
      <c r="H113" s="1" t="s">
        <v>1224</v>
      </c>
      <c r="I113" s="1" t="s">
        <v>1225</v>
      </c>
      <c r="J113" s="1" t="s">
        <v>1226</v>
      </c>
      <c r="K113" s="1" t="s">
        <v>782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1227</v>
      </c>
      <c r="B114" s="1" t="s">
        <v>1228</v>
      </c>
      <c r="C114" s="1" t="s">
        <v>1229</v>
      </c>
      <c r="D114" s="1" t="s">
        <v>1230</v>
      </c>
      <c r="E114" s="1" t="s">
        <v>1231</v>
      </c>
      <c r="F114" s="1" t="s">
        <v>1232</v>
      </c>
      <c r="G114" s="1" t="s">
        <v>1233</v>
      </c>
      <c r="H114" s="1" t="s">
        <v>1234</v>
      </c>
      <c r="I114" s="1" t="s">
        <v>1235</v>
      </c>
      <c r="J114" s="1" t="s">
        <v>1236</v>
      </c>
      <c r="K114" s="1" t="s">
        <v>1237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1238</v>
      </c>
      <c r="B115" s="1" t="s">
        <v>1239</v>
      </c>
      <c r="C115" s="1" t="s">
        <v>1240</v>
      </c>
      <c r="D115" s="1" t="s">
        <v>1241</v>
      </c>
      <c r="E115" s="1" t="s">
        <v>1242</v>
      </c>
      <c r="F115" s="1" t="s">
        <v>1243</v>
      </c>
      <c r="G115" s="1" t="s">
        <v>1244</v>
      </c>
      <c r="H115" s="1" t="s">
        <v>1245</v>
      </c>
      <c r="I115" s="1">
        <v>27.0</v>
      </c>
      <c r="J115" s="1" t="s">
        <v>1246</v>
      </c>
      <c r="K115" s="1" t="s">
        <v>1247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1248</v>
      </c>
      <c r="B116" s="1" t="s">
        <v>1249</v>
      </c>
      <c r="C116" s="1" t="s">
        <v>1250</v>
      </c>
      <c r="D116" s="1" t="s">
        <v>1251</v>
      </c>
      <c r="E116" s="1" t="s">
        <v>1241</v>
      </c>
      <c r="F116" s="1" t="s">
        <v>1252</v>
      </c>
      <c r="G116" s="1" t="s">
        <v>439</v>
      </c>
      <c r="H116" s="1" t="s">
        <v>1253</v>
      </c>
      <c r="I116" s="1" t="s">
        <v>1254</v>
      </c>
      <c r="J116" s="1" t="s">
        <v>1255</v>
      </c>
      <c r="K116" s="1" t="s">
        <v>1256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1257</v>
      </c>
      <c r="B117" s="1" t="s">
        <v>1258</v>
      </c>
      <c r="C117" s="1" t="s">
        <v>1259</v>
      </c>
      <c r="D117" s="1" t="s">
        <v>1260</v>
      </c>
      <c r="E117" s="1" t="s">
        <v>415</v>
      </c>
      <c r="F117" s="1" t="s">
        <v>1261</v>
      </c>
      <c r="G117" s="1" t="s">
        <v>1262</v>
      </c>
      <c r="H117" s="1" t="s">
        <v>1263</v>
      </c>
      <c r="I117" s="1" t="s">
        <v>249</v>
      </c>
      <c r="J117" s="1" t="s">
        <v>1264</v>
      </c>
      <c r="K117" s="1" t="s">
        <v>1265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1266</v>
      </c>
      <c r="C1" s="1" t="s">
        <v>1267</v>
      </c>
      <c r="D1" s="1" t="s">
        <v>1268</v>
      </c>
      <c r="E1" s="1" t="s">
        <v>1269</v>
      </c>
      <c r="F1" s="1" t="s">
        <v>1270</v>
      </c>
      <c r="G1" s="1" t="s">
        <v>1271</v>
      </c>
      <c r="H1" s="1" t="s">
        <v>1272</v>
      </c>
      <c r="I1" s="1" t="s">
        <v>1273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1274</v>
      </c>
      <c r="B2" s="1" t="s">
        <v>1275</v>
      </c>
      <c r="C2" s="1" t="s">
        <v>1276</v>
      </c>
      <c r="D2" s="1" t="s">
        <v>1277</v>
      </c>
      <c r="E2" s="1" t="s">
        <v>1278</v>
      </c>
      <c r="F2" s="1" t="s">
        <v>1279</v>
      </c>
      <c r="G2" s="1" t="s">
        <v>1280</v>
      </c>
      <c r="H2" s="1" t="s">
        <v>1280</v>
      </c>
      <c r="I2" s="1" t="s">
        <v>1281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1282</v>
      </c>
      <c r="B3" s="1" t="s">
        <v>1281</v>
      </c>
      <c r="C3" s="1" t="s">
        <v>1283</v>
      </c>
      <c r="D3" s="1" t="s">
        <v>1284</v>
      </c>
      <c r="E3" s="1" t="s">
        <v>1285</v>
      </c>
      <c r="F3" s="1" t="s">
        <v>1286</v>
      </c>
      <c r="G3" s="1" t="s">
        <v>1287</v>
      </c>
      <c r="H3" s="1" t="s">
        <v>1288</v>
      </c>
      <c r="I3" s="1" t="s">
        <v>1281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1289</v>
      </c>
      <c r="B4" s="1" t="s">
        <v>1290</v>
      </c>
      <c r="C4" s="1" t="s">
        <v>1291</v>
      </c>
      <c r="D4" s="1" t="s">
        <v>1292</v>
      </c>
      <c r="E4" s="1" t="s">
        <v>1293</v>
      </c>
      <c r="F4" s="1" t="s">
        <v>1294</v>
      </c>
      <c r="G4" s="1" t="s">
        <v>1295</v>
      </c>
      <c r="H4" s="1" t="s">
        <v>1296</v>
      </c>
      <c r="I4" s="1" t="s">
        <v>1297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1282</v>
      </c>
      <c r="B5" s="1" t="s">
        <v>1281</v>
      </c>
      <c r="C5" s="1" t="s">
        <v>1298</v>
      </c>
      <c r="D5" s="1" t="s">
        <v>1299</v>
      </c>
      <c r="E5" s="1" t="s">
        <v>1300</v>
      </c>
      <c r="F5" s="1" t="s">
        <v>1301</v>
      </c>
      <c r="G5" s="1" t="s">
        <v>1302</v>
      </c>
      <c r="H5" s="1" t="s">
        <v>1303</v>
      </c>
      <c r="I5" s="1" t="s">
        <v>1304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1305</v>
      </c>
      <c r="B6" s="1" t="s">
        <v>1306</v>
      </c>
      <c r="C6" s="1" t="s">
        <v>1307</v>
      </c>
      <c r="D6" s="1" t="s">
        <v>1308</v>
      </c>
      <c r="E6" s="1" t="s">
        <v>1309</v>
      </c>
      <c r="F6" s="1" t="s">
        <v>1310</v>
      </c>
      <c r="G6" s="1" t="s">
        <v>1311</v>
      </c>
      <c r="H6" s="1" t="s">
        <v>1312</v>
      </c>
      <c r="I6" s="1" t="s">
        <v>1313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1314</v>
      </c>
      <c r="B7" s="1" t="s">
        <v>1315</v>
      </c>
      <c r="C7" s="1" t="s">
        <v>1316</v>
      </c>
      <c r="D7" s="1" t="s">
        <v>1317</v>
      </c>
      <c r="E7" s="1" t="s">
        <v>1318</v>
      </c>
      <c r="F7" s="1" t="s">
        <v>1318</v>
      </c>
      <c r="G7" s="1" t="s">
        <v>1319</v>
      </c>
      <c r="H7" s="1" t="s">
        <v>1281</v>
      </c>
      <c r="I7" s="1" t="s">
        <v>1281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1320</v>
      </c>
      <c r="B8" s="1" t="s">
        <v>1281</v>
      </c>
      <c r="C8" s="1" t="s">
        <v>1321</v>
      </c>
      <c r="D8" s="1" t="s">
        <v>1322</v>
      </c>
      <c r="E8" s="1" t="s">
        <v>1323</v>
      </c>
      <c r="F8" s="1" t="s">
        <v>1324</v>
      </c>
      <c r="G8" s="1" t="s">
        <v>1325</v>
      </c>
      <c r="H8" s="1" t="s">
        <v>1326</v>
      </c>
      <c r="I8" s="1" t="s">
        <v>1327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1328</v>
      </c>
      <c r="B9" s="1" t="s">
        <v>1329</v>
      </c>
      <c r="C9" s="1" t="s">
        <v>1330</v>
      </c>
      <c r="D9" s="1" t="s">
        <v>1331</v>
      </c>
      <c r="E9" s="1" t="s">
        <v>1332</v>
      </c>
      <c r="F9" s="1" t="s">
        <v>1333</v>
      </c>
      <c r="G9" s="1" t="s">
        <v>1334</v>
      </c>
      <c r="H9" s="1" t="s">
        <v>1335</v>
      </c>
      <c r="I9" s="1" t="s">
        <v>1336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1337</v>
      </c>
      <c r="B10" s="1" t="s">
        <v>1338</v>
      </c>
      <c r="C10" s="1" t="s">
        <v>1339</v>
      </c>
      <c r="D10" s="1" t="s">
        <v>1340</v>
      </c>
      <c r="E10" s="1" t="s">
        <v>1341</v>
      </c>
      <c r="F10" s="1" t="s">
        <v>1342</v>
      </c>
      <c r="G10" s="1" t="s">
        <v>1343</v>
      </c>
      <c r="H10" s="1" t="s">
        <v>1344</v>
      </c>
      <c r="I10" s="1" t="s">
        <v>1345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1346</v>
      </c>
      <c r="B11" s="1" t="s">
        <v>1347</v>
      </c>
      <c r="C11" s="1" t="s">
        <v>1348</v>
      </c>
      <c r="D11" s="1" t="s">
        <v>1349</v>
      </c>
      <c r="E11" s="1" t="s">
        <v>1350</v>
      </c>
      <c r="F11" s="1" t="s">
        <v>1351</v>
      </c>
      <c r="G11" s="1" t="s">
        <v>1352</v>
      </c>
      <c r="H11" s="1" t="s">
        <v>1353</v>
      </c>
      <c r="I11" s="1" t="s">
        <v>1354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1355</v>
      </c>
      <c r="B12" s="1" t="s">
        <v>1356</v>
      </c>
      <c r="C12" s="1" t="s">
        <v>1357</v>
      </c>
      <c r="D12" s="1" t="s">
        <v>1358</v>
      </c>
      <c r="E12" s="1" t="s">
        <v>1359</v>
      </c>
      <c r="F12" s="1" t="s">
        <v>1360</v>
      </c>
      <c r="G12" s="1" t="s">
        <v>1361</v>
      </c>
      <c r="H12" s="1" t="s">
        <v>1281</v>
      </c>
      <c r="I12" s="1" t="s">
        <v>1281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1362</v>
      </c>
      <c r="B13" s="1" t="s">
        <v>1281</v>
      </c>
      <c r="C13" s="1" t="s">
        <v>1281</v>
      </c>
      <c r="D13" s="1" t="s">
        <v>1281</v>
      </c>
      <c r="E13" s="1" t="s">
        <v>1281</v>
      </c>
      <c r="F13" s="1" t="s">
        <v>1281</v>
      </c>
      <c r="G13" s="1" t="s">
        <v>1281</v>
      </c>
      <c r="H13" s="1" t="s">
        <v>1281</v>
      </c>
      <c r="I13" s="1" t="s">
        <v>1281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1363</v>
      </c>
      <c r="B14" s="1" t="s">
        <v>1281</v>
      </c>
      <c r="C14" s="1" t="s">
        <v>1281</v>
      </c>
      <c r="D14" s="1" t="s">
        <v>1281</v>
      </c>
      <c r="E14" s="1" t="s">
        <v>1281</v>
      </c>
      <c r="F14" s="1" t="s">
        <v>1281</v>
      </c>
      <c r="G14" s="1" t="s">
        <v>1281</v>
      </c>
      <c r="H14" s="1" t="s">
        <v>1281</v>
      </c>
      <c r="I14" s="1" t="s">
        <v>1281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1364</v>
      </c>
      <c r="B15" s="1" t="s">
        <v>210</v>
      </c>
      <c r="C15" s="1" t="s">
        <v>206</v>
      </c>
      <c r="D15" s="1" t="s">
        <v>211</v>
      </c>
      <c r="E15" s="1" t="s">
        <v>207</v>
      </c>
      <c r="F15" s="1" t="s">
        <v>207</v>
      </c>
      <c r="G15" s="1" t="s">
        <v>1365</v>
      </c>
      <c r="H15" s="1" t="s">
        <v>1366</v>
      </c>
      <c r="I15" s="1" t="s">
        <v>1367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1368</v>
      </c>
      <c r="B16" s="1" t="s">
        <v>1369</v>
      </c>
      <c r="C16" s="1" t="s">
        <v>1370</v>
      </c>
      <c r="D16" s="1" t="s">
        <v>1371</v>
      </c>
      <c r="E16" s="1" t="s">
        <v>1372</v>
      </c>
      <c r="F16" s="1" t="s">
        <v>1373</v>
      </c>
      <c r="G16" s="1" t="s">
        <v>1374</v>
      </c>
      <c r="H16" s="1" t="s">
        <v>1375</v>
      </c>
      <c r="I16" s="1" t="s">
        <v>1376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1377</v>
      </c>
      <c r="B17" s="1" t="s">
        <v>178</v>
      </c>
      <c r="C17" s="1" t="s">
        <v>179</v>
      </c>
      <c r="D17" s="1" t="s">
        <v>180</v>
      </c>
      <c r="E17" s="1" t="s">
        <v>181</v>
      </c>
      <c r="F17" s="1" t="s">
        <v>182</v>
      </c>
      <c r="G17" s="1" t="s">
        <v>1378</v>
      </c>
      <c r="H17" s="1" t="s">
        <v>203</v>
      </c>
      <c r="I17" s="1" t="s">
        <v>1379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1380</v>
      </c>
      <c r="B18" s="1" t="s">
        <v>1381</v>
      </c>
      <c r="C18" s="1" t="s">
        <v>1382</v>
      </c>
      <c r="D18" s="1" t="s">
        <v>1383</v>
      </c>
      <c r="E18" s="1" t="s">
        <v>1384</v>
      </c>
      <c r="F18" s="1" t="s">
        <v>1385</v>
      </c>
      <c r="G18" s="1" t="s">
        <v>1386</v>
      </c>
      <c r="H18" s="1" t="s">
        <v>1387</v>
      </c>
      <c r="I18" s="1" t="s">
        <v>1388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1389</v>
      </c>
      <c r="B19" s="1" t="s">
        <v>1390</v>
      </c>
      <c r="C19" s="1" t="s">
        <v>1391</v>
      </c>
      <c r="D19" s="1" t="s">
        <v>1392</v>
      </c>
      <c r="E19" s="1" t="s">
        <v>1393</v>
      </c>
      <c r="F19" s="1" t="s">
        <v>1394</v>
      </c>
      <c r="G19" s="1" t="s">
        <v>1395</v>
      </c>
      <c r="H19" s="1" t="s">
        <v>1396</v>
      </c>
      <c r="I19" s="1" t="s">
        <v>1397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1398</v>
      </c>
      <c r="B20" s="1" t="s">
        <v>1399</v>
      </c>
      <c r="C20" s="1" t="s">
        <v>1400</v>
      </c>
      <c r="D20" s="1" t="s">
        <v>1401</v>
      </c>
      <c r="E20" s="1" t="s">
        <v>1402</v>
      </c>
      <c r="F20" s="1" t="s">
        <v>1403</v>
      </c>
      <c r="G20" s="1" t="s">
        <v>1404</v>
      </c>
      <c r="H20" s="1" t="s">
        <v>1405</v>
      </c>
      <c r="I20" s="1" t="s">
        <v>1406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1407</v>
      </c>
      <c r="B21" s="1" t="s">
        <v>1408</v>
      </c>
      <c r="C21" s="1" t="s">
        <v>1409</v>
      </c>
      <c r="D21" s="1" t="s">
        <v>1410</v>
      </c>
      <c r="E21" s="1" t="s">
        <v>1411</v>
      </c>
      <c r="F21" s="1" t="s">
        <v>1412</v>
      </c>
      <c r="G21" s="1" t="s">
        <v>1413</v>
      </c>
      <c r="H21" s="1" t="s">
        <v>1281</v>
      </c>
      <c r="I21" s="1" t="s">
        <v>1281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1414</v>
      </c>
      <c r="B22" s="1" t="s">
        <v>1415</v>
      </c>
      <c r="C22" s="1" t="s">
        <v>1416</v>
      </c>
      <c r="D22" s="1" t="s">
        <v>1417</v>
      </c>
      <c r="E22" s="1" t="s">
        <v>1418</v>
      </c>
      <c r="F22" s="1" t="s">
        <v>1419</v>
      </c>
      <c r="G22" s="1" t="s">
        <v>1420</v>
      </c>
      <c r="H22" s="1" t="s">
        <v>1421</v>
      </c>
      <c r="I22" s="1" t="s">
        <v>1422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1423</v>
      </c>
      <c r="B23" s="1" t="s">
        <v>1424</v>
      </c>
      <c r="C23" s="1" t="s">
        <v>1425</v>
      </c>
      <c r="D23" s="1" t="s">
        <v>1426</v>
      </c>
      <c r="E23" s="1" t="s">
        <v>1427</v>
      </c>
      <c r="F23" s="1" t="s">
        <v>1428</v>
      </c>
      <c r="G23" s="1" t="s">
        <v>1429</v>
      </c>
      <c r="H23" s="1" t="s">
        <v>1430</v>
      </c>
      <c r="I23" s="1" t="s">
        <v>1431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1432</v>
      </c>
      <c r="B24" s="1" t="s">
        <v>1433</v>
      </c>
      <c r="C24" s="1" t="s">
        <v>1434</v>
      </c>
      <c r="D24" s="1" t="s">
        <v>1435</v>
      </c>
      <c r="E24" s="1" t="s">
        <v>1436</v>
      </c>
      <c r="F24" s="1" t="s">
        <v>321</v>
      </c>
      <c r="G24" s="1" t="s">
        <v>1437</v>
      </c>
      <c r="H24" s="1" t="s">
        <v>1437</v>
      </c>
      <c r="I24" s="1" t="s">
        <v>1437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1438</v>
      </c>
      <c r="B25" s="1" t="s">
        <v>1439</v>
      </c>
      <c r="C25" s="1" t="s">
        <v>1440</v>
      </c>
      <c r="D25" s="1" t="s">
        <v>1441</v>
      </c>
      <c r="E25" s="1" t="s">
        <v>1442</v>
      </c>
      <c r="F25" s="1" t="s">
        <v>1443</v>
      </c>
      <c r="G25" s="1" t="s">
        <v>1444</v>
      </c>
      <c r="H25" s="1" t="s">
        <v>1444</v>
      </c>
      <c r="I25" s="1" t="s">
        <v>1281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1445</v>
      </c>
      <c r="B26" s="1" t="s">
        <v>1446</v>
      </c>
      <c r="C26" s="1" t="s">
        <v>1447</v>
      </c>
      <c r="D26" s="1" t="s">
        <v>1448</v>
      </c>
      <c r="E26" s="1" t="s">
        <v>1449</v>
      </c>
      <c r="F26" s="1" t="s">
        <v>1450</v>
      </c>
      <c r="G26" s="1" t="s">
        <v>1281</v>
      </c>
      <c r="H26" s="1" t="s">
        <v>1281</v>
      </c>
      <c r="I26" s="1" t="s">
        <v>1281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1451</v>
      </c>
      <c r="B2" s="1" t="s">
        <v>1452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1453</v>
      </c>
      <c r="B3" s="1" t="s">
        <v>1454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1455</v>
      </c>
      <c r="B4" s="1" t="s">
        <v>1456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1457</v>
      </c>
      <c r="B5" s="1" t="s">
        <v>1458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1459</v>
      </c>
      <c r="B6" s="1" t="s">
        <v>1460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1462</v>
      </c>
      <c r="B8" s="1" t="s">
        <v>1463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1464</v>
      </c>
      <c r="B9" s="1" t="s">
        <v>1465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1466</v>
      </c>
      <c r="B10" s="4" t="s">
        <v>1467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1468</v>
      </c>
      <c r="B11" s="1" t="s">
        <v>1469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1470</v>
      </c>
      <c r="B12" s="1" t="s">
        <v>1471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1472</v>
      </c>
      <c r="B13" s="1" t="s">
        <v>1469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1473</v>
      </c>
      <c r="B14" s="1" t="s">
        <v>1474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1475</v>
      </c>
      <c r="B15" s="1" t="s">
        <v>1476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1477</v>
      </c>
      <c r="B16" s="1" t="s">
        <v>1474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1478</v>
      </c>
      <c r="B17" s="1" t="s">
        <v>1479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1480</v>
      </c>
      <c r="B18" s="1">
        <v>305.0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1481</v>
      </c>
      <c r="B19" s="1" t="s">
        <v>1482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1483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1484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1485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1486</v>
      </c>
      <c r="B23" s="1">
        <v>5.0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1487</v>
      </c>
      <c r="B24" s="1">
        <v>2.0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1488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1489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1490</v>
      </c>
      <c r="B27" s="4" t="s">
        <v>1491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1492</v>
      </c>
      <c r="B28" s="1">
        <v>86400.0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1493</v>
      </c>
      <c r="B29" s="1">
        <v>2.0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1494</v>
      </c>
      <c r="B30" s="1">
        <v>29.6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1495</v>
      </c>
      <c r="B31" s="1">
        <v>29.08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1496</v>
      </c>
      <c r="B32" s="1">
        <v>28.39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1497</v>
      </c>
      <c r="B33" s="1">
        <v>29.16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1498</v>
      </c>
      <c r="B34" s="1">
        <v>29.6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1499</v>
      </c>
      <c r="B35" s="1">
        <v>29.08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1500</v>
      </c>
      <c r="B36" s="1">
        <v>28.39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1501</v>
      </c>
      <c r="B37" s="1">
        <v>29.16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1502</v>
      </c>
      <c r="B38" s="1">
        <v>1.28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1503</v>
      </c>
      <c r="B39" s="1">
        <v>0.044899996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1504</v>
      </c>
      <c r="B40" s="1">
        <v>1.7358624E9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1505</v>
      </c>
      <c r="B41" s="1">
        <v>3.7647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1506</v>
      </c>
      <c r="B42" s="1">
        <v>4.39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1507</v>
      </c>
      <c r="B43" s="1">
        <v>1.281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1508</v>
      </c>
      <c r="B44" s="1">
        <v>83.85294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1509</v>
      </c>
      <c r="B45" s="1">
        <v>83.85294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1510</v>
      </c>
      <c r="B46" s="1">
        <v>855343.0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1511</v>
      </c>
      <c r="B47" s="1">
        <v>855343.0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1512</v>
      </c>
      <c r="B48" s="1">
        <v>1318075.0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1513</v>
      </c>
      <c r="B49" s="1">
        <v>1374990.0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1514</v>
      </c>
      <c r="B50" s="1">
        <v>1374990.0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1515</v>
      </c>
      <c r="B51" s="1">
        <v>28.08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1516</v>
      </c>
      <c r="B52" s="1">
        <v>28.88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1517</v>
      </c>
      <c r="B53" s="1">
        <v>1300.0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1518</v>
      </c>
      <c r="B54" s="1">
        <v>800.0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1519</v>
      </c>
      <c r="B55" s="1">
        <v>4.780128768E9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1520</v>
      </c>
      <c r="B56" s="1">
        <v>21.58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1521</v>
      </c>
      <c r="B57" s="1">
        <v>32.55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1522</v>
      </c>
      <c r="B58" s="1">
        <v>5.773716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1523</v>
      </c>
      <c r="B59" s="1">
        <v>30.7566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1524</v>
      </c>
      <c r="B60" s="1">
        <v>26.9329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1525</v>
      </c>
      <c r="B61" s="1">
        <v>1.28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1526</v>
      </c>
      <c r="B62" s="1">
        <v>0.04324324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1527</v>
      </c>
      <c r="B63" s="1" t="s">
        <v>1528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1529</v>
      </c>
      <c r="B64" s="1">
        <v>6.996245504E9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1530</v>
      </c>
      <c r="B65" s="1">
        <v>0.061729997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1531</v>
      </c>
      <c r="B66" s="1">
        <v>1.50726806E8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1532</v>
      </c>
      <c r="B67" s="1">
        <v>1.6764E8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1533</v>
      </c>
      <c r="B68" s="1">
        <v>4371692.0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1534</v>
      </c>
      <c r="B69" s="1">
        <v>2571940.0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1535</v>
      </c>
      <c r="B70" s="1">
        <v>1.7316288E9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1536</v>
      </c>
      <c r="B71" s="1">
        <v>1.734048E9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1537</v>
      </c>
      <c r="B72" s="1">
        <v>0.026099999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1538</v>
      </c>
      <c r="B73" s="1">
        <v>0.00677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1539</v>
      </c>
      <c r="B74" s="1">
        <v>0.89539003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1540</v>
      </c>
      <c r="B75" s="1">
        <v>3.57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1541</v>
      </c>
      <c r="B76" s="1">
        <v>0.0356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1542</v>
      </c>
      <c r="B77" s="1">
        <v>1.67664992E8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1543</v>
      </c>
      <c r="B78" s="1">
        <v>29.026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1544</v>
      </c>
      <c r="B79" s="1">
        <v>0.98222286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1545</v>
      </c>
      <c r="B80" s="1">
        <v>1.7039808E9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1546</v>
      </c>
      <c r="B81" s="1">
        <v>1.7356032E9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1547</v>
      </c>
      <c r="B82" s="1">
        <v>1.7276544E9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1548</v>
      </c>
      <c r="B83" s="1">
        <v>-0.422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1549</v>
      </c>
      <c r="B84" s="1">
        <v>5.1111E7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1550</v>
      </c>
      <c r="B85" s="1">
        <v>0.34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1551</v>
      </c>
      <c r="B86" s="1">
        <v>0.25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1552</v>
      </c>
      <c r="B87" s="1" t="s">
        <v>1553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1554</v>
      </c>
      <c r="B88" s="1">
        <v>1.5607296E9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1555</v>
      </c>
      <c r="B89" s="1">
        <v>8.45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1556</v>
      </c>
      <c r="B90" s="1">
        <v>13.582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1557</v>
      </c>
      <c r="B91" s="1">
        <v>0.20702791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1558</v>
      </c>
      <c r="B92" s="1">
        <v>0.22263205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1559</v>
      </c>
      <c r="B93" s="1">
        <v>0.32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1560</v>
      </c>
      <c r="B94" s="1">
        <v>1.7358624E9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1561</v>
      </c>
      <c r="B95" s="1" t="s">
        <v>1562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1563</v>
      </c>
      <c r="B96" s="1" t="s">
        <v>1564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1565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1566</v>
      </c>
      <c r="B98" s="1" t="s">
        <v>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1567</v>
      </c>
      <c r="B99" s="1" t="s">
        <v>1568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1569</v>
      </c>
      <c r="B100" s="1" t="s">
        <v>1568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1570</v>
      </c>
      <c r="B101" s="1">
        <v>3.221514E8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1571</v>
      </c>
      <c r="B102" s="1" t="s">
        <v>1572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1573</v>
      </c>
      <c r="B103" s="1" t="s">
        <v>1574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1575</v>
      </c>
      <c r="B104" s="1" t="s">
        <v>1576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1577</v>
      </c>
      <c r="B105" s="1" t="s">
        <v>1578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1579</v>
      </c>
      <c r="B106" s="1">
        <v>-1.8E7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1580</v>
      </c>
      <c r="B107" s="1">
        <v>28.51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1581</v>
      </c>
      <c r="B108" s="1">
        <v>36.0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1582</v>
      </c>
      <c r="B109" s="1">
        <v>30.0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1583</v>
      </c>
      <c r="B110" s="1">
        <v>33.44444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1584</v>
      </c>
      <c r="B111" s="1">
        <v>34.0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1585</v>
      </c>
      <c r="B112" s="1">
        <v>1.83333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1586</v>
      </c>
      <c r="B113" s="1" t="s">
        <v>1587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1588</v>
      </c>
      <c r="B114" s="1">
        <v>9.0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1589</v>
      </c>
      <c r="B115" s="1">
        <v>7.6143E7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1590</v>
      </c>
      <c r="B116" s="1">
        <v>0.5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1591</v>
      </c>
      <c r="B117" s="1">
        <v>5.15104992E8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1592</v>
      </c>
      <c r="B118" s="1">
        <v>2.711243008E9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1593</v>
      </c>
      <c r="B119" s="1">
        <v>0.253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1594</v>
      </c>
      <c r="B120" s="1">
        <v>0.26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1595</v>
      </c>
      <c r="B121" s="1">
        <v>8.27912E8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1596</v>
      </c>
      <c r="B122" s="1">
        <v>61.07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1597</v>
      </c>
      <c r="B123" s="1">
        <v>5.447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1598</v>
      </c>
      <c r="B124" s="1">
        <v>0.013890001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1599</v>
      </c>
      <c r="B125" s="1">
        <v>0.011460001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1600</v>
      </c>
      <c r="B126" s="1">
        <v>3.8298464E8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1601</v>
      </c>
      <c r="B127" s="1">
        <v>3.62039008E8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1602</v>
      </c>
      <c r="B128" s="1">
        <v>-0.425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1603</v>
      </c>
      <c r="B129" s="1">
        <v>0.041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1604</v>
      </c>
      <c r="B130" s="1">
        <v>0.67267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1605</v>
      </c>
      <c r="B131" s="1">
        <v>0.62217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1606</v>
      </c>
      <c r="B132" s="1">
        <v>0.20447001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1607</v>
      </c>
      <c r="B133" s="1" t="s">
        <v>1528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3" t="s">
        <v>1608</v>
      </c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  <hyperlink r:id="rId2" ref="B27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65</v>
      </c>
      <c r="B3" s="1">
        <v>189.0</v>
      </c>
      <c r="C3" s="1">
        <v>160.0</v>
      </c>
      <c r="D3" s="1">
        <v>167.0</v>
      </c>
      <c r="E3" s="1">
        <v>246.0</v>
      </c>
      <c r="F3" s="1">
        <v>264.0</v>
      </c>
      <c r="G3" s="1">
        <v>91.0</v>
      </c>
      <c r="H3" s="1">
        <v>581.0</v>
      </c>
      <c r="I3" s="1">
        <v>556.0</v>
      </c>
      <c r="J3" s="1">
        <v>442.0</v>
      </c>
      <c r="K3" s="1">
        <v>438.0</v>
      </c>
      <c r="L3" s="1">
        <f>IF(K3*FORECAST(L2,B3:K3,B2:K2)&gt;0,FORECAST(L2,B3:K3,B2:K2),K3)*$X$1</f>
        <v>546.4666667</v>
      </c>
      <c r="M3" s="1">
        <f>IF(L3*FORECAST(M2,B3:L3,B2:L2)&gt;0,FORECAST(M2,B3:L3,B2:L2),L3)*$X$1</f>
        <v>588.8424242</v>
      </c>
      <c r="N3" s="1">
        <f>IF(M3*FORECAST(N2,B3:M3,B2:M2)&gt;0,FORECAST(N2,B3:M3,B2:M2),M3)*$X$1</f>
        <v>631.2181818</v>
      </c>
      <c r="O3" s="1">
        <f>IF(N3*FORECAST(O2,B3:N3,B2:N2)&gt;0,FORECAST(O2,B3:N3,B2:N2),N3)*$X$1</f>
        <v>673.5939394</v>
      </c>
      <c r="P3" s="1">
        <f>IF(O3*FORECAST(P2,B3:O3,B2:O2)&gt;0,FORECAST(P2,B3:O3,B2:O2),O3)*$X$1</f>
        <v>715.969697</v>
      </c>
      <c r="Q3" s="1">
        <f>IF(P3*FORECAST(Q2,B3:P3,B2:P2)&gt;0,FORECAST(Q2,B3:P3,B2:P2),P3)*$X$1</f>
        <v>758.3454545</v>
      </c>
      <c r="R3" s="1">
        <f>IF(Q3*FORECAST(R2,B3:Q3,B2:Q2)&gt;0,FORECAST(R2,B3:Q3,B2:Q2),Q3)*$X$1</f>
        <v>800.7212121</v>
      </c>
      <c r="S3" s="5">
        <f>IF(R3*FORECAST(S2,B3:R3,B2:R2)&gt;0,FORECAST(S2,B3:R3,B2:R2),R3)*$X$1</f>
        <v>843.0969697</v>
      </c>
      <c r="T3" s="5">
        <f>IF(S3*FORECAST(T2,B3:S3,B2:S2)&gt;0,FORECAST(T2,B3:S3,B2:S2),S3)*$X$1</f>
        <v>885.4727273</v>
      </c>
      <c r="U3" s="5">
        <f>IF(T3*FORECAST(U2,B3:T3,B2:T2)&gt;0,FORECAST(U2,B3:T3,B2:T2),T3)*$X$1</f>
        <v>927.8484848</v>
      </c>
      <c r="V3" s="5">
        <f>IF(U3*FORECAST(V2,B3:U3,B2:U2)&gt;0,FORECAST(V2,B3:U3,B2:U2),U3)*$X$1</f>
        <v>970.2242424</v>
      </c>
      <c r="W3" s="5">
        <f>IF(V3*FORECAST(W2,B3:V3,B2:V2)&gt;0,FORECAST(W2,B3:V3,B2:V2),V3)*$X$1</f>
        <v>1012.6</v>
      </c>
      <c r="X3" s="2"/>
      <c r="Y3" s="2"/>
      <c r="Z3" s="2"/>
    </row>
    <row r="4">
      <c r="A4" s="3" t="s">
        <v>130</v>
      </c>
      <c r="B4" s="1">
        <v>792.0</v>
      </c>
      <c r="C4" s="1">
        <v>719.0</v>
      </c>
      <c r="D4" s="1">
        <v>1350.0</v>
      </c>
      <c r="E4" s="1">
        <v>944.0</v>
      </c>
      <c r="F4" s="1">
        <v>1060.0</v>
      </c>
      <c r="G4" s="1">
        <v>2280.0</v>
      </c>
      <c r="H4" s="1">
        <v>2220.0</v>
      </c>
      <c r="I4" s="1">
        <v>2280.0</v>
      </c>
      <c r="J4" s="1">
        <v>2380.0</v>
      </c>
      <c r="K4" s="1">
        <v>2500.0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1609</v>
      </c>
      <c r="B5" s="1">
        <v>51.0</v>
      </c>
      <c r="C5" s="1">
        <v>53.0</v>
      </c>
      <c r="D5" s="1">
        <v>64.0</v>
      </c>
      <c r="E5" s="1">
        <v>106.0</v>
      </c>
      <c r="F5" s="1">
        <v>107.0</v>
      </c>
      <c r="G5" s="1">
        <v>130.0</v>
      </c>
      <c r="H5" s="1">
        <v>149.0</v>
      </c>
      <c r="I5" s="1">
        <v>149.0</v>
      </c>
      <c r="J5" s="1">
        <v>150.0</v>
      </c>
      <c r="K5" s="1">
        <v>152.0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1610</v>
      </c>
      <c r="L7" s="1">
        <f>IF(W3*FORECAST(W2,B3:W3,B2:W2)&gt;0,FORECAST(W2,B3:W3,B2:W2),V3)*$X$1 * (1+0.02)/(0.0765-0.02)</f>
        <v>18280.56637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1611</v>
      </c>
      <c r="L8" s="6">
        <f t="array" ref="L8">NPV(0.0765,M3:W3)</f>
        <v>5590.296445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1612</v>
      </c>
      <c r="L9" s="6">
        <f t="array" ref="L9">NPV(0.0765,M16:W16)</f>
        <v>8125.222664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1613</v>
      </c>
      <c r="L10" s="6">
        <f>L8 + L9</f>
        <v>13715.51911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2500.0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1614</v>
      </c>
      <c r="L12" s="6">
        <f>L10 - L11</f>
        <v>11215.51911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1615</v>
      </c>
      <c r="L13" s="1">
        <v>152.0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73.78630993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18280.56637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53.0</v>
      </c>
      <c r="C3" s="1">
        <v>126.0</v>
      </c>
      <c r="D3" s="1">
        <v>80.0</v>
      </c>
      <c r="E3" s="1">
        <v>220.0</v>
      </c>
      <c r="F3" s="1">
        <v>80.0</v>
      </c>
      <c r="G3" s="1">
        <v>153.0</v>
      </c>
      <c r="H3" s="1">
        <v>238.0</v>
      </c>
      <c r="I3" s="1">
        <v>279.0</v>
      </c>
      <c r="J3" s="1">
        <v>167.0</v>
      </c>
      <c r="K3" s="1">
        <v>83.0</v>
      </c>
      <c r="L3" s="1">
        <f>IF(K3*FORECAST(L2,B3:K3,B2:K2)&gt;0,FORECAST(L2,B3:K3,B2:K2),K3)*$X$1</f>
        <v>203.8666667</v>
      </c>
      <c r="M3" s="1">
        <f>IF(L3*FORECAST(M2,B3:L3,B2:L2)&gt;0,FORECAST(M2,B3:L3,B2:L2),L3)*$X$1</f>
        <v>214.0424242</v>
      </c>
      <c r="N3" s="1">
        <f>IF(M3*FORECAST(N2,B3:M3,B2:M2)&gt;0,FORECAST(N2,B3:M3,B2:M2),M3)*$X$1</f>
        <v>224.2181818</v>
      </c>
      <c r="O3" s="1">
        <f>IF(N3*FORECAST(O2,B3:N3,B2:N2)&gt;0,FORECAST(O2,B3:N3,B2:N2),N3)*$X$1</f>
        <v>234.3939394</v>
      </c>
      <c r="P3" s="1">
        <f>IF(O3*FORECAST(P2,B3:O3,B2:O2)&gt;0,FORECAST(P2,B3:O3,B2:O2),O3)*$X$1</f>
        <v>244.569697</v>
      </c>
      <c r="Q3" s="1">
        <f>IF(P3*FORECAST(Q2,B3:P3,B2:P2)&gt;0,FORECAST(Q2,B3:P3,B2:P2),P3)*$X$1</f>
        <v>254.7454545</v>
      </c>
      <c r="R3" s="1">
        <f>IF(Q3*FORECAST(R2,B3:Q3,B2:Q2)&gt;0,FORECAST(R2,B3:Q3,B2:Q2),Q3)*$X$1</f>
        <v>264.9212121</v>
      </c>
      <c r="S3" s="5">
        <f>IF(R3*FORECAST(S2,B3:R3,B2:R2)&gt;0,FORECAST(S2,B3:R3,B2:R2),R3)*$X$1</f>
        <v>275.0969697</v>
      </c>
      <c r="T3" s="5">
        <f>IF(S3*FORECAST(T2,B3:S3,B2:S2)&gt;0,FORECAST(T2,B3:S3,B2:S2),S3)*$X$1</f>
        <v>285.2727273</v>
      </c>
      <c r="U3" s="5">
        <f>IF(T3*FORECAST(U2,B3:T3,B2:T2)&gt;0,FORECAST(U2,B3:T3,B2:T2),T3)*$X$1</f>
        <v>295.4484848</v>
      </c>
      <c r="V3" s="5">
        <f>IF(U3*FORECAST(V2,B3:U3,B2:U2)&gt;0,FORECAST(V2,B3:U3,B2:U2),U3)*$X$1</f>
        <v>305.6242424</v>
      </c>
      <c r="W3" s="5">
        <f>IF(V3*FORECAST(W2,B3:V3,B2:V2)&gt;0,FORECAST(W2,B3:V3,B2:V2),V3)*$X$1</f>
        <v>315.8</v>
      </c>
      <c r="X3" s="2"/>
      <c r="Y3" s="2"/>
      <c r="Z3" s="2"/>
    </row>
    <row r="4">
      <c r="A4" s="3" t="s">
        <v>130</v>
      </c>
      <c r="B4" s="1">
        <v>792.0</v>
      </c>
      <c r="C4" s="1">
        <v>719.0</v>
      </c>
      <c r="D4" s="1">
        <v>1350.0</v>
      </c>
      <c r="E4" s="1">
        <v>944.0</v>
      </c>
      <c r="F4" s="1">
        <v>1060.0</v>
      </c>
      <c r="G4" s="1">
        <v>2280.0</v>
      </c>
      <c r="H4" s="1">
        <v>2220.0</v>
      </c>
      <c r="I4" s="1">
        <v>2280.0</v>
      </c>
      <c r="J4" s="1">
        <v>2380.0</v>
      </c>
      <c r="K4" s="1">
        <v>2500.0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1609</v>
      </c>
      <c r="B5" s="1">
        <v>51.0</v>
      </c>
      <c r="C5" s="1">
        <v>53.0</v>
      </c>
      <c r="D5" s="1">
        <v>64.0</v>
      </c>
      <c r="E5" s="1">
        <v>106.0</v>
      </c>
      <c r="F5" s="1">
        <v>107.0</v>
      </c>
      <c r="G5" s="1">
        <v>130.0</v>
      </c>
      <c r="H5" s="1">
        <v>149.0</v>
      </c>
      <c r="I5" s="1">
        <v>149.0</v>
      </c>
      <c r="J5" s="1">
        <v>150.0</v>
      </c>
      <c r="K5" s="1">
        <v>152.0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1610</v>
      </c>
      <c r="L7" s="1">
        <f>IF(W3*FORECAST(W2,B3:W3,B2:W2)&gt;0,FORECAST(W2,B3:W3,B2:W2),V3)*$X$1 * (1+0.02)/(0.0765-0.02)</f>
        <v>5701.168142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1611</v>
      </c>
      <c r="L8" s="6">
        <f t="array" ref="L8">NPV(0.0765,M3:W3)</f>
        <v>1869.923032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1612</v>
      </c>
      <c r="L9" s="6">
        <f t="array" ref="L9">NPV(0.0765,M16:W16)</f>
        <v>2534.016707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1613</v>
      </c>
      <c r="L10" s="6">
        <f>L8 + L9</f>
        <v>4403.939739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2500.0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1614</v>
      </c>
      <c r="L12" s="6">
        <f>L10 - L11</f>
        <v>1903.939739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1615</v>
      </c>
      <c r="L13" s="1">
        <v>152.0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12.52591933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5701.168142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