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<sst xmlns="http://schemas.openxmlformats.org/spreadsheetml/2006/main" count="1978" uniqueCount="1658">
  <si>
    <t>ticker</t>
  </si>
  <si>
    <t>CUK</t>
  </si>
  <si>
    <t>nombre</t>
  </si>
  <si>
    <t>CARNIVAL CORPORATION PLC</t>
  </si>
  <si>
    <t>empresa</t>
  </si>
  <si>
    <t>Hotels, Motels &amp; Cruise Lines</t>
  </si>
  <si>
    <t>Open</t>
  </si>
  <si>
    <t>Target Price</t>
  </si>
  <si>
    <t>Upside</t>
  </si>
  <si>
    <t>-154.99%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</si>
  <si>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</si>
  <si>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</si>
  <si>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</si>
  <si>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</si>
  <si>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</si>
  <si>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</si>
  <si>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</si>
  <si>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</si>
  <si>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18.44%</t>
  </si>
  <si>
    <t>Total Assets Growth</t>
  </si>
  <si>
    <t>0.74%</t>
  </si>
  <si>
    <t>Net Property, Plant and Equipment Growth</t>
  </si>
  <si>
    <t>2.76%</t>
  </si>
  <si>
    <t>EBITDA Growth</t>
  </si>
  <si>
    <t>29.03%</t>
  </si>
  <si>
    <t>Fiscal Period: November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</si>
  <si>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</si>
  <si>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</si>
  <si>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</si>
  <si>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</si>
  <si>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</si>
  <si>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</si>
  <si>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</si>
  <si>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</si>
  <si>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</si>
  <si>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</si>
  <si>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</si>
  <si>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</si>
  <si>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</si>
  <si>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</si>
  <si>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</si>
  <si>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</si>
  <si>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</si>
  <si>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</si>
  <si>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</si>
  <si>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</si>
  <si>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</si>
  <si>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</si>
  <si>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</si>
  <si>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</si>
  <si>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</si>
  <si>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</si>
  <si>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</si>
  <si>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</si>
  <si>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</si>
  <si>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</si>
  <si>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</si>
  <si>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</si>
  <si>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</si>
  <si>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</si>
  <si>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</si>
  <si>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</si>
  <si>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</si>
  <si>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</si>
  <si>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</si>
  <si>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</si>
  <si>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</si>
  <si>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</si>
  <si>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</si>
  <si>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</si>
  <si>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</si>
  <si>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</si>
  <si>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</si>
  <si>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</si>
  <si>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</si>
  <si>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</si>
  <si>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</si>
  <si>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</si>
  <si>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</si>
  <si>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</si>
  <si>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</si>
  <si>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</si>
  <si>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</si>
  <si>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</si>
  <si>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</si>
  <si>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</si>
  <si>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</si>
  <si>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</si>
  <si>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</si>
  <si>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</si>
  <si>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</si>
  <si>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</si>
  <si>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</si>
  <si>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</si>
  <si>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</si>
  <si>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</si>
  <si>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</si>
  <si>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</si>
  <si>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</si>
  <si>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</si>
  <si>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</si>
  <si>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</si>
  <si>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</si>
  <si>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</si>
  <si>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</si>
  <si>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</si>
  <si>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</si>
  <si>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</si>
  <si>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</si>
  <si>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</si>
  <si>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</si>
  <si>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</si>
  <si>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</si>
  <si>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</si>
  <si>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</si>
  <si>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</si>
  <si>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</si>
  <si>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</si>
  <si>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31.26</t>
  </si>
  <si>
    <t>30.79</t>
  </si>
  <si>
    <t>31.13</t>
  </si>
  <si>
    <t>33.73</t>
  </si>
  <si>
    <t>35.12</t>
  </si>
  <si>
    <t>37.08</t>
  </si>
  <si>
    <t>18.91</t>
  </si>
  <si>
    <t>10.69</t>
  </si>
  <si>
    <t>5.61</t>
  </si>
  <si>
    <t>5.44</t>
  </si>
  <si>
    <t>Tangible Book Value</t>
  </si>
  <si>
    <t>Tangible Book Value Per Share</t>
  </si>
  <si>
    <t>25.6</t>
  </si>
  <si>
    <t>25.29</t>
  </si>
  <si>
    <t>25.36</t>
  </si>
  <si>
    <t>27.92</t>
  </si>
  <si>
    <t>29.23</t>
  </si>
  <si>
    <t>31.11</t>
  </si>
  <si>
    <t>17.08</t>
  </si>
  <si>
    <t>9.14</t>
  </si>
  <si>
    <t>4.23</t>
  </si>
  <si>
    <t>4.06</t>
  </si>
  <si>
    <t>Total Debt</t>
  </si>
  <si>
    <t>Net Debt</t>
  </si>
  <si>
    <t>Debt Equivalent of Unfunded Proj. Benefit Obligation</t>
  </si>
  <si>
    <t>Debt Equivalent Oper. Leases</t>
  </si>
  <si>
    <t>Equity Method Investments, Total</t>
  </si>
  <si>
    <t>Account Code - Inventory Valuation</t>
  </si>
  <si>
    <t>Land - (BS)</t>
  </si>
  <si>
    <t>Machinery, Total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</si>
  <si>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</si>
  <si>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</si>
  <si>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</si>
  <si>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</si>
  <si>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</si>
  <si>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</si>
  <si>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</si>
  <si>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</si>
  <si>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</si>
  <si>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</si>
  <si>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</si>
  <si>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</si>
  <si>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</si>
  <si>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</si>
  <si>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</si>
  <si>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</si>
  <si>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</si>
  <si>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</si>
  <si>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Impairment of Goodwill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</si>
  <si>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</si>
  <si>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</si>
  <si>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</si>
  <si>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</si>
  <si>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</si>
  <si>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</si>
  <si>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</si>
  <si>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</si>
  <si>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</si>
  <si>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</si>
  <si>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</si>
  <si>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</si>
  <si>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1.59</t>
  </si>
  <si>
    <t>2.26</t>
  </si>
  <si>
    <t>3.73</t>
  </si>
  <si>
    <t>3.61</t>
  </si>
  <si>
    <t>4.45</t>
  </si>
  <si>
    <t>4.33</t>
  </si>
  <si>
    <t>-13.21</t>
  </si>
  <si>
    <t>-8.46</t>
  </si>
  <si>
    <t>-5.16</t>
  </si>
  <si>
    <t>-0.06</t>
  </si>
  <si>
    <t>Basic EPS - Continuing Operations</t>
  </si>
  <si>
    <t>Basic Weighted Average Shares Outstanding</t>
  </si>
  <si>
    <t>Net EPS - Diluted</t>
  </si>
  <si>
    <t>3.72</t>
  </si>
  <si>
    <t>3.59</t>
  </si>
  <si>
    <t>4.44</t>
  </si>
  <si>
    <t>4.32</t>
  </si>
  <si>
    <t>Diluted EPS - Continuing Operations</t>
  </si>
  <si>
    <t>Diluted Weighted Average Shares Outstanding</t>
  </si>
  <si>
    <t>Normalized Basic EPS</t>
  </si>
  <si>
    <t>1.05</t>
  </si>
  <si>
    <t>1.45</t>
  </si>
  <si>
    <t>2.37</t>
  </si>
  <si>
    <t>2.65</t>
  </si>
  <si>
    <t>2.83</t>
  </si>
  <si>
    <t>2.77</t>
  </si>
  <si>
    <t>-4.71</t>
  </si>
  <si>
    <t>-4.46</t>
  </si>
  <si>
    <t>-2.97</t>
  </si>
  <si>
    <t>0.04</t>
  </si>
  <si>
    <t>Normalized Diluted EPS</t>
  </si>
  <si>
    <t>1.04</t>
  </si>
  <si>
    <t>1.44</t>
  </si>
  <si>
    <t>2.64</t>
  </si>
  <si>
    <t>2.82</t>
  </si>
  <si>
    <t>2.76</t>
  </si>
  <si>
    <t>Dividend Per Share</t>
  </si>
  <si>
    <t>1.1</t>
  </si>
  <si>
    <t>1.35</t>
  </si>
  <si>
    <t>1.6</t>
  </si>
  <si>
    <t>1.95</t>
  </si>
  <si>
    <t>0.5</t>
  </si>
  <si>
    <t>Payout Ratio</t>
  </si>
  <si>
    <t>62.78</t>
  </si>
  <si>
    <t>46.44</t>
  </si>
  <si>
    <t>35.16</t>
  </si>
  <si>
    <t>41.71</t>
  </si>
  <si>
    <t>42.99</t>
  </si>
  <si>
    <t>46.39</t>
  </si>
  <si>
    <t>-6.73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</si>
  <si>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</si>
  <si>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</si>
  <si>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</si>
  <si>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</si>
  <si>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</si>
  <si>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</si>
  <si>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</si>
  <si>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0.72</t>
  </si>
  <si>
    <t>2.33</t>
  </si>
  <si>
    <t>1.73</t>
  </si>
  <si>
    <t>2.25</t>
  </si>
  <si>
    <t>1.68</t>
  </si>
  <si>
    <t>2.32</t>
  </si>
  <si>
    <t>0.17</t>
  </si>
  <si>
    <t>0.22</t>
  </si>
  <si>
    <t>-0.23</t>
  </si>
  <si>
    <t>-21.31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</si>
  <si>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</si>
  <si>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</si>
  <si>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</si>
  <si>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</si>
  <si>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</si>
  <si>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</si>
  <si>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</si>
  <si>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</si>
  <si>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</si>
  <si>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</si>
  <si>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</si>
  <si>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</si>
  <si>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</si>
  <si>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</si>
  <si>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</si>
  <si>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</si>
  <si>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</si>
  <si>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2.47</t>
  </si>
  <si>
    <t>3.17</t>
  </si>
  <si>
    <t>4.84</t>
  </si>
  <si>
    <t>5.08</t>
  </si>
  <si>
    <t>4.68</t>
  </si>
  <si>
    <t>-6.23</t>
  </si>
  <si>
    <t>-7.35</t>
  </si>
  <si>
    <t>-4.7</t>
  </si>
  <si>
    <t>2.41</t>
  </si>
  <si>
    <t>Return on Total Capital</t>
  </si>
  <si>
    <t>2.91</t>
  </si>
  <si>
    <t>3.79</t>
  </si>
  <si>
    <t>5.84</t>
  </si>
  <si>
    <t>6.18</t>
  </si>
  <si>
    <t>6.2</t>
  </si>
  <si>
    <t>5.72</t>
  </si>
  <si>
    <t>-7.16</t>
  </si>
  <si>
    <t>-8.21</t>
  </si>
  <si>
    <t>-5.5</t>
  </si>
  <si>
    <t>2.97</t>
  </si>
  <si>
    <t>Return On Equity %</t>
  </si>
  <si>
    <t>5.06</t>
  </si>
  <si>
    <t>7.32</t>
  </si>
  <si>
    <t>11.99</t>
  </si>
  <si>
    <t>11.13</t>
  </si>
  <si>
    <t>12.96</t>
  </si>
  <si>
    <t>12.01</t>
  </si>
  <si>
    <t>-44.58</t>
  </si>
  <si>
    <t>-58.11</t>
  </si>
  <si>
    <t>-63.44</t>
  </si>
  <si>
    <t>-1.06</t>
  </si>
  <si>
    <t>Return on Common Equity</t>
  </si>
  <si>
    <t>Margin Analysis</t>
  </si>
  <si>
    <t>Gross Profit Margin %</t>
  </si>
  <si>
    <t>34.84</t>
  </si>
  <si>
    <t>39.88</t>
  </si>
  <si>
    <t>42.75</t>
  </si>
  <si>
    <t>41.76</t>
  </si>
  <si>
    <t>41.26</t>
  </si>
  <si>
    <t>38.02</t>
  </si>
  <si>
    <t>14.92</t>
  </si>
  <si>
    <t>-42.4</t>
  </si>
  <si>
    <t>31.31</t>
  </si>
  <si>
    <t>49.56</t>
  </si>
  <si>
    <t>SG&amp;A Margin</t>
  </si>
  <si>
    <t>12.93</t>
  </si>
  <si>
    <t>13.15</t>
  </si>
  <si>
    <t>13.41</t>
  </si>
  <si>
    <t>12.94</t>
  </si>
  <si>
    <t>12.98</t>
  </si>
  <si>
    <t>11.91</t>
  </si>
  <si>
    <t>33.69</t>
  </si>
  <si>
    <t>99.37</t>
  </si>
  <si>
    <t>20.73</t>
  </si>
  <si>
    <t>13.72</t>
  </si>
  <si>
    <t>EBITDA Margin %</t>
  </si>
  <si>
    <t>20.2</t>
  </si>
  <si>
    <t>23.06</t>
  </si>
  <si>
    <t>29.06</t>
  </si>
  <si>
    <t>29.03</t>
  </si>
  <si>
    <t>28.6</t>
  </si>
  <si>
    <t>26.11</t>
  </si>
  <si>
    <t>-47.81</t>
  </si>
  <si>
    <t>-212.32</t>
  </si>
  <si>
    <t>-13.73</t>
  </si>
  <si>
    <t>19.98</t>
  </si>
  <si>
    <t>EBITA Margin %</t>
  </si>
  <si>
    <t>9.91</t>
  </si>
  <si>
    <t>12.71</t>
  </si>
  <si>
    <t>18.48</t>
  </si>
  <si>
    <t>18.49</t>
  </si>
  <si>
    <t>17.92</t>
  </si>
  <si>
    <t>15.74</t>
  </si>
  <si>
    <t>-87.86</t>
  </si>
  <si>
    <t>-329.35</t>
  </si>
  <si>
    <t>-32.43</t>
  </si>
  <si>
    <t>EBIT Margin %</t>
  </si>
  <si>
    <t>18.45</t>
  </si>
  <si>
    <t>Income From Continuing Operations Margin %</t>
  </si>
  <si>
    <t>7.78</t>
  </si>
  <si>
    <t>11.18</t>
  </si>
  <si>
    <t>16.96</t>
  </si>
  <si>
    <t>14.88</t>
  </si>
  <si>
    <t>16.69</t>
  </si>
  <si>
    <t>14.36</t>
  </si>
  <si>
    <t>-182.95</t>
  </si>
  <si>
    <t>-497.96</t>
  </si>
  <si>
    <t>-50.07</t>
  </si>
  <si>
    <t>-0.34</t>
  </si>
  <si>
    <t>Net Income Margin %</t>
  </si>
  <si>
    <t>Net Avail. For Common Margin %</t>
  </si>
  <si>
    <t>Normalized Net Income Margin</t>
  </si>
  <si>
    <t>5.11</t>
  </si>
  <si>
    <t>7.16</t>
  </si>
  <si>
    <t>10.78</t>
  </si>
  <si>
    <t>10.92</t>
  </si>
  <si>
    <t>10.61</t>
  </si>
  <si>
    <t>9.19</t>
  </si>
  <si>
    <t>-65.21</t>
  </si>
  <si>
    <t>-262.64</t>
  </si>
  <si>
    <t>-28.8</t>
  </si>
  <si>
    <t>0.21</t>
  </si>
  <si>
    <t>Levered Free Cash Flow Margin</t>
  </si>
  <si>
    <t>0.97</t>
  </si>
  <si>
    <t>6.3</t>
  </si>
  <si>
    <t>5.15</t>
  </si>
  <si>
    <t>7.84</t>
  </si>
  <si>
    <t>2.46</t>
  </si>
  <si>
    <t>-5.17</t>
  </si>
  <si>
    <t>-143.07</t>
  </si>
  <si>
    <t>-215.47</t>
  </si>
  <si>
    <t>-49.42</t>
  </si>
  <si>
    <t>5.62</t>
  </si>
  <si>
    <t>Unlevered Free Cash Flow Margin</t>
  </si>
  <si>
    <t>2.11</t>
  </si>
  <si>
    <t>8.54</t>
  </si>
  <si>
    <t>3.11</t>
  </si>
  <si>
    <t>-4.56</t>
  </si>
  <si>
    <t>-133.07</t>
  </si>
  <si>
    <t>-172.04</t>
  </si>
  <si>
    <t>-42.56</t>
  </si>
  <si>
    <t>10.85</t>
  </si>
  <si>
    <t>Asset Turnover</t>
  </si>
  <si>
    <t>0.4</t>
  </si>
  <si>
    <t>0.42</t>
  </si>
  <si>
    <t>0.44</t>
  </si>
  <si>
    <t>0.45</t>
  </si>
  <si>
    <t>0.48</t>
  </si>
  <si>
    <t>0.11</t>
  </si>
  <si>
    <t>0.23</t>
  </si>
  <si>
    <t>0.43</t>
  </si>
  <si>
    <t>Fixed Assets Turnover</t>
  </si>
  <si>
    <t>0.49</t>
  </si>
  <si>
    <t>0.51</t>
  </si>
  <si>
    <t>0.52</t>
  </si>
  <si>
    <t>0.54</t>
  </si>
  <si>
    <t>0.57</t>
  </si>
  <si>
    <t>0.14</t>
  </si>
  <si>
    <t>0.05</t>
  </si>
  <si>
    <t>0.31</t>
  </si>
  <si>
    <t>0.53</t>
  </si>
  <si>
    <t>Receivables Turnover (Average Receivables)</t>
  </si>
  <si>
    <t>43.1</t>
  </si>
  <si>
    <t>49.49</t>
  </si>
  <si>
    <t>54.54</t>
  </si>
  <si>
    <t>57.41</t>
  </si>
  <si>
    <t>56.36</t>
  </si>
  <si>
    <t>43.57</t>
  </si>
  <si>
    <t>7.35</t>
  </si>
  <si>
    <t>26.63</t>
  </si>
  <si>
    <t>29.52</t>
  </si>
  <si>
    <t>Inventory Turnover (Average Inventory)</t>
  </si>
  <si>
    <t>28.05</t>
  </si>
  <si>
    <t>27.83</t>
  </si>
  <si>
    <t>28.78</t>
  </si>
  <si>
    <t>28.76</t>
  </si>
  <si>
    <t>26.5</t>
  </si>
  <si>
    <t>29.44</t>
  </si>
  <si>
    <t>12.49</t>
  </si>
  <si>
    <t>7.86</t>
  </si>
  <si>
    <t>21.32</t>
  </si>
  <si>
    <t>22.78</t>
  </si>
  <si>
    <t>Short Term Liquidity</t>
  </si>
  <si>
    <t>Current Ratio</t>
  </si>
  <si>
    <t>0.35</t>
  </si>
  <si>
    <t>0.24</t>
  </si>
  <si>
    <t>0.18</t>
  </si>
  <si>
    <t>1.22</t>
  </si>
  <si>
    <t>0.71</t>
  </si>
  <si>
    <t>0.46</t>
  </si>
  <si>
    <t>Quick Ratio</t>
  </si>
  <si>
    <t>0.12</t>
  </si>
  <si>
    <t>0.26</t>
  </si>
  <si>
    <t>0.13</t>
  </si>
  <si>
    <t>0.08</t>
  </si>
  <si>
    <t>0.15</t>
  </si>
  <si>
    <t>1.14</t>
  </si>
  <si>
    <t>0.9</t>
  </si>
  <si>
    <t>0.28</t>
  </si>
  <si>
    <t>Operating Cash Flow to Current Liabilities</t>
  </si>
  <si>
    <t>0.65</t>
  </si>
  <si>
    <t>0.73</t>
  </si>
  <si>
    <t>0.6</t>
  </si>
  <si>
    <t>-0.73</t>
  </si>
  <si>
    <t>-0.39</t>
  </si>
  <si>
    <t>-0.16</t>
  </si>
  <si>
    <t>0.37</t>
  </si>
  <si>
    <t>Days Sales Outstanding (Average Receivables)</t>
  </si>
  <si>
    <t>8.47</t>
  </si>
  <si>
    <t>7.37</t>
  </si>
  <si>
    <t>6.71</t>
  </si>
  <si>
    <t>6.36</t>
  </si>
  <si>
    <t>6.48</t>
  </si>
  <si>
    <t>8.38</t>
  </si>
  <si>
    <t>33.53</t>
  </si>
  <si>
    <t>49.64</t>
  </si>
  <si>
    <t>13.71</t>
  </si>
  <si>
    <t>12.36</t>
  </si>
  <si>
    <t>Days Outstanding Inventory (Average Inventory)</t>
  </si>
  <si>
    <t>13.01</t>
  </si>
  <si>
    <t>13.12</t>
  </si>
  <si>
    <t>12.72</t>
  </si>
  <si>
    <t>12.69</t>
  </si>
  <si>
    <t>13.77</t>
  </si>
  <si>
    <t>12.4</t>
  </si>
  <si>
    <t>29.3</t>
  </si>
  <si>
    <t>46.41</t>
  </si>
  <si>
    <t>17.12</t>
  </si>
  <si>
    <t>16.02</t>
  </si>
  <si>
    <t>Average Days Payable Outstanding</t>
  </si>
  <si>
    <t>22.33</t>
  </si>
  <si>
    <t>24.25</t>
  </si>
  <si>
    <t>26.16</t>
  </si>
  <si>
    <t>26.23</t>
  </si>
  <si>
    <t>24.41</t>
  </si>
  <si>
    <t>21.05</t>
  </si>
  <si>
    <t>54.1</t>
  </si>
  <si>
    <t>94.72</t>
  </si>
  <si>
    <t>39.98</t>
  </si>
  <si>
    <t>36.83</t>
  </si>
  <si>
    <t>Cash Conversion Cycle (Average Days)</t>
  </si>
  <si>
    <t>-0.85</t>
  </si>
  <si>
    <t>-3.76</t>
  </si>
  <si>
    <t>-7.18</t>
  </si>
  <si>
    <t>-4.16</t>
  </si>
  <si>
    <t>-0.27</t>
  </si>
  <si>
    <t>8.73</t>
  </si>
  <si>
    <t>1.34</t>
  </si>
  <si>
    <t>-9.16</t>
  </si>
  <si>
    <t>-8.44</t>
  </si>
  <si>
    <t>Long Term Solvency</t>
  </si>
  <si>
    <t>Total Debt/Equity</t>
  </si>
  <si>
    <t>37.62</t>
  </si>
  <si>
    <t>37.12</t>
  </si>
  <si>
    <t>41.98</t>
  </si>
  <si>
    <t>38.08</t>
  </si>
  <si>
    <t>42.31</t>
  </si>
  <si>
    <t>45.4</t>
  </si>
  <si>
    <t>138.12</t>
  </si>
  <si>
    <t>285.01</t>
  </si>
  <si>
    <t>507.87</t>
  </si>
  <si>
    <t>463.63</t>
  </si>
  <si>
    <t>Total Debt / Total Capital</t>
  </si>
  <si>
    <t>27.33</t>
  </si>
  <si>
    <t>27.07</t>
  </si>
  <si>
    <t>29.57</t>
  </si>
  <si>
    <t>27.58</t>
  </si>
  <si>
    <t>29.73</t>
  </si>
  <si>
    <t>31.23</t>
  </si>
  <si>
    <t>74.03</t>
  </si>
  <si>
    <t>83.55</t>
  </si>
  <si>
    <t>82.26</t>
  </si>
  <si>
    <t>LT Debt/Equity</t>
  </si>
  <si>
    <t>30.46</t>
  </si>
  <si>
    <t>31.3</t>
  </si>
  <si>
    <t>28.95</t>
  </si>
  <si>
    <t>32.35</t>
  </si>
  <si>
    <t>38.18</t>
  </si>
  <si>
    <t>113.88</t>
  </si>
  <si>
    <t>244.98</t>
  </si>
  <si>
    <t>469.1</t>
  </si>
  <si>
    <t>431.11</t>
  </si>
  <si>
    <t>Long-Term Debt / Total Capital</t>
  </si>
  <si>
    <t>22.13</t>
  </si>
  <si>
    <t>22.82</t>
  </si>
  <si>
    <t>26.12</t>
  </si>
  <si>
    <t>20.96</t>
  </si>
  <si>
    <t>22.73</t>
  </si>
  <si>
    <t>26.26</t>
  </si>
  <si>
    <t>47.83</t>
  </si>
  <si>
    <t>63.63</t>
  </si>
  <si>
    <t>77.17</t>
  </si>
  <si>
    <t>76.49</t>
  </si>
  <si>
    <t>Total Liabilities / Total Assets</t>
  </si>
  <si>
    <t>38.56</t>
  </si>
  <si>
    <t>39.42</t>
  </si>
  <si>
    <t>41.96</t>
  </si>
  <si>
    <t>40.62</t>
  </si>
  <si>
    <t>42.35</t>
  </si>
  <si>
    <t>43.71</t>
  </si>
  <si>
    <t>61.65</t>
  </si>
  <si>
    <t>77.23</t>
  </si>
  <si>
    <t>86.34</t>
  </si>
  <si>
    <t>85.99</t>
  </si>
  <si>
    <t>EBIT / Interest Expense</t>
  </si>
  <si>
    <t>5.47</t>
  </si>
  <si>
    <t>9.21</t>
  </si>
  <si>
    <t>13.56</t>
  </si>
  <si>
    <t>16.35</t>
  </si>
  <si>
    <t>17.44</t>
  </si>
  <si>
    <t>15.91</t>
  </si>
  <si>
    <t>-5.49</t>
  </si>
  <si>
    <t>-3.93</t>
  </si>
  <si>
    <t>-2.45</t>
  </si>
  <si>
    <t>0.94</t>
  </si>
  <si>
    <t>EBITDA / Interest Expense</t>
  </si>
  <si>
    <t>11.14</t>
  </si>
  <si>
    <t>16.7</t>
  </si>
  <si>
    <t>21.35</t>
  </si>
  <si>
    <t>25.67</t>
  </si>
  <si>
    <t>27.84</t>
  </si>
  <si>
    <t>26.39</t>
  </si>
  <si>
    <t>-2.76</t>
  </si>
  <si>
    <t>-2.4</t>
  </si>
  <si>
    <t>-0.92</t>
  </si>
  <si>
    <t>2.19</t>
  </si>
  <si>
    <t>(EBITDA - Capex) / Interest Expense</t>
  </si>
  <si>
    <t>2.17</t>
  </si>
  <si>
    <t>6.13</t>
  </si>
  <si>
    <t>7.62</t>
  </si>
  <si>
    <t>10.8</t>
  </si>
  <si>
    <t>8.51</t>
  </si>
  <si>
    <t>-6.81</t>
  </si>
  <si>
    <t>-4.66</t>
  </si>
  <si>
    <t>-3.99</t>
  </si>
  <si>
    <t>Total Debt / EBITDA</t>
  </si>
  <si>
    <t>2.85</t>
  </si>
  <si>
    <t>2.44</t>
  </si>
  <si>
    <t>1.99</t>
  </si>
  <si>
    <t>1.81</t>
  </si>
  <si>
    <t>1.92</t>
  </si>
  <si>
    <t>2.12</t>
  </si>
  <si>
    <t>-11.48</t>
  </si>
  <si>
    <t>-8.99</t>
  </si>
  <si>
    <t>-24.26</t>
  </si>
  <si>
    <t>7.05</t>
  </si>
  <si>
    <t>Net Debt / EBITDA</t>
  </si>
  <si>
    <t>2.74</t>
  </si>
  <si>
    <t>2.05</t>
  </si>
  <si>
    <t>1.87</t>
  </si>
  <si>
    <t>1.74</t>
  </si>
  <si>
    <t>2.02</t>
  </si>
  <si>
    <t>-7.64</t>
  </si>
  <si>
    <t>-6.62</t>
  </si>
  <si>
    <t>-21.54</t>
  </si>
  <si>
    <t>6.51</t>
  </si>
  <si>
    <t>Total Debt / (EBITDA - Capex)</t>
  </si>
  <si>
    <t>14.59</t>
  </si>
  <si>
    <t>6.64</t>
  </si>
  <si>
    <t>5.58</t>
  </si>
  <si>
    <t>4.31</t>
  </si>
  <si>
    <t>6.26</t>
  </si>
  <si>
    <t>-4.64</t>
  </si>
  <si>
    <t>-5.59</t>
  </si>
  <si>
    <t>Net Debt / (EBITDA - Capex)</t>
  </si>
  <si>
    <t>14.06</t>
  </si>
  <si>
    <t>5.23</t>
  </si>
  <si>
    <t>4.13</t>
  </si>
  <si>
    <t>5.67</t>
  </si>
  <si>
    <t>-3.1</t>
  </si>
  <si>
    <t>-3.42</t>
  </si>
  <si>
    <t>-4.96</t>
  </si>
  <si>
    <t>23.73</t>
  </si>
  <si>
    <t>Growth Over Prior Year</t>
  </si>
  <si>
    <t>Total Revenues, 1 Yr. Growth %</t>
  </si>
  <si>
    <t>-1.07</t>
  </si>
  <si>
    <t>4.3</t>
  </si>
  <si>
    <t>6.84</t>
  </si>
  <si>
    <t>7.83</t>
  </si>
  <si>
    <t>10.3</t>
  </si>
  <si>
    <t>-73.13</t>
  </si>
  <si>
    <t>-65.9</t>
  </si>
  <si>
    <t>537.79</t>
  </si>
  <si>
    <t>77.44</t>
  </si>
  <si>
    <t>Gross Profit, 1 Yr. Growth %</t>
  </si>
  <si>
    <t>10.5</t>
  </si>
  <si>
    <t>13.61</t>
  </si>
  <si>
    <t>11.79</t>
  </si>
  <si>
    <t>4.38</t>
  </si>
  <si>
    <t>6.54</t>
  </si>
  <si>
    <t>1.62</t>
  </si>
  <si>
    <t>-92.48</t>
  </si>
  <si>
    <t>-196.89</t>
  </si>
  <si>
    <t>-570.95</t>
  </si>
  <si>
    <t>180.89</t>
  </si>
  <si>
    <t>EBITDA, 1 Yr. Growth %</t>
  </si>
  <si>
    <t>1.39</t>
  </si>
  <si>
    <t>13.57</t>
  </si>
  <si>
    <t>32.13</t>
  </si>
  <si>
    <t>6.74</t>
  </si>
  <si>
    <t>6.24</t>
  </si>
  <si>
    <t>0.69</t>
  </si>
  <si>
    <t>-149.02</t>
  </si>
  <si>
    <t>51.44</t>
  </si>
  <si>
    <t>-58.75</t>
  </si>
  <si>
    <t>-358.17</t>
  </si>
  <si>
    <t>EBITA, 1 Yr. Growth %</t>
  </si>
  <si>
    <t>-0.19</t>
  </si>
  <si>
    <t>28.57</t>
  </si>
  <si>
    <t>53.08</t>
  </si>
  <si>
    <t>7.04</t>
  </si>
  <si>
    <t>4.51</t>
  </si>
  <si>
    <t>-3.13</t>
  </si>
  <si>
    <t>-249.11</t>
  </si>
  <si>
    <t>-37.21</t>
  </si>
  <si>
    <t>-149.26</t>
  </si>
  <si>
    <t>EBIT, 1 Yr. Growth %</t>
  </si>
  <si>
    <t>52.88</t>
  </si>
  <si>
    <t>Earnings From Cont. Operations, 1 Yr. Growth %</t>
  </si>
  <si>
    <t>14.66</t>
  </si>
  <si>
    <t>44.49</t>
  </si>
  <si>
    <t>58.17</t>
  </si>
  <si>
    <t>20.95</t>
  </si>
  <si>
    <t>-5.14</t>
  </si>
  <si>
    <t>-442.34</t>
  </si>
  <si>
    <t>-35.87</t>
  </si>
  <si>
    <t>-98.79</t>
  </si>
  <si>
    <t>Net Income, 1 Yr. Growth %</t>
  </si>
  <si>
    <t>Normalized Net Income, 1 Yr. Growth %</t>
  </si>
  <si>
    <t>2.93</t>
  </si>
  <si>
    <t>40.77</t>
  </si>
  <si>
    <t>58.97</t>
  </si>
  <si>
    <t>8.17</t>
  </si>
  <si>
    <t>4.81</t>
  </si>
  <si>
    <t>-4.52</t>
  </si>
  <si>
    <t>-289.12</t>
  </si>
  <si>
    <t>37.34</t>
  </si>
  <si>
    <t>-30.06</t>
  </si>
  <si>
    <t>-101.27</t>
  </si>
  <si>
    <t>Diluted EPS Before Extra, 1 Yr. Growth %</t>
  </si>
  <si>
    <t>14.39</t>
  </si>
  <si>
    <t>44.87</t>
  </si>
  <si>
    <t>64.6</t>
  </si>
  <si>
    <t>-3.49</t>
  </si>
  <si>
    <t>23.68</t>
  </si>
  <si>
    <t>-2.7</t>
  </si>
  <si>
    <t>-405.73</t>
  </si>
  <si>
    <t>-35.94</t>
  </si>
  <si>
    <t>-38.97</t>
  </si>
  <si>
    <t>-98.84</t>
  </si>
  <si>
    <t>Accounts Receivable, 1 Yr. Growth %</t>
  </si>
  <si>
    <t>-18.02</t>
  </si>
  <si>
    <t>-8.74</t>
  </si>
  <si>
    <t>-1.65</t>
  </si>
  <si>
    <t>4.7</t>
  </si>
  <si>
    <t>14.74</t>
  </si>
  <si>
    <t>67.04</t>
  </si>
  <si>
    <t>-28.6</t>
  </si>
  <si>
    <t>-9.89</t>
  </si>
  <si>
    <t>103.65</t>
  </si>
  <si>
    <t>38.66</t>
  </si>
  <si>
    <t>Inventory, 1 Yr. Growth %</t>
  </si>
  <si>
    <t>-2.67</t>
  </si>
  <si>
    <t>-5.44</t>
  </si>
  <si>
    <t>-2.42</t>
  </si>
  <si>
    <t>20.19</t>
  </si>
  <si>
    <t>16.28</t>
  </si>
  <si>
    <t>-5.11</t>
  </si>
  <si>
    <t>-21.55</t>
  </si>
  <si>
    <t>6.27</t>
  </si>
  <si>
    <t>20.22</t>
  </si>
  <si>
    <t>23.36</t>
  </si>
  <si>
    <t>Net Property, Plant and Equip., 1 Yr. Growth %</t>
  </si>
  <si>
    <t>-0.4</t>
  </si>
  <si>
    <t>-2.84</t>
  </si>
  <si>
    <t>6.17</t>
  </si>
  <si>
    <t>2.63</t>
  </si>
  <si>
    <t>7.91</t>
  </si>
  <si>
    <t>3.44</t>
  </si>
  <si>
    <t>-0.01</t>
  </si>
  <si>
    <t>1.32</t>
  </si>
  <si>
    <t>3.55</t>
  </si>
  <si>
    <t>Total Assets, 1 Yr. Growth %</t>
  </si>
  <si>
    <t>-1.43</t>
  </si>
  <si>
    <t>-0.53</t>
  </si>
  <si>
    <t>-0.77</t>
  </si>
  <si>
    <t>4.88</t>
  </si>
  <si>
    <t>3.98</t>
  </si>
  <si>
    <t>18.94</t>
  </si>
  <si>
    <t>-0.46</t>
  </si>
  <si>
    <t>-3.08</t>
  </si>
  <si>
    <t>Tangible Book Value, 1 Yr. Growth %</t>
  </si>
  <si>
    <t>-0.81</t>
  </si>
  <si>
    <t>-5.35</t>
  </si>
  <si>
    <t>8.89</t>
  </si>
  <si>
    <t>1.46</t>
  </si>
  <si>
    <t>4.61</t>
  </si>
  <si>
    <t>-12.77</t>
  </si>
  <si>
    <t>-44.06</t>
  </si>
  <si>
    <t>-48.67</t>
  </si>
  <si>
    <t>-3.68</t>
  </si>
  <si>
    <t>Common Equity, 1 Yr. Growth %</t>
  </si>
  <si>
    <t>-1.09</t>
  </si>
  <si>
    <t>-1.79</t>
  </si>
  <si>
    <t>-4.94</t>
  </si>
  <si>
    <t>3.77</t>
  </si>
  <si>
    <t>-18.96</t>
  </si>
  <si>
    <t>-40.92</t>
  </si>
  <si>
    <t>-41.82</t>
  </si>
  <si>
    <t>-2.59</t>
  </si>
  <si>
    <t>Cash From Operations, 1 Yr. Growth %</t>
  </si>
  <si>
    <t>21.03</t>
  </si>
  <si>
    <t>32.51</t>
  </si>
  <si>
    <t>3.66</t>
  </si>
  <si>
    <t>4.27</t>
  </si>
  <si>
    <t>-1.33</t>
  </si>
  <si>
    <t>-215.09</t>
  </si>
  <si>
    <t>-34.79</t>
  </si>
  <si>
    <t>-59.36</t>
  </si>
  <si>
    <t>-356.35</t>
  </si>
  <si>
    <t>Capital Expenditures, 1 Yr. Growth %</t>
  </si>
  <si>
    <t>-11.19</t>
  </si>
  <si>
    <t>33.48</t>
  </si>
  <si>
    <t>-3.85</t>
  </si>
  <si>
    <t>27.34</t>
  </si>
  <si>
    <t>44.81</t>
  </si>
  <si>
    <t>-33.32</t>
  </si>
  <si>
    <t>-0.36</t>
  </si>
  <si>
    <t>36.96</t>
  </si>
  <si>
    <t>-33.52</t>
  </si>
  <si>
    <t>Levered Free Cash Flow, 1 Yr. Growth %</t>
  </si>
  <si>
    <t>-173.43</t>
  </si>
  <si>
    <t>521.74</t>
  </si>
  <si>
    <t>-13.71</t>
  </si>
  <si>
    <t>62.68</t>
  </si>
  <si>
    <t>-66.11</t>
  </si>
  <si>
    <t>-331.19</t>
  </si>
  <si>
    <t>651.54</t>
  </si>
  <si>
    <t>-47.87</t>
  </si>
  <si>
    <t>46.28</t>
  </si>
  <si>
    <t>-120.17</t>
  </si>
  <si>
    <t>Unlevered Free Cash Flow, 1 Yr. Growth %</t>
  </si>
  <si>
    <t>231.83</t>
  </si>
  <si>
    <t>-11.7</t>
  </si>
  <si>
    <t>52.2</t>
  </si>
  <si>
    <t>-60.81</t>
  </si>
  <si>
    <t>-261.54</t>
  </si>
  <si>
    <t>695.14</t>
  </si>
  <si>
    <t>-55.91</t>
  </si>
  <si>
    <t>57.78</t>
  </si>
  <si>
    <t>-145.25</t>
  </si>
  <si>
    <t>Dividend Per Share, 1 Yr. Growth %</t>
  </si>
  <si>
    <t>0</t>
  </si>
  <si>
    <t>18.52</t>
  </si>
  <si>
    <t>21.88</t>
  </si>
  <si>
    <t>2.56</t>
  </si>
  <si>
    <t>Compound Annual Growth Rate Over Two Years</t>
  </si>
  <si>
    <t>Total Revenues, 2 Yr. CAGR %</t>
  </si>
  <si>
    <t>0.83</t>
  </si>
  <si>
    <t>1.58</t>
  </si>
  <si>
    <t>5.56</t>
  </si>
  <si>
    <t>7.33</t>
  </si>
  <si>
    <t>9.06</t>
  </si>
  <si>
    <t>-45.56</t>
  </si>
  <si>
    <t>-69.73</t>
  </si>
  <si>
    <t>47.49</t>
  </si>
  <si>
    <t>236.41</t>
  </si>
  <si>
    <t>Gross Profit, 2 Yr. CAGR %</t>
  </si>
  <si>
    <t>3.97</t>
  </si>
  <si>
    <t>12.1</t>
  </si>
  <si>
    <t>12.7</t>
  </si>
  <si>
    <t>8.02</t>
  </si>
  <si>
    <t>5.45</t>
  </si>
  <si>
    <t>4.05</t>
  </si>
  <si>
    <t>-72.17</t>
  </si>
  <si>
    <t>-73.02</t>
  </si>
  <si>
    <t>113.74</t>
  </si>
  <si>
    <t>263.71</t>
  </si>
  <si>
    <t>EBITDA, 2 Yr. CAGR %</t>
  </si>
  <si>
    <t>-2.73</t>
  </si>
  <si>
    <t>7.36</t>
  </si>
  <si>
    <t>22.16</t>
  </si>
  <si>
    <t>18.76</t>
  </si>
  <si>
    <t>6.49</t>
  </si>
  <si>
    <t>3.42</t>
  </si>
  <si>
    <t>-29.66</t>
  </si>
  <si>
    <t>-13.84</t>
  </si>
  <si>
    <t>-20.98</t>
  </si>
  <si>
    <t>3.2</t>
  </si>
  <si>
    <t>EBITA, 2 Yr. CAGR %</t>
  </si>
  <si>
    <t>-8.13</t>
  </si>
  <si>
    <t>13.39</t>
  </si>
  <si>
    <t>39.59</t>
  </si>
  <si>
    <t>27.93</t>
  </si>
  <si>
    <t>5.77</t>
  </si>
  <si>
    <t>0.62</t>
  </si>
  <si>
    <t>20.42</t>
  </si>
  <si>
    <t>38.06</t>
  </si>
  <si>
    <t>-10.42</t>
  </si>
  <si>
    <t>-44.38</t>
  </si>
  <si>
    <t>EBIT, 2 Yr. CAGR %</t>
  </si>
  <si>
    <t>39.5</t>
  </si>
  <si>
    <t>Earnings From Cont. Operations, 2 Yr. CAGR %</t>
  </si>
  <si>
    <t>29.05</t>
  </si>
  <si>
    <t>51.17</t>
  </si>
  <si>
    <t>21.79</t>
  </si>
  <si>
    <t>6.5</t>
  </si>
  <si>
    <t>7.11</t>
  </si>
  <si>
    <t>80.21</t>
  </si>
  <si>
    <t>78.26</t>
  </si>
  <si>
    <t>-22.85</t>
  </si>
  <si>
    <t>-91.18</t>
  </si>
  <si>
    <t>Net Income, 2 Yr. CAGR %</t>
  </si>
  <si>
    <t>Normalized Net Income, 2 Yr. CAGR %</t>
  </si>
  <si>
    <t>-7.95</t>
  </si>
  <si>
    <t>20.55</t>
  </si>
  <si>
    <t>48.76</t>
  </si>
  <si>
    <t>6.47</t>
  </si>
  <si>
    <t>0.03</t>
  </si>
  <si>
    <t>34.61</t>
  </si>
  <si>
    <t>61.16</t>
  </si>
  <si>
    <t>-1.99</t>
  </si>
  <si>
    <t>-90.59</t>
  </si>
  <si>
    <t>Diluted EPS Before Extra, 2 Yr. CAGR %</t>
  </si>
  <si>
    <t>-2.38</t>
  </si>
  <si>
    <t>28.91</t>
  </si>
  <si>
    <t>54.42</t>
  </si>
  <si>
    <t>26.04</t>
  </si>
  <si>
    <t>9.25</t>
  </si>
  <si>
    <t>9.7</t>
  </si>
  <si>
    <t>72.47</t>
  </si>
  <si>
    <t>39.94</t>
  </si>
  <si>
    <t>-37.47</t>
  </si>
  <si>
    <t>-91.58</t>
  </si>
  <si>
    <t>Accounts Receivable, 2 Yr. CAGR %</t>
  </si>
  <si>
    <t>10.89</t>
  </si>
  <si>
    <t>-13.5</t>
  </si>
  <si>
    <t>-5.26</t>
  </si>
  <si>
    <t>1.47</t>
  </si>
  <si>
    <t>9.61</t>
  </si>
  <si>
    <t>38.44</t>
  </si>
  <si>
    <t>-35.86</t>
  </si>
  <si>
    <t>49.85</t>
  </si>
  <si>
    <t>68.05</t>
  </si>
  <si>
    <t>Inventory, 2 Yr. CAGR %</t>
  </si>
  <si>
    <t>-3.39</t>
  </si>
  <si>
    <t>-6.07</t>
  </si>
  <si>
    <t>-3.95</t>
  </si>
  <si>
    <t>8.29</t>
  </si>
  <si>
    <t>18.22</t>
  </si>
  <si>
    <t>5.04</t>
  </si>
  <si>
    <t>-13.72</t>
  </si>
  <si>
    <t>-8.69</t>
  </si>
  <si>
    <t>13.03</t>
  </si>
  <si>
    <t>21.78</t>
  </si>
  <si>
    <t>Net Property, Plant and Equip., 2 Yr. CAGR %</t>
  </si>
  <si>
    <t>0.98</t>
  </si>
  <si>
    <t>-1.56</t>
  </si>
  <si>
    <t>-0.6</t>
  </si>
  <si>
    <t>4.02</t>
  </si>
  <si>
    <t>4.39</t>
  </si>
  <si>
    <t>5.24</t>
  </si>
  <si>
    <t>5.65</t>
  </si>
  <si>
    <t>1.7</t>
  </si>
  <si>
    <t>2.43</t>
  </si>
  <si>
    <t>Total Assets, 2 Yr. CAGR %</t>
  </si>
  <si>
    <t>0.47</t>
  </si>
  <si>
    <t>-0.65</t>
  </si>
  <si>
    <t>1.94</t>
  </si>
  <si>
    <t>4.43</t>
  </si>
  <si>
    <t>5.12</t>
  </si>
  <si>
    <t>12.43</t>
  </si>
  <si>
    <t>8.81</t>
  </si>
  <si>
    <t>-1.78</t>
  </si>
  <si>
    <t>-4.04</t>
  </si>
  <si>
    <t>Tangible Book Value, 2 Yr. CAGR %</t>
  </si>
  <si>
    <t>1.15</t>
  </si>
  <si>
    <t>-3.59</t>
  </si>
  <si>
    <t>1.52</t>
  </si>
  <si>
    <t>3.02</t>
  </si>
  <si>
    <t>-4.48</t>
  </si>
  <si>
    <t>-30.14</t>
  </si>
  <si>
    <t>-46.41</t>
  </si>
  <si>
    <t>-29.69</t>
  </si>
  <si>
    <t>Common Equity, 2 Yr. CAGR %</t>
  </si>
  <si>
    <t>0.75</t>
  </si>
  <si>
    <t>-1.61</t>
  </si>
  <si>
    <t>-3.38</t>
  </si>
  <si>
    <t>0.93</t>
  </si>
  <si>
    <t>2.34</t>
  </si>
  <si>
    <t>-8.3</t>
  </si>
  <si>
    <t>-30.81</t>
  </si>
  <si>
    <t>-41.37</t>
  </si>
  <si>
    <t>-24.72</t>
  </si>
  <si>
    <t>Cash From Operations, 2 Yr. CAGR %</t>
  </si>
  <si>
    <t>6.94</t>
  </si>
  <si>
    <t>26.64</t>
  </si>
  <si>
    <t>22.34</t>
  </si>
  <si>
    <t>8.21</t>
  </si>
  <si>
    <t>3.96</t>
  </si>
  <si>
    <t>1.43</t>
  </si>
  <si>
    <t>6.56</t>
  </si>
  <si>
    <t>-13.37</t>
  </si>
  <si>
    <t>-48.52</t>
  </si>
  <si>
    <t>2.07</t>
  </si>
  <si>
    <t>Capital Expenditures, 2 Yr. CAGR %</t>
  </si>
  <si>
    <t>3.32</t>
  </si>
  <si>
    <t>8.88</t>
  </si>
  <si>
    <t>13.28</t>
  </si>
  <si>
    <t>10.65</t>
  </si>
  <si>
    <t>35.8</t>
  </si>
  <si>
    <t>-1.74</t>
  </si>
  <si>
    <t>-18.49</t>
  </si>
  <si>
    <t>16.82</t>
  </si>
  <si>
    <t>-4.58</t>
  </si>
  <si>
    <t>Levered Free Cash Flow, 2 Yr. CAGR %</t>
  </si>
  <si>
    <t>-43.95</t>
  </si>
  <si>
    <t>110.65</t>
  </si>
  <si>
    <t>130.16</t>
  </si>
  <si>
    <t>-25.75</t>
  </si>
  <si>
    <t>-11.39</t>
  </si>
  <si>
    <t>312.47</t>
  </si>
  <si>
    <t>98.52</t>
  </si>
  <si>
    <t>-12.68</t>
  </si>
  <si>
    <t>-45.69</t>
  </si>
  <si>
    <t>Unlevered Free Cash Flow, 2 Yr. CAGR %</t>
  </si>
  <si>
    <t>-30.98</t>
  </si>
  <si>
    <t>588.48</t>
  </si>
  <si>
    <t>70.22</t>
  </si>
  <si>
    <t>15.93</t>
  </si>
  <si>
    <t>-22.77</t>
  </si>
  <si>
    <t>-20.36</t>
  </si>
  <si>
    <t>254.71</t>
  </si>
  <si>
    <t>87.23</t>
  </si>
  <si>
    <t>-16.6</t>
  </si>
  <si>
    <t>-15.51</t>
  </si>
  <si>
    <t>Dividend Per Share, 2 Yr. CAGR %</t>
  </si>
  <si>
    <t>16.19</t>
  </si>
  <si>
    <t>20.6</t>
  </si>
  <si>
    <t>20.18</t>
  </si>
  <si>
    <t>11.8</t>
  </si>
  <si>
    <t>-49.36</t>
  </si>
  <si>
    <t>Compound Annual Growth Rate Over Three Years</t>
  </si>
  <si>
    <t>Total Revenues, 3 Yr. CAGR %</t>
  </si>
  <si>
    <t>0.19</t>
  </si>
  <si>
    <t>1.97</t>
  </si>
  <si>
    <t>3.3</t>
  </si>
  <si>
    <t>6.31</t>
  </si>
  <si>
    <t>8.31</t>
  </si>
  <si>
    <t>-31.63</t>
  </si>
  <si>
    <t>-53.42</t>
  </si>
  <si>
    <t>-16.4</t>
  </si>
  <si>
    <t>56.87</t>
  </si>
  <si>
    <t>Gross Profit, 3 Yr. CAGR %</t>
  </si>
  <si>
    <t>0.07</t>
  </si>
  <si>
    <t>6.98</t>
  </si>
  <si>
    <t>9.86</t>
  </si>
  <si>
    <t>7.53</t>
  </si>
  <si>
    <t>4.16</t>
  </si>
  <si>
    <t>-51.49</t>
  </si>
  <si>
    <t>-57.82</t>
  </si>
  <si>
    <t>134.12</t>
  </si>
  <si>
    <t>EBITDA, 3 Yr. CAGR %</t>
  </si>
  <si>
    <t>-5.53</t>
  </si>
  <si>
    <t>2.23</t>
  </si>
  <si>
    <t>14.84</t>
  </si>
  <si>
    <t>16.79</t>
  </si>
  <si>
    <t>14.43</t>
  </si>
  <si>
    <t>4.52</t>
  </si>
  <si>
    <t>-19.26</t>
  </si>
  <si>
    <t>-9.18</t>
  </si>
  <si>
    <t>-32.6</t>
  </si>
  <si>
    <t>17.26</t>
  </si>
  <si>
    <t>EBITA, 3 Yr. CAGR %</t>
  </si>
  <si>
    <t>-11.67</t>
  </si>
  <si>
    <t>24.9</t>
  </si>
  <si>
    <t>27.71</t>
  </si>
  <si>
    <t>19.59</t>
  </si>
  <si>
    <t>2.71</t>
  </si>
  <si>
    <t>14.94</t>
  </si>
  <si>
    <t>22.84</t>
  </si>
  <si>
    <t>-26.61</t>
  </si>
  <si>
    <t>EBIT, 3 Yr. CAGR %</t>
  </si>
  <si>
    <t>24.85</t>
  </si>
  <si>
    <t>Earnings From Cont. Operations, 3 Yr. CAGR %</t>
  </si>
  <si>
    <t>-13.53</t>
  </si>
  <si>
    <t>10.62</t>
  </si>
  <si>
    <t>38.11</t>
  </si>
  <si>
    <t>28.93</t>
  </si>
  <si>
    <t>21.51</t>
  </si>
  <si>
    <t>44.45</t>
  </si>
  <si>
    <t>26.78</t>
  </si>
  <si>
    <t>-80.66</t>
  </si>
  <si>
    <t>Net Income, 3 Yr. CAGR %</t>
  </si>
  <si>
    <t>Normalized Net Income, 3 Yr. CAGR %</t>
  </si>
  <si>
    <t>-12.54</t>
  </si>
  <si>
    <t>5.5</t>
  </si>
  <si>
    <t>31.7</t>
  </si>
  <si>
    <t>33.77</t>
  </si>
  <si>
    <t>21.69</t>
  </si>
  <si>
    <t>2.67</t>
  </si>
  <si>
    <t>24.04</t>
  </si>
  <si>
    <t>35.51</t>
  </si>
  <si>
    <t>22.02</t>
  </si>
  <si>
    <t>Diluted EPS Before Extra, 3 Yr. CAGR %</t>
  </si>
  <si>
    <t>-13.07</t>
  </si>
  <si>
    <t>39.85</t>
  </si>
  <si>
    <t>32.03</t>
  </si>
  <si>
    <t>25.24</t>
  </si>
  <si>
    <t>54.38</t>
  </si>
  <si>
    <t>23.98</t>
  </si>
  <si>
    <t>-83.44</t>
  </si>
  <si>
    <t>Accounts Receivable, 3 Yr. CAGR %</t>
  </si>
  <si>
    <t>8.08</t>
  </si>
  <si>
    <t>3.92</t>
  </si>
  <si>
    <t>-9.72</t>
  </si>
  <si>
    <t>-2.05</t>
  </si>
  <si>
    <t>26.13</t>
  </si>
  <si>
    <t>11.03</t>
  </si>
  <si>
    <t>-11.76</t>
  </si>
  <si>
    <t>46.02</t>
  </si>
  <si>
    <t>Inventory, 3 Yr. CAGR %</t>
  </si>
  <si>
    <t>-0.9</t>
  </si>
  <si>
    <t>-5.42</t>
  </si>
  <si>
    <t>-4.87</t>
  </si>
  <si>
    <t>3.51</t>
  </si>
  <si>
    <t>-7.51</t>
  </si>
  <si>
    <t>16.38</t>
  </si>
  <si>
    <t>Net Property, Plant and Equip., 3 Yr. CAGR %</t>
  </si>
  <si>
    <t>0.74</t>
  </si>
  <si>
    <t>-0.26</t>
  </si>
  <si>
    <t>-0.48</t>
  </si>
  <si>
    <t>1.61</t>
  </si>
  <si>
    <t>3.56</t>
  </si>
  <si>
    <t>5.55</t>
  </si>
  <si>
    <t>4.64</t>
  </si>
  <si>
    <t>1.57</t>
  </si>
  <si>
    <t>Total Assets, 3 Yr. CAGR %</t>
  </si>
  <si>
    <t>0.77</t>
  </si>
  <si>
    <t>0.06</t>
  </si>
  <si>
    <t>-0.98</t>
  </si>
  <si>
    <t>1.11</t>
  </si>
  <si>
    <t>2.62</t>
  </si>
  <si>
    <t>9.54</t>
  </si>
  <si>
    <t>7.95</t>
  </si>
  <si>
    <t>4.69</t>
  </si>
  <si>
    <t>-2.86</t>
  </si>
  <si>
    <t>Tangible Book Value, 3 Yr. CAGR %</t>
  </si>
  <si>
    <t>-2.81</t>
  </si>
  <si>
    <t>0.41</t>
  </si>
  <si>
    <t>1.5</t>
  </si>
  <si>
    <t>4.94</t>
  </si>
  <si>
    <t>-2.54</t>
  </si>
  <si>
    <t>-20.08</t>
  </si>
  <si>
    <t>-36.96</t>
  </si>
  <si>
    <t>-34.85</t>
  </si>
  <si>
    <t>Common Equity, 3 Yr. CAGR %</t>
  </si>
  <si>
    <t>0.63</t>
  </si>
  <si>
    <t>-0.22</t>
  </si>
  <si>
    <t>0.02</t>
  </si>
  <si>
    <t>3.93</t>
  </si>
  <si>
    <t>-5.32</t>
  </si>
  <si>
    <t>-20.8</t>
  </si>
  <si>
    <t>-34.69</t>
  </si>
  <si>
    <t>-30.56</t>
  </si>
  <si>
    <t>Cash From Operations, 3 Yr. CAGR %</t>
  </si>
  <si>
    <t>-3.07</t>
  </si>
  <si>
    <t>14.86</t>
  </si>
  <si>
    <t>21.9</t>
  </si>
  <si>
    <t>15.77</t>
  </si>
  <si>
    <t>6.88</t>
  </si>
  <si>
    <t>5.79</t>
  </si>
  <si>
    <t>-9.53</t>
  </si>
  <si>
    <t>-32.69</t>
  </si>
  <si>
    <t>-12.09</t>
  </si>
  <si>
    <t>Capital Expenditures, 3 Yr. CAGR %</t>
  </si>
  <si>
    <t>-1.42</t>
  </si>
  <si>
    <t>-0.55</t>
  </si>
  <si>
    <t>12.53</t>
  </si>
  <si>
    <t>4.46</t>
  </si>
  <si>
    <t>17.79</t>
  </si>
  <si>
    <t>7.13</t>
  </si>
  <si>
    <t>-1.28</t>
  </si>
  <si>
    <t>-3.19</t>
  </si>
  <si>
    <t>Levered Free Cash Flow, 3 Yr. CAGR %</t>
  </si>
  <si>
    <t>-28.56</t>
  </si>
  <si>
    <t>26.2</t>
  </si>
  <si>
    <t>55.79</t>
  </si>
  <si>
    <t>105.02</t>
  </si>
  <si>
    <t>-21.93</t>
  </si>
  <si>
    <t>8.5</t>
  </si>
  <si>
    <t>80.01</t>
  </si>
  <si>
    <t>105.97</t>
  </si>
  <si>
    <t>79.31</t>
  </si>
  <si>
    <t>-46.42</t>
  </si>
  <si>
    <t>Unlevered Free Cash Flow, 3 Yr. CAGR %</t>
  </si>
  <si>
    <t>-19.95</t>
  </si>
  <si>
    <t>17.01</t>
  </si>
  <si>
    <t>245.91</t>
  </si>
  <si>
    <t>63.99</t>
  </si>
  <si>
    <t>-19.24</t>
  </si>
  <si>
    <t>-1.17</t>
  </si>
  <si>
    <t>70.73</t>
  </si>
  <si>
    <t>77.02</t>
  </si>
  <si>
    <t>76.85</t>
  </si>
  <si>
    <t>-31.98</t>
  </si>
  <si>
    <t>Dividend Per Share, 3 Yr. CAGR %</t>
  </si>
  <si>
    <t>3.23</t>
  </si>
  <si>
    <t>10.52</t>
  </si>
  <si>
    <t>-32.14</t>
  </si>
  <si>
    <t>Compound Annual Growth Rate Over Five Years</t>
  </si>
  <si>
    <t>Total Revenues, 5 Yr. CAGR %</t>
  </si>
  <si>
    <t>3.37</t>
  </si>
  <si>
    <t>1.66</t>
  </si>
  <si>
    <t>4.08</t>
  </si>
  <si>
    <t>5.57</t>
  </si>
  <si>
    <t>-18.66</t>
  </si>
  <si>
    <t>-34.96</t>
  </si>
  <si>
    <t>-7.02</t>
  </si>
  <si>
    <t>2.72</t>
  </si>
  <si>
    <t>Gross Profit, 5 Yr. CAGR %</t>
  </si>
  <si>
    <t>1.84</t>
  </si>
  <si>
    <t>7.39</t>
  </si>
  <si>
    <t>9.33</t>
  </si>
  <si>
    <t>7.49</t>
  </si>
  <si>
    <t>-33.18</t>
  </si>
  <si>
    <t>-35.06</t>
  </si>
  <si>
    <t>-12.23</t>
  </si>
  <si>
    <t>-0.14</t>
  </si>
  <si>
    <t>EBITDA, 5 Yr. CAGR %</t>
  </si>
  <si>
    <t>-1.51</t>
  </si>
  <si>
    <t>-0.75</t>
  </si>
  <si>
    <t>4.58</t>
  </si>
  <si>
    <t>8.43</t>
  </si>
  <si>
    <t>11.42</t>
  </si>
  <si>
    <t>11.25</t>
  </si>
  <si>
    <t>-5.79</t>
  </si>
  <si>
    <t>-3.18</t>
  </si>
  <si>
    <t>-4.42</t>
  </si>
  <si>
    <t>EBITA, 5 Yr. CAGR %</t>
  </si>
  <si>
    <t>-6.08</t>
  </si>
  <si>
    <t>-3.17</t>
  </si>
  <si>
    <t>5.8</t>
  </si>
  <si>
    <t>11.66</t>
  </si>
  <si>
    <t>16.83</t>
  </si>
  <si>
    <t>16.09</t>
  </si>
  <si>
    <t>19.97</t>
  </si>
  <si>
    <t>15.75</t>
  </si>
  <si>
    <t>4.04</t>
  </si>
  <si>
    <t>-10.53</t>
  </si>
  <si>
    <t>EBIT, 5 Yr. CAGR %</t>
  </si>
  <si>
    <t>Earnings From Cont. Operations, 5 Yr. CAGR %</t>
  </si>
  <si>
    <t>-7.14</t>
  </si>
  <si>
    <t>-2.34</t>
  </si>
  <si>
    <t>7.77</t>
  </si>
  <si>
    <t>14.96</t>
  </si>
  <si>
    <t>24.47</t>
  </si>
  <si>
    <t>19.71</t>
  </si>
  <si>
    <t>42.26</t>
  </si>
  <si>
    <t>27.87</t>
  </si>
  <si>
    <t>18.51</t>
  </si>
  <si>
    <t>-52.78</t>
  </si>
  <si>
    <t>Net Income, 5 Yr. CAGR %</t>
  </si>
  <si>
    <t>Normalized Net Income, 5 Yr. CAGR %</t>
  </si>
  <si>
    <t>-6.39</t>
  </si>
  <si>
    <t>-1.89</t>
  </si>
  <si>
    <t>14.83</t>
  </si>
  <si>
    <t>19.09</t>
  </si>
  <si>
    <t>26.83</t>
  </si>
  <si>
    <t>23.17</t>
  </si>
  <si>
    <t>12.89</t>
  </si>
  <si>
    <t>-53.37</t>
  </si>
  <si>
    <t>Diluted EPS Before Extra, 5 Yr. CAGR %</t>
  </si>
  <si>
    <t>-6.64</t>
  </si>
  <si>
    <t>-1.77</t>
  </si>
  <si>
    <t>8.98</t>
  </si>
  <si>
    <t>16.56</t>
  </si>
  <si>
    <t>26.7</t>
  </si>
  <si>
    <t>22.59</t>
  </si>
  <si>
    <t>17.86</t>
  </si>
  <si>
    <t>7.54</t>
  </si>
  <si>
    <t>-57.72</t>
  </si>
  <si>
    <t>Accounts Receivable, 5 Yr. CAGR %</t>
  </si>
  <si>
    <t>-1.72</t>
  </si>
  <si>
    <t>4.09</t>
  </si>
  <si>
    <t>2.53</t>
  </si>
  <si>
    <t>-2.44</t>
  </si>
  <si>
    <t>7.1</t>
  </si>
  <si>
    <t>14.46</t>
  </si>
  <si>
    <t>18.88</t>
  </si>
  <si>
    <t>Inventory, 5 Yr. CAGR %</t>
  </si>
  <si>
    <t>2.61</t>
  </si>
  <si>
    <t>-2.95</t>
  </si>
  <si>
    <t>-0.15</t>
  </si>
  <si>
    <t>4.12</t>
  </si>
  <si>
    <t>0.3</t>
  </si>
  <si>
    <t>2.03</t>
  </si>
  <si>
    <t>3.25</t>
  </si>
  <si>
    <t>Net Property, Plant and Equip., 5 Yr. CAGR %</t>
  </si>
  <si>
    <t>0.59</t>
  </si>
  <si>
    <t>3.05</t>
  </si>
  <si>
    <t>3.99</t>
  </si>
  <si>
    <t>3.21</t>
  </si>
  <si>
    <t>Total Assets, 5 Yr. CAGR %</t>
  </si>
  <si>
    <t>1.42</t>
  </si>
  <si>
    <t>0.92</t>
  </si>
  <si>
    <t>0.81</t>
  </si>
  <si>
    <t>1.12</t>
  </si>
  <si>
    <t>2.7</t>
  </si>
  <si>
    <t>6.43</t>
  </si>
  <si>
    <t>6.53</t>
  </si>
  <si>
    <t>4.86</t>
  </si>
  <si>
    <t>2.99</t>
  </si>
  <si>
    <t>Tangible Book Value, 5 Yr. CAGR %</t>
  </si>
  <si>
    <t>2.9</t>
  </si>
  <si>
    <t>1.2</t>
  </si>
  <si>
    <t>0.29</t>
  </si>
  <si>
    <t>-0.93</t>
  </si>
  <si>
    <t>-10.82</t>
  </si>
  <si>
    <t>-23.28</t>
  </si>
  <si>
    <t>-24.07</t>
  </si>
  <si>
    <t>Common Equity, 5 Yr. CAGR %</t>
  </si>
  <si>
    <t>1.96</t>
  </si>
  <si>
    <t>-0.09</t>
  </si>
  <si>
    <t>-2.87</t>
  </si>
  <si>
    <t>-11.68</t>
  </si>
  <si>
    <t>-21.84</t>
  </si>
  <si>
    <t>-22.39</t>
  </si>
  <si>
    <t>Cash From Operations, 5 Yr. CAGR %</t>
  </si>
  <si>
    <t>6.39</t>
  </si>
  <si>
    <t>12.16</t>
  </si>
  <si>
    <t>14.38</t>
  </si>
  <si>
    <t>9.8</t>
  </si>
  <si>
    <t>6.75</t>
  </si>
  <si>
    <t>-4.36</t>
  </si>
  <si>
    <t>-20.69</t>
  </si>
  <si>
    <t>-5.06</t>
  </si>
  <si>
    <t>Capital Expenditures, 5 Yr. CAGR %</t>
  </si>
  <si>
    <t>-5.24</t>
  </si>
  <si>
    <t>-8.51</t>
  </si>
  <si>
    <t>2.58</t>
  </si>
  <si>
    <t>4.77</t>
  </si>
  <si>
    <t>11.77</t>
  </si>
  <si>
    <t>9.55</t>
  </si>
  <si>
    <t>3.33</t>
  </si>
  <si>
    <t>10.91</t>
  </si>
  <si>
    <t>-2.61</t>
  </si>
  <si>
    <t>Levered Free Cash Flow, 5 Yr. CAGR %</t>
  </si>
  <si>
    <t>-31.79</t>
  </si>
  <si>
    <t>23.88</t>
  </si>
  <si>
    <t>14.73</t>
  </si>
  <si>
    <t>22.74</t>
  </si>
  <si>
    <t>15.83</t>
  </si>
  <si>
    <t>46.58</t>
  </si>
  <si>
    <t>52.28</t>
  </si>
  <si>
    <t>37.27</t>
  </si>
  <si>
    <t>34.38</t>
  </si>
  <si>
    <t>20.85</t>
  </si>
  <si>
    <t>Unlevered Free Cash Flow, 5 Yr. CAGR %</t>
  </si>
  <si>
    <t>-16.21</t>
  </si>
  <si>
    <t>61.29</t>
  </si>
  <si>
    <t>16.32</t>
  </si>
  <si>
    <t>89.89</t>
  </si>
  <si>
    <t>46.24</t>
  </si>
  <si>
    <t>27.27</t>
  </si>
  <si>
    <t>28.19</t>
  </si>
  <si>
    <t>31.68</t>
  </si>
  <si>
    <t>Dividend Per Share, 5 Yr. CAGR %</t>
  </si>
  <si>
    <t>22.42</t>
  </si>
  <si>
    <t>6.19</t>
  </si>
  <si>
    <t>14.29</t>
  </si>
  <si>
    <t>14.87</t>
  </si>
  <si>
    <t>-14.59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</si>
  <si>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</si>
  <si>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</si>
  <si>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</si>
  <si>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</si>
  <si>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</si>
  <si>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</si>
  <si>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</si>
  <si>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</si>
  <si>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</si>
  <si>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31,440</t>
  </si>
  <si>
    <t>21,353</t>
  </si>
  <si>
    <t>19,649</t>
  </si>
  <si>
    <t>12,293</t>
  </si>
  <si>
    <t>18,785</t>
  </si>
  <si>
    <t>31,377</t>
  </si>
  <si>
    <t>-</t>
  </si>
  <si>
    <t>Change</t>
  </si>
  <si>
    <t>-32.08%</t>
  </si>
  <si>
    <t>-7.98%</t>
  </si>
  <si>
    <t>-37.44%</t>
  </si>
  <si>
    <t>52.82%</t>
  </si>
  <si>
    <t>67.03%</t>
  </si>
  <si>
    <t>0%</t>
  </si>
  <si>
    <t>Enterprise Value (EV)
                                    1</t>
  </si>
  <si>
    <t>42,424</t>
  </si>
  <si>
    <t>38,796</t>
  </si>
  <si>
    <t>43,936</t>
  </si>
  <si>
    <t>42,810</t>
  </si>
  <si>
    <t>46,942</t>
  </si>
  <si>
    <t>58,927</t>
  </si>
  <si>
    <t>56,001</t>
  </si>
  <si>
    <t>53,017</t>
  </si>
  <si>
    <t>-8.55%</t>
  </si>
  <si>
    <t>13.25%</t>
  </si>
  <si>
    <t>-2.56%</t>
  </si>
  <si>
    <t>9.65%</t>
  </si>
  <si>
    <t>25.53%</t>
  </si>
  <si>
    <t>-5.23%</t>
  </si>
  <si>
    <t>-5.33%</t>
  </si>
  <si>
    <t>P/E ratio</t>
  </si>
  <si>
    <t>10.4x</t>
  </si>
  <si>
    <t>-1.51x</t>
  </si>
  <si>
    <t>-2.08x</t>
  </si>
  <si>
    <t>-1.92x</t>
  </si>
  <si>
    <t>-251x</t>
  </si>
  <si>
    <t>17.7x</t>
  </si>
  <si>
    <t>14.2x</t>
  </si>
  <si>
    <t>12.3x</t>
  </si>
  <si>
    <t>PBR</t>
  </si>
  <si>
    <t>1.23x</t>
  </si>
  <si>
    <t>0.75x</t>
  </si>
  <si>
    <t>1.65x</t>
  </si>
  <si>
    <t>1.77x</t>
  </si>
  <si>
    <t>2.77x</t>
  </si>
  <si>
    <t>3.6x</t>
  </si>
  <si>
    <t>2.85x</t>
  </si>
  <si>
    <t>2.37x</t>
  </si>
  <si>
    <t>PEG</t>
  </si>
  <si>
    <t>0x</t>
  </si>
  <si>
    <t>0.1x</t>
  </si>
  <si>
    <t>2.5x</t>
  </si>
  <si>
    <t>-0x</t>
  </si>
  <si>
    <t>0.4x</t>
  </si>
  <si>
    <t>0.8x</t>
  </si>
  <si>
    <t>Capitalization / Revenue</t>
  </si>
  <si>
    <t>1.51x</t>
  </si>
  <si>
    <t>3.82x</t>
  </si>
  <si>
    <t>10.3x</t>
  </si>
  <si>
    <t>1.01x</t>
  </si>
  <si>
    <t>0.87x</t>
  </si>
  <si>
    <t>1.31x</t>
  </si>
  <si>
    <t>1.21x</t>
  </si>
  <si>
    <t>1.16x</t>
  </si>
  <si>
    <t>EV / Revenue</t>
  </si>
  <si>
    <t>2.04x</t>
  </si>
  <si>
    <t>6.93x</t>
  </si>
  <si>
    <t>23x</t>
  </si>
  <si>
    <t>3.52x</t>
  </si>
  <si>
    <t>2.17x</t>
  </si>
  <si>
    <t>2.36x</t>
  </si>
  <si>
    <t>2.15x</t>
  </si>
  <si>
    <t>1.96x</t>
  </si>
  <si>
    <t>EV / EBITDA</t>
  </si>
  <si>
    <t>7.8x</t>
  </si>
  <si>
    <t>-5.86x</t>
  </si>
  <si>
    <t>-9.05x</t>
  </si>
  <si>
    <t>-20.3x</t>
  </si>
  <si>
    <t>11.1x</t>
  </si>
  <si>
    <t>9.64x</t>
  </si>
  <si>
    <t>8.45x</t>
  </si>
  <si>
    <t>7.56x</t>
  </si>
  <si>
    <t>EV / EBIT</t>
  </si>
  <si>
    <t>12.9x</t>
  </si>
  <si>
    <t>-4.38x</t>
  </si>
  <si>
    <t>-6.2x</t>
  </si>
  <si>
    <t>-9.78x</t>
  </si>
  <si>
    <t>24x</t>
  </si>
  <si>
    <t>16.5x</t>
  </si>
  <si>
    <t>14.3x</t>
  </si>
  <si>
    <t>12.7x</t>
  </si>
  <si>
    <t>EV / FCF</t>
  </si>
  <si>
    <t>-31.6x</t>
  </si>
  <si>
    <t>-3.91x</t>
  </si>
  <si>
    <t>-5.69x</t>
  </si>
  <si>
    <t>-6.48x</t>
  </si>
  <si>
    <t>47.5x</t>
  </si>
  <si>
    <t>45.4x</t>
  </si>
  <si>
    <t>18.7x</t>
  </si>
  <si>
    <t>13.5x</t>
  </si>
  <si>
    <t>FCF Yield</t>
  </si>
  <si>
    <t>-3.16%</t>
  </si>
  <si>
    <t>-25.6%</t>
  </si>
  <si>
    <t>-17.6%</t>
  </si>
  <si>
    <t>-15.4%</t>
  </si>
  <si>
    <t>2.11%</t>
  </si>
  <si>
    <t>2.2%</t>
  </si>
  <si>
    <t>5.34%</t>
  </si>
  <si>
    <t>7.39%</t>
  </si>
  <si>
    <t>Dividend per Share
                                    2</t>
  </si>
  <si>
    <t>2</t>
  </si>
  <si>
    <t>Rate of return</t>
  </si>
  <si>
    <t>4.44%</t>
  </si>
  <si>
    <t>2.5%</t>
  </si>
  <si>
    <t>EPS
                                    2</t>
  </si>
  <si>
    <t>-13.2</t>
  </si>
  <si>
    <t>1.704</t>
  </si>
  <si>
    <t>1.973</t>
  </si>
  <si>
    <t>Distribution rate</t>
  </si>
  <si>
    <t>46.3%</t>
  </si>
  <si>
    <t>-3.79%</t>
  </si>
  <si>
    <t>Net sales
                                    1</t>
  </si>
  <si>
    <t>20,825</t>
  </si>
  <si>
    <t>5,595</t>
  </si>
  <si>
    <t>1,908</t>
  </si>
  <si>
    <t>12,168</t>
  </si>
  <si>
    <t>21,593</t>
  </si>
  <si>
    <t>25,021</t>
  </si>
  <si>
    <t>26,010</t>
  </si>
  <si>
    <t>27,102</t>
  </si>
  <si>
    <t>EBITDA
                                    1</t>
  </si>
  <si>
    <t>5,436</t>
  </si>
  <si>
    <t>-6,624</t>
  </si>
  <si>
    <t>-4,856</t>
  </si>
  <si>
    <t>-2,104</t>
  </si>
  <si>
    <t>4,231</t>
  </si>
  <si>
    <t>6,110</t>
  </si>
  <si>
    <t>6,625</t>
  </si>
  <si>
    <t>7,014</t>
  </si>
  <si>
    <t>EBIT
                                    1</t>
  </si>
  <si>
    <t>3,276</t>
  </si>
  <si>
    <t>-8,865</t>
  </si>
  <si>
    <t>-7,089</t>
  </si>
  <si>
    <t>-4,379</t>
  </si>
  <si>
    <t>1,956</t>
  </si>
  <si>
    <t>3,574</t>
  </si>
  <si>
    <t>3,909</t>
  </si>
  <si>
    <t>4,167</t>
  </si>
  <si>
    <t>Net income
                                    1</t>
  </si>
  <si>
    <t>2,990</t>
  </si>
  <si>
    <t>-10,236</t>
  </si>
  <si>
    <t>-9,501</t>
  </si>
  <si>
    <t>-6,093</t>
  </si>
  <si>
    <t>-74</t>
  </si>
  <si>
    <t>1,916</t>
  </si>
  <si>
    <t>2,402</t>
  </si>
  <si>
    <t>2,781</t>
  </si>
  <si>
    <t>Net Debt
                                    1</t>
  </si>
  <si>
    <t>10,984</t>
  </si>
  <si>
    <t>17,443</t>
  </si>
  <si>
    <t>24,287</t>
  </si>
  <si>
    <t>30,517</t>
  </si>
  <si>
    <t>28,157</t>
  </si>
  <si>
    <t>26,264</t>
  </si>
  <si>
    <t>24,624</t>
  </si>
  <si>
    <t>21,641</t>
  </si>
  <si>
    <t>Reference price
                                    2</t>
  </si>
  <si>
    <t>45.08</t>
  </si>
  <si>
    <t>17.62</t>
  </si>
  <si>
    <t>9.93</t>
  </si>
  <si>
    <t>15.06</t>
  </si>
  <si>
    <t>24.27</t>
  </si>
  <si>
    <t>Nbr of stocks (in thousands)</t>
  </si>
  <si>
    <t>709,616</t>
  </si>
  <si>
    <t>1,086,548</t>
  </si>
  <si>
    <t>1,131,464</t>
  </si>
  <si>
    <t>1,258,272</t>
  </si>
  <si>
    <t>1,265,705</t>
  </si>
  <si>
    <t>1,308,807</t>
  </si>
  <si>
    <t>Announcement Date</t>
  </si>
  <si>
    <t>12/20/19</t>
  </si>
  <si>
    <t>1/26/21</t>
  </si>
  <si>
    <t>12/20/21</t>
  </si>
  <si>
    <t>12/21/22</t>
  </si>
  <si>
    <t>12/21/23</t>
  </si>
  <si>
    <t>12/20/24</t>
  </si>
  <si>
    <t>address1</t>
  </si>
  <si>
    <t>3655 N.W. 87th Avenue</t>
  </si>
  <si>
    <t>city</t>
  </si>
  <si>
    <t>Miami</t>
  </si>
  <si>
    <t>state</t>
  </si>
  <si>
    <t>FL</t>
  </si>
  <si>
    <t>zip</t>
  </si>
  <si>
    <t>33178-2428</t>
  </si>
  <si>
    <t>country</t>
  </si>
  <si>
    <t>phone</t>
  </si>
  <si>
    <t>305 599 2600</t>
  </si>
  <si>
    <t>website</t>
  </si>
  <si>
    <t>https://www.carnivalcorp.com</t>
  </si>
  <si>
    <t>industry</t>
  </si>
  <si>
    <t>Leisure</t>
  </si>
  <si>
    <t>industryKey</t>
  </si>
  <si>
    <t>leisure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</si>
  <si>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</si>
  <si>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</si>
  <si>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</si>
  <si>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</si>
  <si>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</si>
  <si>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</si>
  <si>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</si>
  <si>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Carnival Corporation &amp; plc engages in the provision of leisure travel services in North America, Australia, Europe, Asia, and internationally. The company operates through four segments: NAA Cruise Operations, Europe Cruise Operations, Cruise Support, and Tour and Other. It operates port destinations, private islands, and a solar park, as well as owns and operates hotels, lodges, glass-domed railcars, and motor coaches. The company offers its services under the Carnival Cruise Line, Princess Cruises, Holland America Line, Seabourn, Costa Cruises, AIDA Cruises, P&amp;O Cruises, and Cunard brand. Additionally, it sells its cruises primarily through travel agents, tour operators, vacation planners, and websites. Carnival Corporation &amp; plc was founded in 1972 and is headquartered in Miami, Florida.</t>
  </si>
  <si>
    <t>fullTimeEmployees</t>
  </si>
  <si>
    <t>companyOfficers</t>
  </si>
  <si>
    <t>[{'maxAge': 1, 'name': 'Mr. Micky Meir Arison', 'age': 74, 'title': 'Executive Chairman of the Board', 'yearBorn': 1949, 'fiscalYear': 2023, 'totalPay': 106567, 'exercisedValue': 0, 'unexercisedValue': 0}, {'maxAge': 1, 'name': 'Mr. Joshua Ian Weinstein', 'age': 49, 'title': 'President, CEO, Chief Climate Officer &amp; Director', 'yearBorn': 1974, 'fiscalYear': 2023, 'totalPay': 6347792, 'exercisedValue': 0, 'unexercisedValue': 0}, {'maxAge': 1, 'name': 'Mr. David  Bernstein', 'age': 65, 'title': 'CFO &amp; Chief Accounting Officer', 'yearBorn': 1958, 'fiscalYear': 2023, 'totalPay': 3430907, 'exercisedValue': 0, 'unexercisedValue': 0}, {'maxAge': 1, 'name': 'Mr. Enrique  Miguez J.D.', 'age': 58, 'title': 'General Counsel', 'yearBorn': 1965, 'fiscalYear': 2023, 'totalPay': 1631336, 'exercisedValue': 0, 'unexercisedValue': 0}, {'maxAge': 1, 'name': 'Ms. Bettina  Deynes', 'age': 50, 'title': 'Global Chief Human Resources Officer', 'yearBorn': 1973, 'fiscalYear': 2023, 'totalPay': 1060876, 'exercisedValue': 0, 'unexercisedValue': 0}, {'maxAge': 1, 'name': 'Vice Admiral William R. Burke', 'title': 'Chief Maritime Officer', 'fiscalYear': 2023, 'totalPay': 1725731, 'exercisedValue': 0, 'unexercisedValue': 0}, {'maxAge': 1, 'name': 'Ms. Beth  Roberts', 'title': 'Senior Vice President of Investor Relations', 'fiscalYear': 2023, 'exercisedValue': 0, 'unexercisedValue': 0}, {'maxAge': 1, 'name': 'Hon. E. H. Horst Rahe', 'title': 'Life President of AIDA Cruises', 'fiscalYear': 2023, 'exercisedValue': 0, 'unexercisedValue': 0}, {'maxAge': 1, 'name': 'Mr. Tom  Strang', 'title': 'Senior Vice President of Maritime Affairs', 'fiscalYear': 2023, 'exercisedValue': 0, 'unexercisedValue': 0}, {'maxAge': 1, 'name': 'Ms. Janet G. Swartz', 'age': 53, 'title': 'Executive Vice President of Strategic Operations', 'yearBorn': 1970,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</si>
  <si>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</si>
  <si>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</si>
  <si>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</si>
  <si>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</si>
  <si>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</si>
  <si>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</si>
  <si>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</si>
  <si>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</si>
  <si>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</si>
  <si>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</si>
  <si>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</si>
  <si>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</si>
  <si>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</si>
  <si>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</si>
  <si>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</si>
  <si>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</si>
  <si>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</si>
  <si>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</si>
  <si>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</si>
  <si>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</si>
  <si>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</si>
  <si>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</si>
  <si>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</si>
  <si>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</si>
  <si>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</si>
  <si>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</si>
  <si>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</si>
  <si>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</si>
  <si>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</si>
  <si>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</si>
  <si>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</si>
  <si>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</si>
  <si>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</si>
  <si>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</si>
  <si>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</si>
  <si>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</si>
  <si>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</si>
  <si>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</si>
  <si>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</si>
  <si>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</si>
  <si>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</si>
  <si>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</si>
  <si>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</si>
  <si>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</si>
  <si>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</si>
  <si>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</si>
  <si>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</si>
  <si>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</si>
  <si>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</si>
  <si>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</si>
  <si>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</si>
  <si>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</si>
  <si>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</si>
  <si>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</si>
  <si>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</si>
  <si>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</si>
  <si>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1201:1000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</si>
  <si>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</si>
  <si>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</si>
  <si>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</si>
  <si>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</si>
  <si>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</si>
  <si>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</si>
  <si>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</si>
  <si>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</si>
  <si>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</si>
  <si>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</si>
  <si>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</si>
  <si>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</si>
  <si>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</si>
  <si>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</si>
  <si>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Carnival Plc</t>
  </si>
  <si>
    <t>longName</t>
  </si>
  <si>
    <t>Carnival Corporation &amp; plc</t>
  </si>
  <si>
    <t>firstTradeDateEpochUtc</t>
  </si>
  <si>
    <t>timeZoneFullName</t>
  </si>
  <si>
    <t>America/New_York</t>
  </si>
  <si>
    <t>timeZoneShortName</t>
  </si>
  <si>
    <t>EST</t>
  </si>
  <si>
    <t>uuid</t>
  </si>
  <si>
    <t>11006df7-bf90-38e0-adc8-fcae81b4cb91</t>
  </si>
  <si>
    <t>messageBoardId</t>
  </si>
  <si>
    <t>finmb_258823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</si>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</sst>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arnivalcor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21.35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-11.73998835206846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2.8509372416E10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6.785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13.04762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1240.0</v>
      </c>
      <c r="C2" s="1">
        <v>1760.0</v>
      </c>
      <c r="D2" s="1">
        <v>2780.0</v>
      </c>
      <c r="E2" s="1">
        <v>2610.0</v>
      </c>
      <c r="F2" s="1">
        <v>3150.0</v>
      </c>
      <c r="G2" s="1">
        <v>2990.0</v>
      </c>
      <c r="H2" s="1">
        <v>-10240.0</v>
      </c>
      <c r="I2" s="1">
        <v>-9500.0</v>
      </c>
      <c r="J2" s="1">
        <v>-6090.0</v>
      </c>
      <c r="K2" s="1">
        <v>-74.0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1640.0</v>
      </c>
      <c r="C3" s="1">
        <v>1630.0</v>
      </c>
      <c r="D3" s="1">
        <v>1730.0</v>
      </c>
      <c r="E3" s="1">
        <v>1850.0</v>
      </c>
      <c r="F3" s="1">
        <v>2020.0</v>
      </c>
      <c r="G3" s="1">
        <v>2160.0</v>
      </c>
      <c r="H3" s="1">
        <v>2240.0</v>
      </c>
      <c r="I3" s="1">
        <v>2230.0</v>
      </c>
      <c r="J3" s="1">
        <v>2280.0</v>
      </c>
      <c r="K3" s="1">
        <v>2370.0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4.0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1640.0</v>
      </c>
      <c r="C5" s="1">
        <v>1630.0</v>
      </c>
      <c r="D5" s="1">
        <v>1740.0</v>
      </c>
      <c r="E5" s="1">
        <v>1850.0</v>
      </c>
      <c r="F5" s="1">
        <v>2020.0</v>
      </c>
      <c r="G5" s="1">
        <v>2160.0</v>
      </c>
      <c r="H5" s="1">
        <v>2240.0</v>
      </c>
      <c r="I5" s="1">
        <v>2230.0</v>
      </c>
      <c r="J5" s="1">
        <v>2280.0</v>
      </c>
      <c r="K5" s="1">
        <v>2370.0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172.0</v>
      </c>
      <c r="J6" s="1">
        <v>171.0</v>
      </c>
      <c r="K6" s="1">
        <v>161.0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2.0</v>
      </c>
      <c r="C7" s="1">
        <v>-8.0</v>
      </c>
      <c r="D7" s="1">
        <v>-2.0</v>
      </c>
      <c r="E7" s="1">
        <v>0.0</v>
      </c>
      <c r="F7" s="1">
        <v>0.0</v>
      </c>
      <c r="G7" s="1">
        <v>0.0</v>
      </c>
      <c r="H7" s="1">
        <v>78.0</v>
      </c>
      <c r="I7" s="1">
        <v>0.0</v>
      </c>
      <c r="J7" s="1">
        <v>0.0</v>
      </c>
      <c r="K7" s="1">
        <v>-88.0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17.0</v>
      </c>
      <c r="J8" s="1">
        <v>30.0</v>
      </c>
      <c r="K8" s="1">
        <v>21.0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392.0</v>
      </c>
      <c r="F9" s="1">
        <v>16.0</v>
      </c>
      <c r="G9" s="1">
        <v>26.0</v>
      </c>
      <c r="H9" s="1">
        <v>4059.0</v>
      </c>
      <c r="I9" s="1">
        <v>817.0</v>
      </c>
      <c r="J9" s="1">
        <v>440.0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129.0</v>
      </c>
      <c r="J10" s="1">
        <v>38.0</v>
      </c>
      <c r="K10" s="1">
        <v>13.0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52.0</v>
      </c>
      <c r="C11" s="1">
        <v>55.0</v>
      </c>
      <c r="D11" s="1">
        <v>55.0</v>
      </c>
      <c r="E11" s="1">
        <v>63.0</v>
      </c>
      <c r="F11" s="1">
        <v>65.0</v>
      </c>
      <c r="G11" s="1">
        <v>46.0</v>
      </c>
      <c r="H11" s="1">
        <v>105.0</v>
      </c>
      <c r="I11" s="1">
        <v>121.0</v>
      </c>
      <c r="J11" s="1">
        <v>101.0</v>
      </c>
      <c r="K11" s="1">
        <v>53.0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306.0</v>
      </c>
      <c r="C12" s="1">
        <v>616.0</v>
      </c>
      <c r="D12" s="1">
        <v>120.0</v>
      </c>
      <c r="E12" s="1">
        <v>16.0</v>
      </c>
      <c r="F12" s="1">
        <v>-65.0</v>
      </c>
      <c r="G12" s="1">
        <v>41.0</v>
      </c>
      <c r="H12" s="1">
        <v>634.0</v>
      </c>
      <c r="I12" s="1">
        <v>945.0</v>
      </c>
      <c r="J12" s="1">
        <v>205.0</v>
      </c>
      <c r="K12" s="1">
        <v>300.0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75.0</v>
      </c>
      <c r="C13" s="1">
        <v>4.0</v>
      </c>
      <c r="D13" s="1">
        <v>-22.0</v>
      </c>
      <c r="E13" s="1">
        <v>6.0</v>
      </c>
      <c r="F13" s="1">
        <v>-58.0</v>
      </c>
      <c r="G13" s="1">
        <v>-114.0</v>
      </c>
      <c r="H13" s="1">
        <v>125.0</v>
      </c>
      <c r="I13" s="1">
        <v>-7.0</v>
      </c>
      <c r="J13" s="1">
        <v>-171.0</v>
      </c>
      <c r="K13" s="1">
        <v>-180.0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1.0</v>
      </c>
      <c r="C14" s="1">
        <v>5.0</v>
      </c>
      <c r="D14" s="1">
        <v>1.0</v>
      </c>
      <c r="E14" s="1">
        <v>-49.0</v>
      </c>
      <c r="F14" s="1">
        <v>-67.0</v>
      </c>
      <c r="G14" s="1">
        <v>79.0</v>
      </c>
      <c r="H14" s="1">
        <v>77.0</v>
      </c>
      <c r="I14" s="1">
        <v>-63.0</v>
      </c>
      <c r="J14" s="1">
        <v>-95.0</v>
      </c>
      <c r="K14" s="1">
        <v>-85.0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9.0</v>
      </c>
      <c r="C15" s="1">
        <v>36.0</v>
      </c>
      <c r="D15" s="1">
        <v>109.0</v>
      </c>
      <c r="E15" s="1">
        <v>21.0</v>
      </c>
      <c r="F15" s="1">
        <v>-24.0</v>
      </c>
      <c r="G15" s="1">
        <v>34.0</v>
      </c>
      <c r="H15" s="1">
        <v>-165.0</v>
      </c>
      <c r="I15" s="1">
        <v>206.0</v>
      </c>
      <c r="J15" s="1">
        <v>283.0</v>
      </c>
      <c r="K15" s="1">
        <v>77.0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92.0</v>
      </c>
      <c r="C16" s="1">
        <v>354.0</v>
      </c>
      <c r="D16" s="1">
        <v>366.0</v>
      </c>
      <c r="E16" s="1">
        <v>361.0</v>
      </c>
      <c r="F16" s="1">
        <v>539.0</v>
      </c>
      <c r="G16" s="1">
        <v>387.0</v>
      </c>
      <c r="H16" s="1">
        <v>-2700.0</v>
      </c>
      <c r="I16" s="1">
        <v>1290.0</v>
      </c>
      <c r="J16" s="1">
        <v>1680.0</v>
      </c>
      <c r="K16" s="1">
        <v>1170.0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22.0</v>
      </c>
      <c r="C17" s="1">
        <v>100.0</v>
      </c>
      <c r="D17" s="1">
        <v>-10.0</v>
      </c>
      <c r="E17" s="1">
        <v>60.0</v>
      </c>
      <c r="F17" s="1">
        <v>-26.0</v>
      </c>
      <c r="G17" s="1">
        <v>-174.0</v>
      </c>
      <c r="H17" s="1">
        <v>-520.0</v>
      </c>
      <c r="I17" s="1">
        <v>-469.0</v>
      </c>
      <c r="J17" s="1">
        <v>-533.0</v>
      </c>
      <c r="K17" s="1">
        <v>544.0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3430.0</v>
      </c>
      <c r="C18" s="1">
        <v>4540.0</v>
      </c>
      <c r="D18" s="1">
        <v>5130.0</v>
      </c>
      <c r="E18" s="1">
        <v>5320.0</v>
      </c>
      <c r="F18" s="1">
        <v>5550.0</v>
      </c>
      <c r="G18" s="1">
        <v>5480.0</v>
      </c>
      <c r="H18" s="1">
        <v>-6300.0</v>
      </c>
      <c r="I18" s="1">
        <v>-4110.0</v>
      </c>
      <c r="J18" s="1">
        <v>-1670.0</v>
      </c>
      <c r="K18" s="1">
        <v>4280.0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-2580.0</v>
      </c>
      <c r="C19" s="1">
        <v>-2290.0</v>
      </c>
      <c r="D19" s="1">
        <v>-3060.0</v>
      </c>
      <c r="E19" s="1">
        <v>-2940.0</v>
      </c>
      <c r="F19" s="1">
        <v>-3750.0</v>
      </c>
      <c r="G19" s="1">
        <v>-5430.0</v>
      </c>
      <c r="H19" s="1">
        <v>-3620.0</v>
      </c>
      <c r="I19" s="1">
        <v>-3610.0</v>
      </c>
      <c r="J19" s="1">
        <v>-4940.0</v>
      </c>
      <c r="K19" s="1">
        <v>-3280.0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42.0</v>
      </c>
      <c r="C20" s="1">
        <v>25.0</v>
      </c>
      <c r="D20" s="1">
        <v>26.0</v>
      </c>
      <c r="E20" s="1">
        <v>0.0</v>
      </c>
      <c r="F20" s="1">
        <v>389.0</v>
      </c>
      <c r="G20" s="1">
        <v>26.0</v>
      </c>
      <c r="H20" s="1">
        <v>334.0</v>
      </c>
      <c r="I20" s="1">
        <v>351.0</v>
      </c>
      <c r="J20" s="1">
        <v>70.0</v>
      </c>
      <c r="K20" s="1">
        <v>340.0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-81.0</v>
      </c>
      <c r="I21" s="1">
        <v>-90.0</v>
      </c>
      <c r="J21" s="1">
        <v>-1.0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-200.0</v>
      </c>
      <c r="J22" s="1">
        <v>200.0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34.0</v>
      </c>
      <c r="C23" s="1">
        <v>-209.0</v>
      </c>
      <c r="D23" s="1">
        <v>-287.0</v>
      </c>
      <c r="E23" s="1">
        <v>-145.0</v>
      </c>
      <c r="F23" s="1">
        <v>-142.0</v>
      </c>
      <c r="G23" s="1">
        <v>126.0</v>
      </c>
      <c r="H23" s="1">
        <v>127.0</v>
      </c>
      <c r="I23" s="1">
        <v>3.0</v>
      </c>
      <c r="J23" s="1">
        <v>-96.0</v>
      </c>
      <c r="K23" s="1">
        <v>134.0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-2510.0</v>
      </c>
      <c r="C24" s="1">
        <v>-2480.0</v>
      </c>
      <c r="D24" s="1">
        <v>-3320.0</v>
      </c>
      <c r="E24" s="1">
        <v>-3090.0</v>
      </c>
      <c r="F24" s="1">
        <v>-3500.0</v>
      </c>
      <c r="G24" s="1">
        <v>-5280.0</v>
      </c>
      <c r="H24" s="1">
        <v>-3240.0</v>
      </c>
      <c r="I24" s="1">
        <v>-3540.0</v>
      </c>
      <c r="J24" s="1">
        <v>-4770.0</v>
      </c>
      <c r="K24" s="1">
        <v>-2810.0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617.0</v>
      </c>
      <c r="C25" s="1">
        <v>0.0</v>
      </c>
      <c r="D25" s="1">
        <v>447.0</v>
      </c>
      <c r="E25" s="1">
        <v>0.0</v>
      </c>
      <c r="F25" s="1">
        <v>417.0</v>
      </c>
      <c r="G25" s="1">
        <v>0.0</v>
      </c>
      <c r="H25" s="1">
        <v>2850.0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1630.0</v>
      </c>
      <c r="C26" s="1">
        <v>2040.0</v>
      </c>
      <c r="D26" s="1">
        <v>1540.0</v>
      </c>
      <c r="E26" s="1">
        <v>467.0</v>
      </c>
      <c r="F26" s="1">
        <v>2540.0</v>
      </c>
      <c r="G26" s="1">
        <v>3670.0</v>
      </c>
      <c r="H26" s="1">
        <v>15020.0</v>
      </c>
      <c r="I26" s="1">
        <v>13040.0</v>
      </c>
      <c r="J26" s="1">
        <v>7210.0</v>
      </c>
      <c r="K26" s="1">
        <v>2960.0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2240.0</v>
      </c>
      <c r="C27" s="1">
        <v>2040.0</v>
      </c>
      <c r="D27" s="1">
        <v>1990.0</v>
      </c>
      <c r="E27" s="1">
        <v>467.0</v>
      </c>
      <c r="F27" s="1">
        <v>2960.0</v>
      </c>
      <c r="G27" s="1">
        <v>3670.0</v>
      </c>
      <c r="H27" s="1">
        <v>17870.0</v>
      </c>
      <c r="I27" s="1">
        <v>13040.0</v>
      </c>
      <c r="J27" s="1">
        <v>7210.0</v>
      </c>
      <c r="K27" s="1">
        <v>2960.0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-633.0</v>
      </c>
      <c r="D28" s="1">
        <v>0.0</v>
      </c>
      <c r="E28" s="1">
        <v>-29.0</v>
      </c>
      <c r="F28" s="1">
        <v>0.0</v>
      </c>
      <c r="G28" s="1">
        <v>-605.0</v>
      </c>
      <c r="H28" s="1">
        <v>0.0</v>
      </c>
      <c r="I28" s="1">
        <v>-293.0</v>
      </c>
      <c r="J28" s="1">
        <v>-2590.0</v>
      </c>
      <c r="K28" s="1">
        <v>-200.0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-2470.0</v>
      </c>
      <c r="C29" s="1">
        <v>-1240.0</v>
      </c>
      <c r="D29" s="1">
        <v>-1280.0</v>
      </c>
      <c r="E29" s="1">
        <v>-1230.0</v>
      </c>
      <c r="F29" s="1">
        <v>-1560.0</v>
      </c>
      <c r="G29" s="1">
        <v>-1650.0</v>
      </c>
      <c r="H29" s="1">
        <v>-1620.0</v>
      </c>
      <c r="I29" s="1">
        <v>-5960.0</v>
      </c>
      <c r="J29" s="1">
        <v>-2080.0</v>
      </c>
      <c r="K29" s="1">
        <v>-7660.0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-2470.0</v>
      </c>
      <c r="C30" s="1">
        <v>-1870.0</v>
      </c>
      <c r="D30" s="1">
        <v>-1280.0</v>
      </c>
      <c r="E30" s="1">
        <v>-1260.0</v>
      </c>
      <c r="F30" s="1">
        <v>-1560.0</v>
      </c>
      <c r="G30" s="1">
        <v>-2260.0</v>
      </c>
      <c r="H30" s="1">
        <v>-1620.0</v>
      </c>
      <c r="I30" s="1">
        <v>-6250.0</v>
      </c>
      <c r="J30" s="1">
        <v>-4660.0</v>
      </c>
      <c r="K30" s="1">
        <v>-7860.0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264.0</v>
      </c>
      <c r="D31" s="1">
        <v>40.0</v>
      </c>
      <c r="E31" s="1">
        <v>0.0</v>
      </c>
      <c r="F31" s="1">
        <v>0.0</v>
      </c>
      <c r="G31" s="1">
        <v>0.0</v>
      </c>
      <c r="H31" s="1">
        <v>3250.0</v>
      </c>
      <c r="I31" s="1">
        <v>1220.0</v>
      </c>
      <c r="J31" s="1">
        <v>1280.0</v>
      </c>
      <c r="K31" s="1">
        <v>27.0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-533.0</v>
      </c>
      <c r="D32" s="1">
        <v>-2340.0</v>
      </c>
      <c r="E32" s="1">
        <v>-552.0</v>
      </c>
      <c r="F32" s="1">
        <v>-1470.0</v>
      </c>
      <c r="G32" s="1">
        <v>-603.0</v>
      </c>
      <c r="H32" s="1">
        <v>-12.0</v>
      </c>
      <c r="I32" s="1">
        <v>-188.0</v>
      </c>
      <c r="J32" s="1">
        <v>-87.0</v>
      </c>
      <c r="K32" s="1">
        <v>-20.0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-776.0</v>
      </c>
      <c r="C33" s="1">
        <v>-816.0</v>
      </c>
      <c r="D33" s="1">
        <v>-977.0</v>
      </c>
      <c r="E33" s="1">
        <v>-1090.0</v>
      </c>
      <c r="F33" s="1">
        <v>-1360.0</v>
      </c>
      <c r="G33" s="1">
        <v>-1390.0</v>
      </c>
      <c r="H33" s="1">
        <v>-689.0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-776.0</v>
      </c>
      <c r="C34" s="1">
        <v>-816.0</v>
      </c>
      <c r="D34" s="1">
        <v>-977.0</v>
      </c>
      <c r="E34" s="1">
        <v>-1090.0</v>
      </c>
      <c r="F34" s="1">
        <v>-1360.0</v>
      </c>
      <c r="G34" s="1">
        <v>-1390.0</v>
      </c>
      <c r="H34" s="1">
        <v>-689.0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-29.0</v>
      </c>
      <c r="C35" s="1">
        <v>-27.0</v>
      </c>
      <c r="D35" s="1">
        <v>-25.0</v>
      </c>
      <c r="E35" s="1">
        <v>-24.0</v>
      </c>
      <c r="F35" s="1">
        <v>-40.0</v>
      </c>
      <c r="G35" s="1">
        <v>-83.0</v>
      </c>
      <c r="H35" s="1">
        <v>-149.0</v>
      </c>
      <c r="I35" s="1">
        <v>-871.0</v>
      </c>
      <c r="J35" s="1">
        <v>-155.0</v>
      </c>
      <c r="K35" s="1">
        <v>-197.0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-1030.0</v>
      </c>
      <c r="C36" s="1">
        <v>-942.0</v>
      </c>
      <c r="D36" s="1">
        <v>-2590.0</v>
      </c>
      <c r="E36" s="1">
        <v>-2450.0</v>
      </c>
      <c r="F36" s="1">
        <v>-1460.0</v>
      </c>
      <c r="G36" s="1">
        <v>-655.0</v>
      </c>
      <c r="H36" s="1">
        <v>18650.0</v>
      </c>
      <c r="I36" s="1">
        <v>6950.0</v>
      </c>
      <c r="J36" s="1">
        <v>3580.0</v>
      </c>
      <c r="K36" s="1">
        <v>-5090.0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-26.0</v>
      </c>
      <c r="C37" s="1">
        <v>-61.0</v>
      </c>
      <c r="D37" s="1">
        <v>-12.0</v>
      </c>
      <c r="E37" s="1">
        <v>11.0</v>
      </c>
      <c r="F37" s="1">
        <v>-1.0</v>
      </c>
      <c r="G37" s="1">
        <v>-9.0</v>
      </c>
      <c r="H37" s="1">
        <v>53.0</v>
      </c>
      <c r="I37" s="1">
        <v>-13.0</v>
      </c>
      <c r="J37" s="1">
        <v>-79.0</v>
      </c>
      <c r="K37" s="1">
        <v>17.0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0.0</v>
      </c>
      <c r="D38" s="1">
        <v>0.0</v>
      </c>
      <c r="E38" s="1">
        <v>0.0</v>
      </c>
      <c r="F38" s="1">
        <v>1.0</v>
      </c>
      <c r="G38" s="1">
        <v>1.0</v>
      </c>
      <c r="H38" s="1">
        <v>0.0</v>
      </c>
      <c r="I38" s="1">
        <v>0.0</v>
      </c>
      <c r="J38" s="1">
        <v>-1.0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-131.0</v>
      </c>
      <c r="C39" s="1">
        <v>1060.0</v>
      </c>
      <c r="D39" s="1">
        <v>-792.0</v>
      </c>
      <c r="E39" s="1">
        <v>-208.0</v>
      </c>
      <c r="F39" s="1">
        <v>587.0</v>
      </c>
      <c r="G39" s="1">
        <v>-465.0</v>
      </c>
      <c r="H39" s="1">
        <v>9160.0</v>
      </c>
      <c r="I39" s="1">
        <v>-716.0</v>
      </c>
      <c r="J39" s="1">
        <v>-2940.0</v>
      </c>
      <c r="K39" s="1">
        <v>-3600.0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297.0</v>
      </c>
      <c r="C41" s="1">
        <v>216.0</v>
      </c>
      <c r="D41" s="1">
        <v>211.0</v>
      </c>
      <c r="E41" s="1">
        <v>191.0</v>
      </c>
      <c r="F41" s="1">
        <v>182.0</v>
      </c>
      <c r="G41" s="1">
        <v>171.0</v>
      </c>
      <c r="H41" s="1">
        <v>610.0</v>
      </c>
      <c r="I41" s="1">
        <v>1300.0</v>
      </c>
      <c r="J41" s="1">
        <v>1400.0</v>
      </c>
      <c r="K41" s="1">
        <v>2000.0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5.0</v>
      </c>
      <c r="C42" s="1">
        <v>40.0</v>
      </c>
      <c r="D42" s="1">
        <v>48.0</v>
      </c>
      <c r="E42" s="1">
        <v>43.0</v>
      </c>
      <c r="F42" s="1">
        <v>58.0</v>
      </c>
      <c r="G42" s="1">
        <v>46.0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155.0</v>
      </c>
      <c r="C43" s="1">
        <v>990.0</v>
      </c>
      <c r="D43" s="1">
        <v>844.0</v>
      </c>
      <c r="E43" s="1">
        <v>1370.0</v>
      </c>
      <c r="F43" s="1">
        <v>465.0</v>
      </c>
      <c r="G43" s="1">
        <v>-1080.0</v>
      </c>
      <c r="H43" s="1">
        <v>-8000.0</v>
      </c>
      <c r="I43" s="1">
        <v>-4110.0</v>
      </c>
      <c r="J43" s="1">
        <v>-6010.0</v>
      </c>
      <c r="K43" s="1">
        <v>1210.0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335.0</v>
      </c>
      <c r="C44" s="1">
        <v>1130.0</v>
      </c>
      <c r="D44" s="1">
        <v>983.0</v>
      </c>
      <c r="E44" s="1">
        <v>1500.0</v>
      </c>
      <c r="F44" s="1">
        <v>586.0</v>
      </c>
      <c r="G44" s="1">
        <v>-949.0</v>
      </c>
      <c r="H44" s="1">
        <v>-7450.0</v>
      </c>
      <c r="I44" s="1">
        <v>-3280.0</v>
      </c>
      <c r="J44" s="1">
        <v>-5180.0</v>
      </c>
      <c r="K44" s="1">
        <v>2340.0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69</v>
      </c>
      <c r="B45" s="1">
        <v>-247.0</v>
      </c>
      <c r="C45" s="1">
        <v>-490.0</v>
      </c>
      <c r="D45" s="1">
        <v>-362.0</v>
      </c>
      <c r="E45" s="1">
        <v>-508.0</v>
      </c>
      <c r="F45" s="1">
        <v>-139.0</v>
      </c>
      <c r="G45" s="1">
        <v>-226.0</v>
      </c>
      <c r="H45" s="1">
        <v>3100.0</v>
      </c>
      <c r="I45" s="1">
        <v>-1900.0</v>
      </c>
      <c r="J45" s="1">
        <v>149.0</v>
      </c>
      <c r="K45" s="1">
        <v>-1990.0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70</v>
      </c>
      <c r="B46" s="1">
        <v>-223.0</v>
      </c>
      <c r="C46" s="1">
        <v>170.0</v>
      </c>
      <c r="D46" s="1">
        <v>711.0</v>
      </c>
      <c r="E46" s="1">
        <v>-789.0</v>
      </c>
      <c r="F46" s="1">
        <v>1400.0</v>
      </c>
      <c r="G46" s="1">
        <v>1420.0</v>
      </c>
      <c r="H46" s="1">
        <v>16250.0</v>
      </c>
      <c r="I46" s="1">
        <v>6790.0</v>
      </c>
      <c r="J46" s="1">
        <v>2540.0</v>
      </c>
      <c r="K46" s="1">
        <v>-4900.0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</v>
      </c>
      <c r="B3" s="1">
        <v>331.0</v>
      </c>
      <c r="C3" s="1">
        <v>1400.0</v>
      </c>
      <c r="D3" s="1">
        <v>603.0</v>
      </c>
      <c r="E3" s="1">
        <v>395.0</v>
      </c>
      <c r="F3" s="1">
        <v>982.0</v>
      </c>
      <c r="G3" s="1">
        <v>518.0</v>
      </c>
      <c r="H3" s="1">
        <v>9510.0</v>
      </c>
      <c r="I3" s="1">
        <v>8940.0</v>
      </c>
      <c r="J3" s="1">
        <v>4030.0</v>
      </c>
      <c r="K3" s="1">
        <v>2420.0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200.0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</v>
      </c>
      <c r="B5" s="1">
        <v>1.0</v>
      </c>
      <c r="C5" s="1">
        <v>2.0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</v>
      </c>
      <c r="B6" s="1">
        <v>332.0</v>
      </c>
      <c r="C6" s="1">
        <v>1400.0</v>
      </c>
      <c r="D6" s="1">
        <v>603.0</v>
      </c>
      <c r="E6" s="1">
        <v>395.0</v>
      </c>
      <c r="F6" s="1">
        <v>982.0</v>
      </c>
      <c r="G6" s="1">
        <v>518.0</v>
      </c>
      <c r="H6" s="1">
        <v>9510.0</v>
      </c>
      <c r="I6" s="1">
        <v>9140.0</v>
      </c>
      <c r="J6" s="1">
        <v>4030.0</v>
      </c>
      <c r="K6" s="1">
        <v>2420.0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</v>
      </c>
      <c r="B7" s="1">
        <v>332.0</v>
      </c>
      <c r="C7" s="1">
        <v>303.0</v>
      </c>
      <c r="D7" s="1">
        <v>298.0</v>
      </c>
      <c r="E7" s="1">
        <v>312.0</v>
      </c>
      <c r="F7" s="1">
        <v>358.0</v>
      </c>
      <c r="G7" s="1">
        <v>598.0</v>
      </c>
      <c r="H7" s="1">
        <v>427.0</v>
      </c>
      <c r="I7" s="1">
        <v>246.0</v>
      </c>
      <c r="J7" s="1">
        <v>613.0</v>
      </c>
      <c r="K7" s="1">
        <v>850.0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</v>
      </c>
      <c r="B8" s="1">
        <v>154.0</v>
      </c>
      <c r="C8" s="1">
        <v>109.0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78</v>
      </c>
      <c r="B9" s="1">
        <v>486.0</v>
      </c>
      <c r="C9" s="1">
        <v>412.0</v>
      </c>
      <c r="D9" s="1">
        <v>298.0</v>
      </c>
      <c r="E9" s="1">
        <v>312.0</v>
      </c>
      <c r="F9" s="1">
        <v>358.0</v>
      </c>
      <c r="G9" s="1">
        <v>598.0</v>
      </c>
      <c r="H9" s="1">
        <v>427.0</v>
      </c>
      <c r="I9" s="1">
        <v>246.0</v>
      </c>
      <c r="J9" s="1">
        <v>613.0</v>
      </c>
      <c r="K9" s="1">
        <v>850.0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79</v>
      </c>
      <c r="B10" s="1">
        <v>364.0</v>
      </c>
      <c r="C10" s="1">
        <v>330.0</v>
      </c>
      <c r="D10" s="1">
        <v>322.0</v>
      </c>
      <c r="E10" s="1">
        <v>387.0</v>
      </c>
      <c r="F10" s="1">
        <v>450.0</v>
      </c>
      <c r="G10" s="1">
        <v>427.0</v>
      </c>
      <c r="H10" s="1">
        <v>335.0</v>
      </c>
      <c r="I10" s="1">
        <v>356.0</v>
      </c>
      <c r="J10" s="1">
        <v>428.0</v>
      </c>
      <c r="K10" s="1">
        <v>528.0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80</v>
      </c>
      <c r="B11" s="1">
        <v>315.0</v>
      </c>
      <c r="C11" s="1">
        <v>298.0</v>
      </c>
      <c r="D11" s="1">
        <v>454.0</v>
      </c>
      <c r="E11" s="1">
        <v>487.0</v>
      </c>
      <c r="F11" s="1">
        <v>436.0</v>
      </c>
      <c r="G11" s="1">
        <v>485.0</v>
      </c>
      <c r="H11" s="1">
        <v>289.0</v>
      </c>
      <c r="I11" s="1">
        <v>391.0</v>
      </c>
      <c r="J11" s="1">
        <v>433.0</v>
      </c>
      <c r="K11" s="1">
        <v>643.0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1990.0</v>
      </c>
      <c r="K12" s="1">
        <v>830.0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</v>
      </c>
      <c r="B13" s="1">
        <v>6.0</v>
      </c>
      <c r="C13" s="1">
        <v>14.0</v>
      </c>
      <c r="D13" s="1">
        <v>12.0</v>
      </c>
      <c r="E13" s="1">
        <v>15.0</v>
      </c>
      <c r="F13" s="1">
        <v>0.0</v>
      </c>
      <c r="G13" s="1">
        <v>31.0</v>
      </c>
      <c r="H13" s="1">
        <v>-1.0</v>
      </c>
      <c r="I13" s="1">
        <v>1.0</v>
      </c>
      <c r="J13" s="1">
        <v>1.0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</v>
      </c>
      <c r="B14" s="1">
        <v>1500.0</v>
      </c>
      <c r="C14" s="1">
        <v>2450.0</v>
      </c>
      <c r="D14" s="1">
        <v>1690.0</v>
      </c>
      <c r="E14" s="1">
        <v>1600.0</v>
      </c>
      <c r="F14" s="1">
        <v>2230.0</v>
      </c>
      <c r="G14" s="1">
        <v>2060.0</v>
      </c>
      <c r="H14" s="1">
        <v>10560.0</v>
      </c>
      <c r="I14" s="1">
        <v>10130.0</v>
      </c>
      <c r="J14" s="1">
        <v>7490.0</v>
      </c>
      <c r="K14" s="1">
        <v>5270.0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84</v>
      </c>
      <c r="B15" s="1">
        <v>45830.0</v>
      </c>
      <c r="C15" s="1">
        <v>45790.0</v>
      </c>
      <c r="D15" s="1">
        <v>47520.0</v>
      </c>
      <c r="E15" s="1">
        <v>50860.0</v>
      </c>
      <c r="F15" s="1">
        <v>52620.0</v>
      </c>
      <c r="G15" s="1">
        <v>56780.0</v>
      </c>
      <c r="H15" s="1">
        <v>56520.0</v>
      </c>
      <c r="I15" s="1">
        <v>57300.0</v>
      </c>
      <c r="J15" s="1">
        <v>58940.0</v>
      </c>
      <c r="K15" s="1">
        <v>61790.0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85</v>
      </c>
      <c r="B16" s="1">
        <v>-13060.0</v>
      </c>
      <c r="C16" s="1">
        <v>-13900.0</v>
      </c>
      <c r="D16" s="1">
        <v>-15100.0</v>
      </c>
      <c r="E16" s="1">
        <v>-16440.0</v>
      </c>
      <c r="F16" s="1">
        <v>-17290.0</v>
      </c>
      <c r="G16" s="1">
        <v>-18650.0</v>
      </c>
      <c r="H16" s="1">
        <v>-17080.0</v>
      </c>
      <c r="I16" s="1">
        <v>-17860.0</v>
      </c>
      <c r="J16" s="1">
        <v>-18980.0</v>
      </c>
      <c r="K16" s="1">
        <v>-20410.0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86</v>
      </c>
      <c r="B17" s="1">
        <v>32770.0</v>
      </c>
      <c r="C17" s="1">
        <v>31890.0</v>
      </c>
      <c r="D17" s="1">
        <v>32430.0</v>
      </c>
      <c r="E17" s="1">
        <v>34430.0</v>
      </c>
      <c r="F17" s="1">
        <v>35340.0</v>
      </c>
      <c r="G17" s="1">
        <v>38130.0</v>
      </c>
      <c r="H17" s="1">
        <v>39440.0</v>
      </c>
      <c r="I17" s="1">
        <v>39440.0</v>
      </c>
      <c r="J17" s="1">
        <v>39960.0</v>
      </c>
      <c r="K17" s="1">
        <v>41380.0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87</v>
      </c>
      <c r="B18" s="1">
        <v>21.0</v>
      </c>
      <c r="C18" s="1">
        <v>90.0</v>
      </c>
      <c r="D18" s="1">
        <v>0.0</v>
      </c>
      <c r="E18" s="1">
        <v>0.0</v>
      </c>
      <c r="F18" s="1">
        <v>0.0</v>
      </c>
      <c r="G18" s="1">
        <v>204.0</v>
      </c>
      <c r="H18" s="1">
        <v>289.0</v>
      </c>
      <c r="I18" s="1">
        <v>242.0</v>
      </c>
      <c r="J18" s="1">
        <v>164.0</v>
      </c>
      <c r="K18" s="1">
        <v>139.0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88</v>
      </c>
      <c r="B19" s="1">
        <v>3130.0</v>
      </c>
      <c r="C19" s="1">
        <v>3010.0</v>
      </c>
      <c r="D19" s="1">
        <v>2910.0</v>
      </c>
      <c r="E19" s="1">
        <v>2970.0</v>
      </c>
      <c r="F19" s="1">
        <v>2920.0</v>
      </c>
      <c r="G19" s="1">
        <v>2910.0</v>
      </c>
      <c r="H19" s="1">
        <v>807.0</v>
      </c>
      <c r="I19" s="1">
        <v>579.0</v>
      </c>
      <c r="J19" s="1">
        <v>579.0</v>
      </c>
      <c r="K19" s="1">
        <v>579.0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89</v>
      </c>
      <c r="B20" s="1">
        <v>1270.0</v>
      </c>
      <c r="C20" s="1">
        <v>1240.0</v>
      </c>
      <c r="D20" s="1">
        <v>1280.0</v>
      </c>
      <c r="E20" s="1">
        <v>1200.0</v>
      </c>
      <c r="F20" s="1">
        <v>1180.0</v>
      </c>
      <c r="G20" s="1">
        <v>1170.0</v>
      </c>
      <c r="H20" s="1">
        <v>1190.0</v>
      </c>
      <c r="I20" s="1">
        <v>1180.0</v>
      </c>
      <c r="J20" s="1">
        <v>1160.0</v>
      </c>
      <c r="K20" s="1">
        <v>1170.0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90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181.0</v>
      </c>
      <c r="H21" s="1">
        <v>45.0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91</v>
      </c>
      <c r="B22" s="1">
        <v>838.0</v>
      </c>
      <c r="C22" s="1">
        <v>560.0</v>
      </c>
      <c r="D22" s="1">
        <v>633.0</v>
      </c>
      <c r="E22" s="1">
        <v>585.0</v>
      </c>
      <c r="F22" s="1">
        <v>738.0</v>
      </c>
      <c r="G22" s="1">
        <v>397.0</v>
      </c>
      <c r="H22" s="1">
        <v>1260.0</v>
      </c>
      <c r="I22" s="1">
        <v>1770.0</v>
      </c>
      <c r="J22" s="1">
        <v>2350.0</v>
      </c>
      <c r="K22" s="1">
        <v>586.0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92</v>
      </c>
      <c r="B23" s="1">
        <v>39530.0</v>
      </c>
      <c r="C23" s="1">
        <v>39240.0</v>
      </c>
      <c r="D23" s="1">
        <v>38940.0</v>
      </c>
      <c r="E23" s="1">
        <v>40780.0</v>
      </c>
      <c r="F23" s="1">
        <v>42400.0</v>
      </c>
      <c r="G23" s="1">
        <v>45060.0</v>
      </c>
      <c r="H23" s="1">
        <v>53590.0</v>
      </c>
      <c r="I23" s="1">
        <v>53340.0</v>
      </c>
      <c r="J23" s="1">
        <v>51700.0</v>
      </c>
      <c r="K23" s="1">
        <v>49120.0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94</v>
      </c>
      <c r="B25" s="1">
        <v>626.0</v>
      </c>
      <c r="C25" s="1">
        <v>627.0</v>
      </c>
      <c r="D25" s="1">
        <v>713.0</v>
      </c>
      <c r="E25" s="1">
        <v>762.0</v>
      </c>
      <c r="F25" s="1">
        <v>730.0</v>
      </c>
      <c r="G25" s="1">
        <v>756.0</v>
      </c>
      <c r="H25" s="1">
        <v>624.0</v>
      </c>
      <c r="I25" s="1">
        <v>797.0</v>
      </c>
      <c r="J25" s="1">
        <v>1050.0</v>
      </c>
      <c r="K25" s="1">
        <v>1170.0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95</v>
      </c>
      <c r="B26" s="1">
        <v>1170.0</v>
      </c>
      <c r="C26" s="1">
        <v>1440.0</v>
      </c>
      <c r="D26" s="1">
        <v>1490.0</v>
      </c>
      <c r="E26" s="1">
        <v>1760.0</v>
      </c>
      <c r="F26" s="1">
        <v>1640.0</v>
      </c>
      <c r="G26" s="1">
        <v>1800.0</v>
      </c>
      <c r="H26" s="1">
        <v>1140.0</v>
      </c>
      <c r="I26" s="1">
        <v>1640.0</v>
      </c>
      <c r="J26" s="1">
        <v>1940.0</v>
      </c>
      <c r="K26" s="1">
        <v>2000.0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96</v>
      </c>
      <c r="B27" s="1">
        <v>666.0</v>
      </c>
      <c r="C27" s="1">
        <v>30.0</v>
      </c>
      <c r="D27" s="1">
        <v>457.0</v>
      </c>
      <c r="E27" s="1">
        <v>485.0</v>
      </c>
      <c r="F27" s="1">
        <v>848.0</v>
      </c>
      <c r="G27" s="1">
        <v>231.0</v>
      </c>
      <c r="H27" s="1">
        <v>3080.0</v>
      </c>
      <c r="I27" s="1">
        <v>2790.0</v>
      </c>
      <c r="J27" s="1">
        <v>200.0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97</v>
      </c>
      <c r="B28" s="1">
        <v>1070.0</v>
      </c>
      <c r="C28" s="1">
        <v>1360.0</v>
      </c>
      <c r="D28" s="1">
        <v>650.0</v>
      </c>
      <c r="E28" s="1">
        <v>1730.0</v>
      </c>
      <c r="F28" s="1">
        <v>1590.0</v>
      </c>
      <c r="G28" s="1">
        <v>1600.0</v>
      </c>
      <c r="H28" s="1">
        <v>1750.0</v>
      </c>
      <c r="I28" s="1">
        <v>1930.0</v>
      </c>
      <c r="J28" s="1">
        <v>2390.0</v>
      </c>
      <c r="K28" s="1">
        <v>2090.0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151.0</v>
      </c>
      <c r="I29" s="1">
        <v>142.0</v>
      </c>
      <c r="J29" s="1">
        <v>146.0</v>
      </c>
      <c r="K29" s="1">
        <v>149.0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99</v>
      </c>
      <c r="B30" s="1">
        <v>3030.0</v>
      </c>
      <c r="C30" s="1">
        <v>3270.0</v>
      </c>
      <c r="D30" s="1">
        <v>3520.0</v>
      </c>
      <c r="E30" s="1">
        <v>3960.0</v>
      </c>
      <c r="F30" s="1">
        <v>4400.0</v>
      </c>
      <c r="G30" s="1">
        <v>4740.0</v>
      </c>
      <c r="H30" s="1">
        <v>1940.0</v>
      </c>
      <c r="I30" s="1">
        <v>3110.0</v>
      </c>
      <c r="J30" s="1">
        <v>4870.0</v>
      </c>
      <c r="K30" s="1">
        <v>6070.0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100</v>
      </c>
      <c r="B31" s="1">
        <v>353.0</v>
      </c>
      <c r="C31" s="1">
        <v>227.0</v>
      </c>
      <c r="D31" s="1">
        <v>236.0</v>
      </c>
      <c r="E31" s="1">
        <v>109.0</v>
      </c>
      <c r="F31" s="1">
        <v>10.0</v>
      </c>
      <c r="G31" s="1">
        <v>2.0</v>
      </c>
      <c r="H31" s="1">
        <v>1.0</v>
      </c>
      <c r="I31" s="1">
        <v>-1.0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101</v>
      </c>
      <c r="B32" s="1">
        <v>6920.0</v>
      </c>
      <c r="C32" s="1">
        <v>6960.0</v>
      </c>
      <c r="D32" s="1">
        <v>7070.0</v>
      </c>
      <c r="E32" s="1">
        <v>8800.0</v>
      </c>
      <c r="F32" s="1">
        <v>9200.0</v>
      </c>
      <c r="G32" s="1">
        <v>9130.0</v>
      </c>
      <c r="H32" s="1">
        <v>8690.0</v>
      </c>
      <c r="I32" s="1">
        <v>10410.0</v>
      </c>
      <c r="J32" s="1">
        <v>10600.0</v>
      </c>
      <c r="K32" s="1">
        <v>11480.0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102</v>
      </c>
      <c r="B33" s="1">
        <v>7400.0</v>
      </c>
      <c r="C33" s="1">
        <v>7440.0</v>
      </c>
      <c r="D33" s="1">
        <v>8380.0</v>
      </c>
      <c r="E33" s="1">
        <v>7010.0</v>
      </c>
      <c r="F33" s="1">
        <v>7910.0</v>
      </c>
      <c r="G33" s="1">
        <v>9680.0</v>
      </c>
      <c r="H33" s="1">
        <v>22140.0</v>
      </c>
      <c r="I33" s="1">
        <v>28510.0</v>
      </c>
      <c r="J33" s="1">
        <v>31950.0</v>
      </c>
      <c r="K33" s="1">
        <v>28500.0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103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1270.0</v>
      </c>
      <c r="I34" s="1">
        <v>1240.0</v>
      </c>
      <c r="J34" s="1">
        <v>1190.0</v>
      </c>
      <c r="K34" s="1">
        <v>1170.0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104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188.0</v>
      </c>
      <c r="K35" s="1">
        <v>188.0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105</v>
      </c>
      <c r="B36" s="1">
        <v>925.0</v>
      </c>
      <c r="C36" s="1">
        <v>1070.0</v>
      </c>
      <c r="D36" s="1">
        <v>887.0</v>
      </c>
      <c r="E36" s="1">
        <v>752.0</v>
      </c>
      <c r="F36" s="1">
        <v>846.0</v>
      </c>
      <c r="G36" s="1">
        <v>882.0</v>
      </c>
      <c r="H36" s="1">
        <v>944.0</v>
      </c>
      <c r="I36" s="1">
        <v>1040.0</v>
      </c>
      <c r="J36" s="1">
        <v>703.0</v>
      </c>
      <c r="K36" s="1">
        <v>900.0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106</v>
      </c>
      <c r="B37" s="1">
        <v>15240.0</v>
      </c>
      <c r="C37" s="1">
        <v>15470.0</v>
      </c>
      <c r="D37" s="1">
        <v>16340.0</v>
      </c>
      <c r="E37" s="1">
        <v>16560.0</v>
      </c>
      <c r="F37" s="1">
        <v>17960.0</v>
      </c>
      <c r="G37" s="1">
        <v>19690.0</v>
      </c>
      <c r="H37" s="1">
        <v>33040.0</v>
      </c>
      <c r="I37" s="1">
        <v>41200.0</v>
      </c>
      <c r="J37" s="1">
        <v>44640.0</v>
      </c>
      <c r="K37" s="1">
        <v>42240.0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107</v>
      </c>
      <c r="B38" s="1">
        <v>365.0</v>
      </c>
      <c r="C38" s="1">
        <v>365.0</v>
      </c>
      <c r="D38" s="1">
        <v>365.0</v>
      </c>
      <c r="E38" s="1">
        <v>365.0</v>
      </c>
      <c r="F38" s="1">
        <v>365.0</v>
      </c>
      <c r="G38" s="1">
        <v>365.0</v>
      </c>
      <c r="H38" s="1">
        <v>372.0</v>
      </c>
      <c r="I38" s="1">
        <v>372.0</v>
      </c>
      <c r="J38" s="1">
        <v>373.0</v>
      </c>
      <c r="K38" s="1">
        <v>373.0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108</v>
      </c>
      <c r="B39" s="1">
        <v>8380.0</v>
      </c>
      <c r="C39" s="1">
        <v>8560.0</v>
      </c>
      <c r="D39" s="1">
        <v>8630.0</v>
      </c>
      <c r="E39" s="1">
        <v>8690.0</v>
      </c>
      <c r="F39" s="1">
        <v>8760.0</v>
      </c>
      <c r="G39" s="1">
        <v>8810.0</v>
      </c>
      <c r="H39" s="1">
        <v>13950.0</v>
      </c>
      <c r="I39" s="1">
        <v>15290.0</v>
      </c>
      <c r="J39" s="1">
        <v>16870.0</v>
      </c>
      <c r="K39" s="1">
        <v>16710.0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109</v>
      </c>
      <c r="B40" s="1">
        <v>19240.0</v>
      </c>
      <c r="C40" s="1">
        <v>20060.0</v>
      </c>
      <c r="D40" s="1">
        <v>21840.0</v>
      </c>
      <c r="E40" s="1">
        <v>23290.0</v>
      </c>
      <c r="F40" s="1">
        <v>25070.0</v>
      </c>
      <c r="G40" s="1">
        <v>26650.0</v>
      </c>
      <c r="H40" s="1">
        <v>16079.0</v>
      </c>
      <c r="I40" s="1">
        <v>6450.0</v>
      </c>
      <c r="J40" s="1">
        <v>269.0</v>
      </c>
      <c r="K40" s="1">
        <v>185.0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110</v>
      </c>
      <c r="B41" s="1">
        <v>-3090.0</v>
      </c>
      <c r="C41" s="1">
        <v>-3480.0</v>
      </c>
      <c r="D41" s="1">
        <v>-5790.0</v>
      </c>
      <c r="E41" s="1">
        <v>-6350.0</v>
      </c>
      <c r="F41" s="1">
        <v>-7800.0</v>
      </c>
      <c r="G41" s="1">
        <v>-8390.0</v>
      </c>
      <c r="H41" s="1">
        <v>-8400.0</v>
      </c>
      <c r="I41" s="1">
        <v>-8470.0</v>
      </c>
      <c r="J41" s="1">
        <v>-8470.0</v>
      </c>
      <c r="K41" s="1">
        <v>-8450.0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111</v>
      </c>
      <c r="B42" s="1">
        <v>-616.0</v>
      </c>
      <c r="C42" s="1">
        <v>-1740.0</v>
      </c>
      <c r="D42" s="1">
        <v>-2450.0</v>
      </c>
      <c r="E42" s="1">
        <v>-1780.0</v>
      </c>
      <c r="F42" s="1">
        <v>-1950.0</v>
      </c>
      <c r="G42" s="1">
        <v>-2070.0</v>
      </c>
      <c r="H42" s="1">
        <v>-1440.0</v>
      </c>
      <c r="I42" s="1">
        <v>-1500.0</v>
      </c>
      <c r="J42" s="1">
        <v>-1980.0</v>
      </c>
      <c r="K42" s="1">
        <v>-1940.0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112</v>
      </c>
      <c r="B43" s="1">
        <v>24290.0</v>
      </c>
      <c r="C43" s="1">
        <v>23770.0</v>
      </c>
      <c r="D43" s="1">
        <v>22600.0</v>
      </c>
      <c r="E43" s="1">
        <v>24220.0</v>
      </c>
      <c r="F43" s="1">
        <v>24440.0</v>
      </c>
      <c r="G43" s="1">
        <v>25360.0</v>
      </c>
      <c r="H43" s="1">
        <v>20560.0</v>
      </c>
      <c r="I43" s="1">
        <v>12140.0</v>
      </c>
      <c r="J43" s="1">
        <v>7060.0</v>
      </c>
      <c r="K43" s="1">
        <v>6880.0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113</v>
      </c>
      <c r="B44" s="1">
        <v>24290.0</v>
      </c>
      <c r="C44" s="1">
        <v>23770.0</v>
      </c>
      <c r="D44" s="1">
        <v>22600.0</v>
      </c>
      <c r="E44" s="1">
        <v>24220.0</v>
      </c>
      <c r="F44" s="1">
        <v>24440.0</v>
      </c>
      <c r="G44" s="1">
        <v>25360.0</v>
      </c>
      <c r="H44" s="1">
        <v>20560.0</v>
      </c>
      <c r="I44" s="1">
        <v>12140.0</v>
      </c>
      <c r="J44" s="1">
        <v>7060.0</v>
      </c>
      <c r="K44" s="1">
        <v>6880.0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>
        <v>39530.0</v>
      </c>
      <c r="C45" s="1">
        <v>39240.0</v>
      </c>
      <c r="D45" s="1">
        <v>38940.0</v>
      </c>
      <c r="E45" s="1">
        <v>40780.0</v>
      </c>
      <c r="F45" s="1">
        <v>42400.0</v>
      </c>
      <c r="G45" s="1">
        <v>45060.0</v>
      </c>
      <c r="H45" s="1">
        <v>53590.0</v>
      </c>
      <c r="I45" s="1">
        <v>53340.0</v>
      </c>
      <c r="J45" s="1">
        <v>51700.0</v>
      </c>
      <c r="K45" s="1">
        <v>49120.0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>
        <v>777.0</v>
      </c>
      <c r="C47" s="1">
        <v>772.0</v>
      </c>
      <c r="D47" s="1">
        <v>726.0</v>
      </c>
      <c r="E47" s="1">
        <v>718.0</v>
      </c>
      <c r="F47" s="1">
        <v>696.0</v>
      </c>
      <c r="G47" s="1">
        <v>684.0</v>
      </c>
      <c r="H47" s="1">
        <v>1090.0</v>
      </c>
      <c r="I47" s="1">
        <v>1140.0</v>
      </c>
      <c r="J47" s="1">
        <v>1260.0</v>
      </c>
      <c r="K47" s="1">
        <v>1270.0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116</v>
      </c>
      <c r="B48" s="1">
        <v>777.0</v>
      </c>
      <c r="C48" s="1">
        <v>772.0</v>
      </c>
      <c r="D48" s="1">
        <v>726.0</v>
      </c>
      <c r="E48" s="1">
        <v>718.0</v>
      </c>
      <c r="F48" s="1">
        <v>696.0</v>
      </c>
      <c r="G48" s="1">
        <v>684.0</v>
      </c>
      <c r="H48" s="1">
        <v>1090.0</v>
      </c>
      <c r="I48" s="1">
        <v>1140.0</v>
      </c>
      <c r="J48" s="1">
        <v>1260.0</v>
      </c>
      <c r="K48" s="1">
        <v>1260.0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117</v>
      </c>
      <c r="B49" s="1" t="s">
        <v>118</v>
      </c>
      <c r="C49" s="1" t="s">
        <v>119</v>
      </c>
      <c r="D49" s="1" t="s">
        <v>120</v>
      </c>
      <c r="E49" s="1" t="s">
        <v>121</v>
      </c>
      <c r="F49" s="1" t="s">
        <v>122</v>
      </c>
      <c r="G49" s="1" t="s">
        <v>123</v>
      </c>
      <c r="H49" s="1" t="s">
        <v>124</v>
      </c>
      <c r="I49" s="1" t="s">
        <v>125</v>
      </c>
      <c r="J49" s="1" t="s">
        <v>126</v>
      </c>
      <c r="K49" s="1" t="s">
        <v>127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128</v>
      </c>
      <c r="B50" s="1">
        <v>19890.0</v>
      </c>
      <c r="C50" s="1">
        <v>19520.0</v>
      </c>
      <c r="D50" s="1">
        <v>18410.0</v>
      </c>
      <c r="E50" s="1">
        <v>20050.0</v>
      </c>
      <c r="F50" s="1">
        <v>20340.0</v>
      </c>
      <c r="G50" s="1">
        <v>21280.0</v>
      </c>
      <c r="H50" s="1">
        <v>18560.0</v>
      </c>
      <c r="I50" s="1">
        <v>10380.0</v>
      </c>
      <c r="J50" s="1">
        <v>5330.0</v>
      </c>
      <c r="K50" s="1">
        <v>5130.0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129</v>
      </c>
      <c r="B51" s="1" t="s">
        <v>130</v>
      </c>
      <c r="C51" s="1" t="s">
        <v>131</v>
      </c>
      <c r="D51" s="1" t="s">
        <v>132</v>
      </c>
      <c r="E51" s="1" t="s">
        <v>133</v>
      </c>
      <c r="F51" s="1" t="s">
        <v>134</v>
      </c>
      <c r="G51" s="1" t="s">
        <v>135</v>
      </c>
      <c r="H51" s="1" t="s">
        <v>136</v>
      </c>
      <c r="I51" s="1" t="s">
        <v>137</v>
      </c>
      <c r="J51" s="1" t="s">
        <v>138</v>
      </c>
      <c r="K51" s="1" t="s">
        <v>139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140</v>
      </c>
      <c r="B52" s="1">
        <v>9140.0</v>
      </c>
      <c r="C52" s="1">
        <v>8820.0</v>
      </c>
      <c r="D52" s="1">
        <v>9490.0</v>
      </c>
      <c r="E52" s="1">
        <v>9220.0</v>
      </c>
      <c r="F52" s="1">
        <v>10340.0</v>
      </c>
      <c r="G52" s="1">
        <v>11520.0</v>
      </c>
      <c r="H52" s="1">
        <v>28390.0</v>
      </c>
      <c r="I52" s="1">
        <v>34610.0</v>
      </c>
      <c r="J52" s="1">
        <v>35880.0</v>
      </c>
      <c r="K52" s="1">
        <v>31910.0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141</v>
      </c>
      <c r="B53" s="1">
        <v>8800.0</v>
      </c>
      <c r="C53" s="1">
        <v>7430.0</v>
      </c>
      <c r="D53" s="1">
        <v>8880.0</v>
      </c>
      <c r="E53" s="1">
        <v>8830.0</v>
      </c>
      <c r="F53" s="1">
        <v>9360.0</v>
      </c>
      <c r="G53" s="1">
        <v>11000.0</v>
      </c>
      <c r="H53" s="1">
        <v>18880.0</v>
      </c>
      <c r="I53" s="1">
        <v>25470.0</v>
      </c>
      <c r="J53" s="1">
        <v>31850.0</v>
      </c>
      <c r="K53" s="1">
        <v>29490.0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142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241.0</v>
      </c>
      <c r="I54" s="1">
        <v>194.0</v>
      </c>
      <c r="J54" s="1">
        <v>189.0</v>
      </c>
      <c r="K54" s="1">
        <v>202.0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143</v>
      </c>
      <c r="B55" s="1">
        <v>504.0</v>
      </c>
      <c r="C55" s="1">
        <v>560.0</v>
      </c>
      <c r="D55" s="1">
        <v>536.0</v>
      </c>
      <c r="E55" s="1">
        <v>0.0</v>
      </c>
      <c r="F55" s="1">
        <v>0.0</v>
      </c>
      <c r="G55" s="1">
        <v>0.0</v>
      </c>
      <c r="H55" s="1">
        <v>1620.0</v>
      </c>
      <c r="I55" s="1">
        <v>1620.0</v>
      </c>
      <c r="J55" s="1">
        <v>1540.0</v>
      </c>
      <c r="K55" s="1">
        <v>1700.0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144</v>
      </c>
      <c r="B56" s="1">
        <v>0.0</v>
      </c>
      <c r="C56" s="1">
        <v>69.0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117.0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145</v>
      </c>
      <c r="B57" s="1">
        <v>3.0</v>
      </c>
      <c r="C57" s="1">
        <v>3.0</v>
      </c>
      <c r="D57" s="1">
        <v>3.0</v>
      </c>
      <c r="E57" s="1">
        <v>3.0</v>
      </c>
      <c r="F57" s="1">
        <v>3.0</v>
      </c>
      <c r="G57" s="1">
        <v>3.0</v>
      </c>
      <c r="H57" s="1">
        <v>3.0</v>
      </c>
      <c r="I57" s="1">
        <v>3.0</v>
      </c>
      <c r="J57" s="1">
        <v>3.0</v>
      </c>
      <c r="K57" s="1">
        <v>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146</v>
      </c>
      <c r="B58" s="1">
        <v>1090.0</v>
      </c>
      <c r="C58" s="1">
        <v>1160.0</v>
      </c>
      <c r="D58" s="1">
        <v>1090.0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147</v>
      </c>
      <c r="B59" s="1">
        <v>44210.0</v>
      </c>
      <c r="C59" s="1">
        <v>43790.0</v>
      </c>
      <c r="D59" s="1">
        <v>45710.0</v>
      </c>
      <c r="E59" s="1">
        <v>46740.0</v>
      </c>
      <c r="F59" s="1">
        <v>46960.0</v>
      </c>
      <c r="G59" s="1">
        <v>50450.0</v>
      </c>
      <c r="H59" s="1">
        <v>49800.0</v>
      </c>
      <c r="I59" s="1">
        <v>50500.0</v>
      </c>
      <c r="J59" s="1">
        <v>52910.0</v>
      </c>
      <c r="K59" s="1">
        <v>55030.0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148</v>
      </c>
      <c r="B60" s="1">
        <v>9.0</v>
      </c>
      <c r="C60" s="1">
        <v>9.0</v>
      </c>
      <c r="D60" s="1">
        <v>9.0</v>
      </c>
      <c r="E60" s="1">
        <v>9.0</v>
      </c>
      <c r="F60" s="1">
        <v>12.0</v>
      </c>
      <c r="G60" s="1">
        <v>15.0</v>
      </c>
      <c r="H60" s="1">
        <v>7.0</v>
      </c>
      <c r="I60" s="1">
        <v>4.0</v>
      </c>
      <c r="J60" s="1">
        <v>8.0</v>
      </c>
      <c r="K60" s="1">
        <v>10.0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149</v>
      </c>
      <c r="B2" s="1">
        <v>15880.0</v>
      </c>
      <c r="C2" s="1">
        <v>15710.0</v>
      </c>
      <c r="D2" s="1">
        <v>16390.0</v>
      </c>
      <c r="E2" s="1">
        <v>17510.0</v>
      </c>
      <c r="F2" s="1">
        <v>18880.0</v>
      </c>
      <c r="G2" s="1">
        <v>20820.0</v>
      </c>
      <c r="H2" s="1">
        <v>5590.0</v>
      </c>
      <c r="I2" s="1">
        <v>1910.0</v>
      </c>
      <c r="J2" s="1">
        <v>12170.0</v>
      </c>
      <c r="K2" s="1">
        <v>21590.0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150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1.0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151</v>
      </c>
      <c r="B4" s="1">
        <v>15880.0</v>
      </c>
      <c r="C4" s="1">
        <v>15710.0</v>
      </c>
      <c r="D4" s="1">
        <v>16390.0</v>
      </c>
      <c r="E4" s="1">
        <v>17510.0</v>
      </c>
      <c r="F4" s="1">
        <v>18880.0</v>
      </c>
      <c r="G4" s="1">
        <v>20820.0</v>
      </c>
      <c r="H4" s="1">
        <v>5600.0</v>
      </c>
      <c r="I4" s="1">
        <v>1910.0</v>
      </c>
      <c r="J4" s="1">
        <v>12170.0</v>
      </c>
      <c r="K4" s="1">
        <v>21590.0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152</v>
      </c>
      <c r="B5" s="1">
        <v>10350.0</v>
      </c>
      <c r="C5" s="1">
        <v>9450.0</v>
      </c>
      <c r="D5" s="1">
        <v>9380.0</v>
      </c>
      <c r="E5" s="1">
        <v>10200.0</v>
      </c>
      <c r="F5" s="1">
        <v>11090.0</v>
      </c>
      <c r="G5" s="1">
        <v>12910.0</v>
      </c>
      <c r="H5" s="1">
        <v>4760.0</v>
      </c>
      <c r="I5" s="1">
        <v>2720.0</v>
      </c>
      <c r="J5" s="1">
        <v>8360.0</v>
      </c>
      <c r="K5" s="1">
        <v>10890.0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153</v>
      </c>
      <c r="B6" s="1">
        <v>5530.0</v>
      </c>
      <c r="C6" s="1">
        <v>6270.0</v>
      </c>
      <c r="D6" s="1">
        <v>7010.0</v>
      </c>
      <c r="E6" s="1">
        <v>7310.0</v>
      </c>
      <c r="F6" s="1">
        <v>7790.0</v>
      </c>
      <c r="G6" s="1">
        <v>7920.0</v>
      </c>
      <c r="H6" s="1">
        <v>835.0</v>
      </c>
      <c r="I6" s="1">
        <v>-809.0</v>
      </c>
      <c r="J6" s="1">
        <v>3810.0</v>
      </c>
      <c r="K6" s="1">
        <v>10700.0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154</v>
      </c>
      <c r="B7" s="1">
        <v>2050.0</v>
      </c>
      <c r="C7" s="1">
        <v>2070.0</v>
      </c>
      <c r="D7" s="1">
        <v>2200.0</v>
      </c>
      <c r="E7" s="1">
        <v>2260.0</v>
      </c>
      <c r="F7" s="1">
        <v>2450.0</v>
      </c>
      <c r="G7" s="1">
        <v>2480.0</v>
      </c>
      <c r="H7" s="1">
        <v>1880.0</v>
      </c>
      <c r="I7" s="1">
        <v>1900.0</v>
      </c>
      <c r="J7" s="1">
        <v>2520.0</v>
      </c>
      <c r="K7" s="1">
        <v>2960.0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155</v>
      </c>
      <c r="B8" s="1">
        <v>1640.0</v>
      </c>
      <c r="C8" s="1">
        <v>1630.0</v>
      </c>
      <c r="D8" s="1">
        <v>1740.0</v>
      </c>
      <c r="E8" s="1">
        <v>1850.0</v>
      </c>
      <c r="F8" s="1">
        <v>2020.0</v>
      </c>
      <c r="G8" s="1">
        <v>2160.0</v>
      </c>
      <c r="H8" s="1">
        <v>2240.0</v>
      </c>
      <c r="I8" s="1">
        <v>2230.0</v>
      </c>
      <c r="J8" s="1">
        <v>2280.0</v>
      </c>
      <c r="K8" s="1">
        <v>2370.0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156</v>
      </c>
      <c r="B9" s="1">
        <v>271.0</v>
      </c>
      <c r="C9" s="1">
        <v>576.0</v>
      </c>
      <c r="D9" s="1">
        <v>47.0</v>
      </c>
      <c r="E9" s="1">
        <v>-35.0</v>
      </c>
      <c r="F9" s="1">
        <v>-59.0</v>
      </c>
      <c r="G9" s="1">
        <v>0.0</v>
      </c>
      <c r="H9" s="1">
        <v>1620.0</v>
      </c>
      <c r="I9" s="1">
        <v>1350.0</v>
      </c>
      <c r="J9" s="1">
        <v>2960.0</v>
      </c>
      <c r="K9" s="1">
        <v>3430.0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157</v>
      </c>
      <c r="B10" s="1">
        <v>3960.0</v>
      </c>
      <c r="C10" s="1">
        <v>4270.0</v>
      </c>
      <c r="D10" s="1">
        <v>3980.0</v>
      </c>
      <c r="E10" s="1">
        <v>4080.0</v>
      </c>
      <c r="F10" s="1">
        <v>4410.0</v>
      </c>
      <c r="G10" s="1">
        <v>4640.0</v>
      </c>
      <c r="H10" s="1">
        <v>5750.0</v>
      </c>
      <c r="I10" s="1">
        <v>5480.0</v>
      </c>
      <c r="J10" s="1">
        <v>7760.0</v>
      </c>
      <c r="K10" s="1">
        <v>8760.0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158</v>
      </c>
      <c r="B11" s="1">
        <v>1570.0</v>
      </c>
      <c r="C11" s="1">
        <v>2000.0</v>
      </c>
      <c r="D11" s="1">
        <v>3020.0</v>
      </c>
      <c r="E11" s="1">
        <v>3240.0</v>
      </c>
      <c r="F11" s="1">
        <v>3380.0</v>
      </c>
      <c r="G11" s="1">
        <v>3280.0</v>
      </c>
      <c r="H11" s="1">
        <v>-4920.0</v>
      </c>
      <c r="I11" s="1">
        <v>-6280.0</v>
      </c>
      <c r="J11" s="1">
        <v>-3950.0</v>
      </c>
      <c r="K11" s="1">
        <v>1940.0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159</v>
      </c>
      <c r="B12" s="1">
        <v>-288.0</v>
      </c>
      <c r="C12" s="1">
        <v>-217.0</v>
      </c>
      <c r="D12" s="1">
        <v>-223.0</v>
      </c>
      <c r="E12" s="1">
        <v>-198.0</v>
      </c>
      <c r="F12" s="1">
        <v>-194.0</v>
      </c>
      <c r="G12" s="1">
        <v>-206.0</v>
      </c>
      <c r="H12" s="1">
        <v>-895.0</v>
      </c>
      <c r="I12" s="1">
        <v>-1600.0</v>
      </c>
      <c r="J12" s="1">
        <v>-1610.0</v>
      </c>
      <c r="K12" s="1">
        <v>-2070.0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160</v>
      </c>
      <c r="B13" s="1">
        <v>8.0</v>
      </c>
      <c r="C13" s="1">
        <v>8.0</v>
      </c>
      <c r="D13" s="1">
        <v>6.0</v>
      </c>
      <c r="E13" s="1">
        <v>9.0</v>
      </c>
      <c r="F13" s="1">
        <v>14.0</v>
      </c>
      <c r="G13" s="1">
        <v>23.0</v>
      </c>
      <c r="H13" s="1">
        <v>18.0</v>
      </c>
      <c r="I13" s="1">
        <v>12.0</v>
      </c>
      <c r="J13" s="1">
        <v>74.0</v>
      </c>
      <c r="K13" s="1">
        <v>233.0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161</v>
      </c>
      <c r="B14" s="1">
        <v>-280.0</v>
      </c>
      <c r="C14" s="1">
        <v>-209.0</v>
      </c>
      <c r="D14" s="1">
        <v>-217.0</v>
      </c>
      <c r="E14" s="1">
        <v>-189.0</v>
      </c>
      <c r="F14" s="1">
        <v>-180.0</v>
      </c>
      <c r="G14" s="1">
        <v>-183.0</v>
      </c>
      <c r="H14" s="1">
        <v>-877.0</v>
      </c>
      <c r="I14" s="1">
        <v>-1590.0</v>
      </c>
      <c r="J14" s="1">
        <v>-1540.0</v>
      </c>
      <c r="K14" s="1">
        <v>-1830.0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162</v>
      </c>
      <c r="B15" s="1">
        <v>0.0</v>
      </c>
      <c r="C15" s="1">
        <v>5.0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163</v>
      </c>
      <c r="B16" s="1">
        <v>4.0</v>
      </c>
      <c r="C16" s="1">
        <v>5.0</v>
      </c>
      <c r="D16" s="1">
        <v>21.0</v>
      </c>
      <c r="E16" s="1">
        <v>11.0</v>
      </c>
      <c r="F16" s="1">
        <v>3.0</v>
      </c>
      <c r="G16" s="1">
        <v>-33.0</v>
      </c>
      <c r="H16" s="1">
        <v>-45.0</v>
      </c>
      <c r="I16" s="1">
        <v>-145.0</v>
      </c>
      <c r="J16" s="1">
        <v>-127.0</v>
      </c>
      <c r="K16" s="1">
        <v>-40.0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164</v>
      </c>
      <c r="B17" s="1">
        <v>1300.0</v>
      </c>
      <c r="C17" s="1">
        <v>1800.0</v>
      </c>
      <c r="D17" s="1">
        <v>2830.0</v>
      </c>
      <c r="E17" s="1">
        <v>3060.0</v>
      </c>
      <c r="F17" s="1">
        <v>3210.0</v>
      </c>
      <c r="G17" s="1">
        <v>3060.0</v>
      </c>
      <c r="H17" s="1">
        <v>-5840.0</v>
      </c>
      <c r="I17" s="1">
        <v>-8020.0</v>
      </c>
      <c r="J17" s="1">
        <v>-5610.0</v>
      </c>
      <c r="K17" s="1">
        <v>71.0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165</v>
      </c>
      <c r="B18" s="1">
        <v>0.0</v>
      </c>
      <c r="C18" s="1">
        <v>0.0</v>
      </c>
      <c r="D18" s="1">
        <v>0.0</v>
      </c>
      <c r="E18" s="1">
        <v>-393.0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166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-2100.0</v>
      </c>
      <c r="I19" s="1">
        <v>-226.0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107.0</v>
      </c>
      <c r="I20" s="1">
        <v>-17.0</v>
      </c>
      <c r="J20" s="1">
        <v>-30.0</v>
      </c>
      <c r="K20" s="1">
        <v>-21.0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168</v>
      </c>
      <c r="B21" s="1">
        <v>-53.0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-1970.0</v>
      </c>
      <c r="I21" s="1">
        <v>-591.0</v>
      </c>
      <c r="J21" s="1">
        <v>-440.0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169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-459.0</v>
      </c>
      <c r="I22" s="1">
        <v>-670.0</v>
      </c>
      <c r="J22" s="1">
        <v>-1.0</v>
      </c>
      <c r="K22" s="1">
        <v>-111.0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170</v>
      </c>
      <c r="B23" s="1">
        <v>1240.0</v>
      </c>
      <c r="C23" s="1">
        <v>1800.0</v>
      </c>
      <c r="D23" s="1">
        <v>2830.0</v>
      </c>
      <c r="E23" s="1">
        <v>2670.0</v>
      </c>
      <c r="F23" s="1">
        <v>3210.0</v>
      </c>
      <c r="G23" s="1">
        <v>3060.0</v>
      </c>
      <c r="H23" s="1">
        <v>-10250.0</v>
      </c>
      <c r="I23" s="1">
        <v>-9520.0</v>
      </c>
      <c r="J23" s="1">
        <v>-6080.0</v>
      </c>
      <c r="K23" s="1">
        <v>-61.0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171</v>
      </c>
      <c r="B24" s="1">
        <v>9.0</v>
      </c>
      <c r="C24" s="1">
        <v>42.0</v>
      </c>
      <c r="D24" s="1">
        <v>49.0</v>
      </c>
      <c r="E24" s="1">
        <v>60.0</v>
      </c>
      <c r="F24" s="1">
        <v>54.0</v>
      </c>
      <c r="G24" s="1">
        <v>71.0</v>
      </c>
      <c r="H24" s="1">
        <v>-17.0</v>
      </c>
      <c r="I24" s="1">
        <v>-21.0</v>
      </c>
      <c r="J24" s="1">
        <v>14.0</v>
      </c>
      <c r="K24" s="1">
        <v>13.0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172</v>
      </c>
      <c r="B25" s="1">
        <v>1240.0</v>
      </c>
      <c r="C25" s="1">
        <v>1760.0</v>
      </c>
      <c r="D25" s="1">
        <v>2780.0</v>
      </c>
      <c r="E25" s="1">
        <v>2610.0</v>
      </c>
      <c r="F25" s="1">
        <v>3150.0</v>
      </c>
      <c r="G25" s="1">
        <v>2990.0</v>
      </c>
      <c r="H25" s="1">
        <v>-10240.0</v>
      </c>
      <c r="I25" s="1">
        <v>-9500.0</v>
      </c>
      <c r="J25" s="1">
        <v>-6090.0</v>
      </c>
      <c r="K25" s="1">
        <v>-74.0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173</v>
      </c>
      <c r="B26" s="1">
        <v>1240.0</v>
      </c>
      <c r="C26" s="1">
        <v>1760.0</v>
      </c>
      <c r="D26" s="1">
        <v>2780.0</v>
      </c>
      <c r="E26" s="1">
        <v>2610.0</v>
      </c>
      <c r="F26" s="1">
        <v>3150.0</v>
      </c>
      <c r="G26" s="1">
        <v>2990.0</v>
      </c>
      <c r="H26" s="1">
        <v>-10240.0</v>
      </c>
      <c r="I26" s="1">
        <v>-9500.0</v>
      </c>
      <c r="J26" s="1">
        <v>-6090.0</v>
      </c>
      <c r="K26" s="1">
        <v>-74.0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174</v>
      </c>
      <c r="B27" s="1">
        <v>1240.0</v>
      </c>
      <c r="C27" s="1">
        <v>1760.0</v>
      </c>
      <c r="D27" s="1">
        <v>2780.0</v>
      </c>
      <c r="E27" s="1">
        <v>2610.0</v>
      </c>
      <c r="F27" s="1">
        <v>3150.0</v>
      </c>
      <c r="G27" s="1">
        <v>2990.0</v>
      </c>
      <c r="H27" s="1">
        <v>-10240.0</v>
      </c>
      <c r="I27" s="1">
        <v>-9500.0</v>
      </c>
      <c r="J27" s="1">
        <v>-6090.0</v>
      </c>
      <c r="K27" s="1">
        <v>-74.0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175</v>
      </c>
      <c r="B28" s="1">
        <v>1240.0</v>
      </c>
      <c r="C28" s="1">
        <v>1760.0</v>
      </c>
      <c r="D28" s="1">
        <v>2780.0</v>
      </c>
      <c r="E28" s="1">
        <v>2610.0</v>
      </c>
      <c r="F28" s="1">
        <v>3150.0</v>
      </c>
      <c r="G28" s="1">
        <v>2990.0</v>
      </c>
      <c r="H28" s="1">
        <v>-10240.0</v>
      </c>
      <c r="I28" s="1">
        <v>-9500.0</v>
      </c>
      <c r="J28" s="1">
        <v>-6090.0</v>
      </c>
      <c r="K28" s="1">
        <v>-74.0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176</v>
      </c>
      <c r="B29" s="1">
        <v>1240.0</v>
      </c>
      <c r="C29" s="1">
        <v>1760.0</v>
      </c>
      <c r="D29" s="1">
        <v>2780.0</v>
      </c>
      <c r="E29" s="1">
        <v>2610.0</v>
      </c>
      <c r="F29" s="1">
        <v>3150.0</v>
      </c>
      <c r="G29" s="1">
        <v>2990.0</v>
      </c>
      <c r="H29" s="1">
        <v>-10240.0</v>
      </c>
      <c r="I29" s="1">
        <v>-9500.0</v>
      </c>
      <c r="J29" s="1">
        <v>-6090.0</v>
      </c>
      <c r="K29" s="1">
        <v>-74.0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177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178</v>
      </c>
      <c r="B31" s="1" t="s">
        <v>179</v>
      </c>
      <c r="C31" s="1" t="s">
        <v>180</v>
      </c>
      <c r="D31" s="1" t="s">
        <v>181</v>
      </c>
      <c r="E31" s="1" t="s">
        <v>182</v>
      </c>
      <c r="F31" s="1" t="s">
        <v>183</v>
      </c>
      <c r="G31" s="1" t="s">
        <v>184</v>
      </c>
      <c r="H31" s="1" t="s">
        <v>185</v>
      </c>
      <c r="I31" s="1" t="s">
        <v>186</v>
      </c>
      <c r="J31" s="1" t="s">
        <v>187</v>
      </c>
      <c r="K31" s="1" t="s">
        <v>188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189</v>
      </c>
      <c r="B32" s="1" t="s">
        <v>179</v>
      </c>
      <c r="C32" s="1" t="s">
        <v>180</v>
      </c>
      <c r="D32" s="1" t="s">
        <v>181</v>
      </c>
      <c r="E32" s="1" t="s">
        <v>182</v>
      </c>
      <c r="F32" s="1" t="s">
        <v>183</v>
      </c>
      <c r="G32" s="1" t="s">
        <v>184</v>
      </c>
      <c r="H32" s="1" t="s">
        <v>185</v>
      </c>
      <c r="I32" s="1" t="s">
        <v>186</v>
      </c>
      <c r="J32" s="1" t="s">
        <v>187</v>
      </c>
      <c r="K32" s="1" t="s">
        <v>188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190</v>
      </c>
      <c r="B33" s="1">
        <v>776.0</v>
      </c>
      <c r="C33" s="1">
        <v>777.0</v>
      </c>
      <c r="D33" s="1">
        <v>745.0</v>
      </c>
      <c r="E33" s="1">
        <v>722.0</v>
      </c>
      <c r="F33" s="1">
        <v>709.0</v>
      </c>
      <c r="G33" s="1">
        <v>690.0</v>
      </c>
      <c r="H33" s="1">
        <v>775.0</v>
      </c>
      <c r="I33" s="1">
        <v>1120.0</v>
      </c>
      <c r="J33" s="1">
        <v>1180.0</v>
      </c>
      <c r="K33" s="1">
        <v>1260.0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191</v>
      </c>
      <c r="B34" s="1" t="s">
        <v>179</v>
      </c>
      <c r="C34" s="1" t="s">
        <v>180</v>
      </c>
      <c r="D34" s="1" t="s">
        <v>192</v>
      </c>
      <c r="E34" s="1" t="s">
        <v>193</v>
      </c>
      <c r="F34" s="1" t="s">
        <v>194</v>
      </c>
      <c r="G34" s="1" t="s">
        <v>195</v>
      </c>
      <c r="H34" s="1" t="s">
        <v>185</v>
      </c>
      <c r="I34" s="1" t="s">
        <v>186</v>
      </c>
      <c r="J34" s="1" t="s">
        <v>187</v>
      </c>
      <c r="K34" s="1" t="s">
        <v>188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196</v>
      </c>
      <c r="B35" s="1" t="s">
        <v>179</v>
      </c>
      <c r="C35" s="1" t="s">
        <v>180</v>
      </c>
      <c r="D35" s="1" t="s">
        <v>192</v>
      </c>
      <c r="E35" s="1" t="s">
        <v>193</v>
      </c>
      <c r="F35" s="1" t="s">
        <v>194</v>
      </c>
      <c r="G35" s="1" t="s">
        <v>195</v>
      </c>
      <c r="H35" s="1" t="s">
        <v>185</v>
      </c>
      <c r="I35" s="1" t="s">
        <v>186</v>
      </c>
      <c r="J35" s="1" t="s">
        <v>187</v>
      </c>
      <c r="K35" s="1" t="s">
        <v>188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197</v>
      </c>
      <c r="B36" s="1">
        <v>778.0</v>
      </c>
      <c r="C36" s="1">
        <v>779.0</v>
      </c>
      <c r="D36" s="1">
        <v>747.0</v>
      </c>
      <c r="E36" s="1">
        <v>725.0</v>
      </c>
      <c r="F36" s="1">
        <v>710.0</v>
      </c>
      <c r="G36" s="1">
        <v>692.0</v>
      </c>
      <c r="H36" s="1">
        <v>775.0</v>
      </c>
      <c r="I36" s="1">
        <v>1120.0</v>
      </c>
      <c r="J36" s="1">
        <v>1180.0</v>
      </c>
      <c r="K36" s="1">
        <v>1260.0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198</v>
      </c>
      <c r="B37" s="1" t="s">
        <v>199</v>
      </c>
      <c r="C37" s="1" t="s">
        <v>200</v>
      </c>
      <c r="D37" s="1" t="s">
        <v>201</v>
      </c>
      <c r="E37" s="1" t="s">
        <v>202</v>
      </c>
      <c r="F37" s="1" t="s">
        <v>203</v>
      </c>
      <c r="G37" s="1" t="s">
        <v>204</v>
      </c>
      <c r="H37" s="1" t="s">
        <v>205</v>
      </c>
      <c r="I37" s="1" t="s">
        <v>206</v>
      </c>
      <c r="J37" s="1" t="s">
        <v>207</v>
      </c>
      <c r="K37" s="1" t="s">
        <v>208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209</v>
      </c>
      <c r="B38" s="1" t="s">
        <v>210</v>
      </c>
      <c r="C38" s="1" t="s">
        <v>211</v>
      </c>
      <c r="D38" s="1" t="s">
        <v>201</v>
      </c>
      <c r="E38" s="1" t="s">
        <v>212</v>
      </c>
      <c r="F38" s="1" t="s">
        <v>213</v>
      </c>
      <c r="G38" s="1" t="s">
        <v>214</v>
      </c>
      <c r="H38" s="1" t="s">
        <v>205</v>
      </c>
      <c r="I38" s="1" t="s">
        <v>206</v>
      </c>
      <c r="J38" s="1" t="s">
        <v>207</v>
      </c>
      <c r="K38" s="1" t="s">
        <v>208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215</v>
      </c>
      <c r="B39" s="1">
        <v>1.0</v>
      </c>
      <c r="C39" s="1" t="s">
        <v>216</v>
      </c>
      <c r="D39" s="1" t="s">
        <v>217</v>
      </c>
      <c r="E39" s="1" t="s">
        <v>218</v>
      </c>
      <c r="F39" s="1" t="s">
        <v>219</v>
      </c>
      <c r="G39" s="1">
        <v>2.0</v>
      </c>
      <c r="H39" s="1" t="s">
        <v>220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221</v>
      </c>
      <c r="B40" s="1" t="s">
        <v>222</v>
      </c>
      <c r="C40" s="1" t="s">
        <v>223</v>
      </c>
      <c r="D40" s="1" t="s">
        <v>224</v>
      </c>
      <c r="E40" s="1" t="s">
        <v>225</v>
      </c>
      <c r="F40" s="1" t="s">
        <v>226</v>
      </c>
      <c r="G40" s="1" t="s">
        <v>227</v>
      </c>
      <c r="H40" s="1" t="s">
        <v>228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229</v>
      </c>
      <c r="B41" s="1">
        <v>1.0</v>
      </c>
      <c r="C41" s="1">
        <v>1.0</v>
      </c>
      <c r="D41" s="1">
        <v>1.0</v>
      </c>
      <c r="E41" s="1">
        <v>1.0</v>
      </c>
      <c r="F41" s="1">
        <v>1.0</v>
      </c>
      <c r="G41" s="1">
        <v>1.0</v>
      </c>
      <c r="H41" s="1">
        <v>1.0</v>
      </c>
      <c r="I41" s="1">
        <v>1.0</v>
      </c>
      <c r="J41" s="1">
        <v>1.0</v>
      </c>
      <c r="K41" s="1">
        <v>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230</v>
      </c>
      <c r="B43" s="1">
        <v>3210.0</v>
      </c>
      <c r="C43" s="1">
        <v>3620.0</v>
      </c>
      <c r="D43" s="1">
        <v>4760.0</v>
      </c>
      <c r="E43" s="1">
        <v>5080.0</v>
      </c>
      <c r="F43" s="1">
        <v>5400.0</v>
      </c>
      <c r="G43" s="1">
        <v>5440.0</v>
      </c>
      <c r="H43" s="1">
        <v>-2680.0</v>
      </c>
      <c r="I43" s="1">
        <v>-4050.0</v>
      </c>
      <c r="J43" s="1">
        <v>-1670.0</v>
      </c>
      <c r="K43" s="1">
        <v>4310.0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231</v>
      </c>
      <c r="B44" s="1">
        <v>1570.0</v>
      </c>
      <c r="C44" s="1">
        <v>2000.0</v>
      </c>
      <c r="D44" s="1">
        <v>3030.0</v>
      </c>
      <c r="E44" s="1">
        <v>3240.0</v>
      </c>
      <c r="F44" s="1">
        <v>3380.0</v>
      </c>
      <c r="G44" s="1">
        <v>3280.0</v>
      </c>
      <c r="H44" s="1">
        <v>-4920.0</v>
      </c>
      <c r="I44" s="1">
        <v>-6280.0</v>
      </c>
      <c r="J44" s="1">
        <v>-3950.0</v>
      </c>
      <c r="K44" s="1">
        <v>1940.0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232</v>
      </c>
      <c r="B45" s="1">
        <v>1570.0</v>
      </c>
      <c r="C45" s="1">
        <v>2000.0</v>
      </c>
      <c r="D45" s="1">
        <v>3020.0</v>
      </c>
      <c r="E45" s="1">
        <v>3240.0</v>
      </c>
      <c r="F45" s="1">
        <v>3380.0</v>
      </c>
      <c r="G45" s="1">
        <v>3280.0</v>
      </c>
      <c r="H45" s="1">
        <v>-4920.0</v>
      </c>
      <c r="I45" s="1">
        <v>-6280.0</v>
      </c>
      <c r="J45" s="1">
        <v>-3950.0</v>
      </c>
      <c r="K45" s="1">
        <v>1940.0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233</v>
      </c>
      <c r="B46" s="1">
        <v>3270.0</v>
      </c>
      <c r="C46" s="1">
        <v>3690.0</v>
      </c>
      <c r="D46" s="1">
        <v>4830.0</v>
      </c>
      <c r="E46" s="1">
        <v>0.0</v>
      </c>
      <c r="F46" s="1">
        <v>0.0</v>
      </c>
      <c r="G46" s="1">
        <v>0.0</v>
      </c>
      <c r="H46" s="1">
        <v>-2470.0</v>
      </c>
      <c r="I46" s="1">
        <v>-3850.0</v>
      </c>
      <c r="J46" s="1">
        <v>-1480.0</v>
      </c>
      <c r="K46" s="1">
        <v>4530.0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234</v>
      </c>
      <c r="B47" s="1">
        <v>15880.0</v>
      </c>
      <c r="C47" s="1">
        <v>15710.0</v>
      </c>
      <c r="D47" s="1">
        <v>16390.0</v>
      </c>
      <c r="E47" s="1">
        <v>17510.0</v>
      </c>
      <c r="F47" s="1">
        <v>18880.0</v>
      </c>
      <c r="G47" s="1">
        <v>20820.0</v>
      </c>
      <c r="H47" s="1">
        <v>5600.0</v>
      </c>
      <c r="I47" s="1">
        <v>1910.0</v>
      </c>
      <c r="J47" s="1">
        <v>12170.0</v>
      </c>
      <c r="K47" s="1">
        <v>21590.0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235</v>
      </c>
      <c r="B48" s="1" t="s">
        <v>236</v>
      </c>
      <c r="C48" s="1" t="s">
        <v>237</v>
      </c>
      <c r="D48" s="1" t="s">
        <v>238</v>
      </c>
      <c r="E48" s="1" t="s">
        <v>239</v>
      </c>
      <c r="F48" s="1" t="s">
        <v>240</v>
      </c>
      <c r="G48" s="1" t="s">
        <v>241</v>
      </c>
      <c r="H48" s="1" t="s">
        <v>242</v>
      </c>
      <c r="I48" s="1" t="s">
        <v>243</v>
      </c>
      <c r="J48" s="1" t="s">
        <v>244</v>
      </c>
      <c r="K48" s="1" t="s">
        <v>245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246</v>
      </c>
      <c r="B49" s="1">
        <v>811.0</v>
      </c>
      <c r="C49" s="1">
        <v>1120.0</v>
      </c>
      <c r="D49" s="1">
        <v>1770.0</v>
      </c>
      <c r="E49" s="1">
        <v>1910.0</v>
      </c>
      <c r="F49" s="1">
        <v>2000.0</v>
      </c>
      <c r="G49" s="1">
        <v>1910.0</v>
      </c>
      <c r="H49" s="1">
        <v>-3650.0</v>
      </c>
      <c r="I49" s="1">
        <v>-5010.0</v>
      </c>
      <c r="J49" s="1">
        <v>-3500.0</v>
      </c>
      <c r="K49" s="1">
        <v>44.0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247</v>
      </c>
      <c r="B50" s="1">
        <v>21.0</v>
      </c>
      <c r="C50" s="1">
        <v>22.0</v>
      </c>
      <c r="D50" s="1">
        <v>26.0</v>
      </c>
      <c r="E50" s="1">
        <v>28.0</v>
      </c>
      <c r="F50" s="1">
        <v>36.0</v>
      </c>
      <c r="G50" s="1">
        <v>39.0</v>
      </c>
      <c r="H50" s="1">
        <v>66.0</v>
      </c>
      <c r="I50" s="1">
        <v>83.0</v>
      </c>
      <c r="J50" s="1">
        <v>48.0</v>
      </c>
      <c r="K50" s="1">
        <v>64.0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248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175.0</v>
      </c>
      <c r="I51" s="1">
        <v>143.0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249</v>
      </c>
      <c r="B52" s="1">
        <v>69.0</v>
      </c>
      <c r="C52" s="1">
        <v>47.0</v>
      </c>
      <c r="D52" s="1">
        <v>27.0</v>
      </c>
      <c r="E52" s="1">
        <v>53.0</v>
      </c>
      <c r="F52" s="1">
        <v>36.0</v>
      </c>
      <c r="G52" s="1">
        <v>34.0</v>
      </c>
      <c r="H52" s="1">
        <v>9.0</v>
      </c>
      <c r="I52" s="1">
        <v>11.0</v>
      </c>
      <c r="J52" s="1">
        <v>7.0</v>
      </c>
      <c r="K52" s="1">
        <v>12.0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250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251</v>
      </c>
      <c r="B54" s="1">
        <v>623.0</v>
      </c>
      <c r="C54" s="1">
        <v>627.0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252</v>
      </c>
      <c r="B55" s="1">
        <v>623.0</v>
      </c>
      <c r="C55" s="1">
        <v>627.0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253</v>
      </c>
      <c r="B56" s="1">
        <v>63.0</v>
      </c>
      <c r="C56" s="1">
        <v>70.0</v>
      </c>
      <c r="D56" s="1">
        <v>67.0</v>
      </c>
      <c r="E56" s="1">
        <v>0.0</v>
      </c>
      <c r="F56" s="1">
        <v>0.0</v>
      </c>
      <c r="G56" s="1">
        <v>0.0</v>
      </c>
      <c r="H56" s="1">
        <v>203.0</v>
      </c>
      <c r="I56" s="1">
        <v>203.0</v>
      </c>
      <c r="J56" s="1">
        <v>192.0</v>
      </c>
      <c r="K56" s="1">
        <v>213.0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254</v>
      </c>
      <c r="B57" s="1">
        <v>16.0</v>
      </c>
      <c r="C57" s="1">
        <v>14.0</v>
      </c>
      <c r="D57" s="1">
        <v>14.0</v>
      </c>
      <c r="E57" s="1">
        <v>0.0</v>
      </c>
      <c r="F57" s="1">
        <v>0.0</v>
      </c>
      <c r="G57" s="1">
        <v>0.0</v>
      </c>
      <c r="H57" s="1">
        <v>78.0</v>
      </c>
      <c r="I57" s="1">
        <v>86.0</v>
      </c>
      <c r="J57" s="1">
        <v>72.0</v>
      </c>
      <c r="K57" s="1">
        <v>107.0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255</v>
      </c>
      <c r="B58" s="1">
        <v>46.0</v>
      </c>
      <c r="C58" s="1">
        <v>55.0</v>
      </c>
      <c r="D58" s="1">
        <v>52.0</v>
      </c>
      <c r="E58" s="1">
        <v>0.0</v>
      </c>
      <c r="F58" s="1">
        <v>0.0</v>
      </c>
      <c r="G58" s="1">
        <v>0.0</v>
      </c>
      <c r="H58" s="1">
        <v>125.0</v>
      </c>
      <c r="I58" s="1">
        <v>116.0</v>
      </c>
      <c r="J58" s="1">
        <v>120.0</v>
      </c>
      <c r="K58" s="1">
        <v>106.0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256</v>
      </c>
      <c r="B59" s="1">
        <v>918.0</v>
      </c>
      <c r="C59" s="1">
        <v>1000.0</v>
      </c>
      <c r="D59" s="1">
        <v>963.0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257</v>
      </c>
      <c r="B60" s="1">
        <v>4.0</v>
      </c>
      <c r="C60" s="1">
        <v>4.0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258</v>
      </c>
      <c r="B61" s="1">
        <v>48.0</v>
      </c>
      <c r="C61" s="1">
        <v>51.0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259</v>
      </c>
      <c r="B62" s="1">
        <v>0.0</v>
      </c>
      <c r="C62" s="1">
        <v>0.0</v>
      </c>
      <c r="D62" s="1">
        <v>55.0</v>
      </c>
      <c r="E62" s="1">
        <v>63.0</v>
      </c>
      <c r="F62" s="1">
        <v>65.0</v>
      </c>
      <c r="G62" s="1">
        <v>46.0</v>
      </c>
      <c r="H62" s="1">
        <v>105.0</v>
      </c>
      <c r="I62" s="1">
        <v>121.0</v>
      </c>
      <c r="J62" s="1">
        <v>101.0</v>
      </c>
      <c r="K62" s="1">
        <v>53.0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260</v>
      </c>
      <c r="B63" s="1">
        <v>52.0</v>
      </c>
      <c r="C63" s="1">
        <v>55.0</v>
      </c>
      <c r="D63" s="1">
        <v>55.0</v>
      </c>
      <c r="E63" s="1">
        <v>63.0</v>
      </c>
      <c r="F63" s="1">
        <v>65.0</v>
      </c>
      <c r="G63" s="1">
        <v>46.0</v>
      </c>
      <c r="H63" s="1">
        <v>105.0</v>
      </c>
      <c r="I63" s="1">
        <v>121.0</v>
      </c>
      <c r="J63" s="1">
        <v>101.0</v>
      </c>
      <c r="K63" s="1">
        <v>53.0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266</v>
      </c>
      <c r="G3" s="1" t="s">
        <v>267</v>
      </c>
      <c r="H3" s="1" t="s">
        <v>268</v>
      </c>
      <c r="I3" s="1" t="s">
        <v>269</v>
      </c>
      <c r="J3" s="1" t="s">
        <v>270</v>
      </c>
      <c r="K3" s="1" t="s">
        <v>271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272</v>
      </c>
      <c r="B4" s="1" t="s">
        <v>273</v>
      </c>
      <c r="C4" s="1" t="s">
        <v>274</v>
      </c>
      <c r="D4" s="1" t="s">
        <v>275</v>
      </c>
      <c r="E4" s="1" t="s">
        <v>276</v>
      </c>
      <c r="F4" s="1" t="s">
        <v>277</v>
      </c>
      <c r="G4" s="1" t="s">
        <v>278</v>
      </c>
      <c r="H4" s="1" t="s">
        <v>279</v>
      </c>
      <c r="I4" s="1" t="s">
        <v>280</v>
      </c>
      <c r="J4" s="1" t="s">
        <v>281</v>
      </c>
      <c r="K4" s="1" t="s">
        <v>282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283</v>
      </c>
      <c r="B5" s="1" t="s">
        <v>284</v>
      </c>
      <c r="C5" s="1" t="s">
        <v>285</v>
      </c>
      <c r="D5" s="1" t="s">
        <v>286</v>
      </c>
      <c r="E5" s="1" t="s">
        <v>287</v>
      </c>
      <c r="F5" s="1" t="s">
        <v>288</v>
      </c>
      <c r="G5" s="1" t="s">
        <v>289</v>
      </c>
      <c r="H5" s="1" t="s">
        <v>290</v>
      </c>
      <c r="I5" s="1" t="s">
        <v>291</v>
      </c>
      <c r="J5" s="1" t="s">
        <v>292</v>
      </c>
      <c r="K5" s="1" t="s">
        <v>293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294</v>
      </c>
      <c r="B6" s="1" t="s">
        <v>284</v>
      </c>
      <c r="C6" s="1" t="s">
        <v>285</v>
      </c>
      <c r="D6" s="1" t="s">
        <v>286</v>
      </c>
      <c r="E6" s="1" t="s">
        <v>287</v>
      </c>
      <c r="F6" s="1" t="s">
        <v>288</v>
      </c>
      <c r="G6" s="1" t="s">
        <v>289</v>
      </c>
      <c r="H6" s="1" t="s">
        <v>290</v>
      </c>
      <c r="I6" s="1" t="s">
        <v>291</v>
      </c>
      <c r="J6" s="1" t="s">
        <v>292</v>
      </c>
      <c r="K6" s="1" t="s">
        <v>293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296</v>
      </c>
      <c r="B8" s="1" t="s">
        <v>297</v>
      </c>
      <c r="C8" s="1" t="s">
        <v>298</v>
      </c>
      <c r="D8" s="1" t="s">
        <v>299</v>
      </c>
      <c r="E8" s="1" t="s">
        <v>300</v>
      </c>
      <c r="F8" s="1" t="s">
        <v>301</v>
      </c>
      <c r="G8" s="1" t="s">
        <v>302</v>
      </c>
      <c r="H8" s="1" t="s">
        <v>303</v>
      </c>
      <c r="I8" s="1" t="s">
        <v>304</v>
      </c>
      <c r="J8" s="1" t="s">
        <v>305</v>
      </c>
      <c r="K8" s="1" t="s">
        <v>306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307</v>
      </c>
      <c r="B9" s="1" t="s">
        <v>308</v>
      </c>
      <c r="C9" s="1" t="s">
        <v>309</v>
      </c>
      <c r="D9" s="1" t="s">
        <v>310</v>
      </c>
      <c r="E9" s="1" t="s">
        <v>311</v>
      </c>
      <c r="F9" s="1" t="s">
        <v>312</v>
      </c>
      <c r="G9" s="1" t="s">
        <v>313</v>
      </c>
      <c r="H9" s="1" t="s">
        <v>314</v>
      </c>
      <c r="I9" s="1" t="s">
        <v>315</v>
      </c>
      <c r="J9" s="1" t="s">
        <v>316</v>
      </c>
      <c r="K9" s="1" t="s">
        <v>317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318</v>
      </c>
      <c r="B10" s="1" t="s">
        <v>319</v>
      </c>
      <c r="C10" s="1" t="s">
        <v>320</v>
      </c>
      <c r="D10" s="1" t="s">
        <v>321</v>
      </c>
      <c r="E10" s="1" t="s">
        <v>322</v>
      </c>
      <c r="F10" s="1" t="s">
        <v>323</v>
      </c>
      <c r="G10" s="1" t="s">
        <v>324</v>
      </c>
      <c r="H10" s="1" t="s">
        <v>325</v>
      </c>
      <c r="I10" s="1" t="s">
        <v>326</v>
      </c>
      <c r="J10" s="1" t="s">
        <v>327</v>
      </c>
      <c r="K10" s="1" t="s">
        <v>328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329</v>
      </c>
      <c r="B11" s="1" t="s">
        <v>330</v>
      </c>
      <c r="C11" s="1" t="s">
        <v>331</v>
      </c>
      <c r="D11" s="1" t="s">
        <v>332</v>
      </c>
      <c r="E11" s="1" t="s">
        <v>333</v>
      </c>
      <c r="F11" s="1" t="s">
        <v>334</v>
      </c>
      <c r="G11" s="1" t="s">
        <v>335</v>
      </c>
      <c r="H11" s="1" t="s">
        <v>336</v>
      </c>
      <c r="I11" s="1" t="s">
        <v>337</v>
      </c>
      <c r="J11" s="1" t="s">
        <v>338</v>
      </c>
      <c r="K11" s="1">
        <v>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339</v>
      </c>
      <c r="B12" s="1" t="s">
        <v>330</v>
      </c>
      <c r="C12" s="1" t="s">
        <v>331</v>
      </c>
      <c r="D12" s="1" t="s">
        <v>340</v>
      </c>
      <c r="E12" s="1" t="s">
        <v>333</v>
      </c>
      <c r="F12" s="1" t="s">
        <v>334</v>
      </c>
      <c r="G12" s="1" t="s">
        <v>335</v>
      </c>
      <c r="H12" s="1" t="s">
        <v>336</v>
      </c>
      <c r="I12" s="1" t="s">
        <v>337</v>
      </c>
      <c r="J12" s="1" t="s">
        <v>338</v>
      </c>
      <c r="K12" s="1">
        <v>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341</v>
      </c>
      <c r="B13" s="1" t="s">
        <v>342</v>
      </c>
      <c r="C13" s="1" t="s">
        <v>343</v>
      </c>
      <c r="D13" s="1" t="s">
        <v>344</v>
      </c>
      <c r="E13" s="1" t="s">
        <v>345</v>
      </c>
      <c r="F13" s="1" t="s">
        <v>346</v>
      </c>
      <c r="G13" s="1" t="s">
        <v>347</v>
      </c>
      <c r="H13" s="1" t="s">
        <v>348</v>
      </c>
      <c r="I13" s="1" t="s">
        <v>349</v>
      </c>
      <c r="J13" s="1" t="s">
        <v>350</v>
      </c>
      <c r="K13" s="1" t="s">
        <v>351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352</v>
      </c>
      <c r="B14" s="1" t="s">
        <v>342</v>
      </c>
      <c r="C14" s="1" t="s">
        <v>343</v>
      </c>
      <c r="D14" s="1" t="s">
        <v>344</v>
      </c>
      <c r="E14" s="1" t="s">
        <v>345</v>
      </c>
      <c r="F14" s="1" t="s">
        <v>346</v>
      </c>
      <c r="G14" s="1" t="s">
        <v>347</v>
      </c>
      <c r="H14" s="1" t="s">
        <v>348</v>
      </c>
      <c r="I14" s="1" t="s">
        <v>349</v>
      </c>
      <c r="J14" s="1" t="s">
        <v>350</v>
      </c>
      <c r="K14" s="1" t="s">
        <v>351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353</v>
      </c>
      <c r="B15" s="1" t="s">
        <v>342</v>
      </c>
      <c r="C15" s="1" t="s">
        <v>343</v>
      </c>
      <c r="D15" s="1" t="s">
        <v>344</v>
      </c>
      <c r="E15" s="1" t="s">
        <v>345</v>
      </c>
      <c r="F15" s="1" t="s">
        <v>346</v>
      </c>
      <c r="G15" s="1" t="s">
        <v>347</v>
      </c>
      <c r="H15" s="1" t="s">
        <v>348</v>
      </c>
      <c r="I15" s="1" t="s">
        <v>349</v>
      </c>
      <c r="J15" s="1" t="s">
        <v>350</v>
      </c>
      <c r="K15" s="1" t="s">
        <v>351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354</v>
      </c>
      <c r="B16" s="1" t="s">
        <v>355</v>
      </c>
      <c r="C16" s="1" t="s">
        <v>356</v>
      </c>
      <c r="D16" s="1" t="s">
        <v>357</v>
      </c>
      <c r="E16" s="1" t="s">
        <v>358</v>
      </c>
      <c r="F16" s="1" t="s">
        <v>359</v>
      </c>
      <c r="G16" s="1" t="s">
        <v>360</v>
      </c>
      <c r="H16" s="1" t="s">
        <v>361</v>
      </c>
      <c r="I16" s="1" t="s">
        <v>362</v>
      </c>
      <c r="J16" s="1" t="s">
        <v>363</v>
      </c>
      <c r="K16" s="1" t="s">
        <v>364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365</v>
      </c>
      <c r="B17" s="1" t="s">
        <v>366</v>
      </c>
      <c r="C17" s="1" t="s">
        <v>367</v>
      </c>
      <c r="D17" s="1" t="s">
        <v>368</v>
      </c>
      <c r="E17" s="1" t="s">
        <v>369</v>
      </c>
      <c r="F17" s="1" t="s">
        <v>370</v>
      </c>
      <c r="G17" s="1" t="s">
        <v>371</v>
      </c>
      <c r="H17" s="1" t="s">
        <v>372</v>
      </c>
      <c r="I17" s="1" t="s">
        <v>373</v>
      </c>
      <c r="J17" s="1" t="s">
        <v>374</v>
      </c>
      <c r="K17" s="1" t="s">
        <v>375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376</v>
      </c>
      <c r="B18" s="1" t="s">
        <v>377</v>
      </c>
      <c r="C18" s="1" t="s">
        <v>356</v>
      </c>
      <c r="D18" s="1">
        <v>6.0</v>
      </c>
      <c r="E18" s="1" t="s">
        <v>378</v>
      </c>
      <c r="F18" s="1" t="s">
        <v>379</v>
      </c>
      <c r="G18" s="1" t="s">
        <v>380</v>
      </c>
      <c r="H18" s="1" t="s">
        <v>381</v>
      </c>
      <c r="I18" s="1" t="s">
        <v>382</v>
      </c>
      <c r="J18" s="1" t="s">
        <v>383</v>
      </c>
      <c r="K18" s="1" t="s">
        <v>384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385</v>
      </c>
      <c r="B20" s="1" t="s">
        <v>386</v>
      </c>
      <c r="C20" s="1" t="s">
        <v>386</v>
      </c>
      <c r="D20" s="1" t="s">
        <v>387</v>
      </c>
      <c r="E20" s="1" t="s">
        <v>388</v>
      </c>
      <c r="F20" s="1" t="s">
        <v>389</v>
      </c>
      <c r="G20" s="1" t="s">
        <v>390</v>
      </c>
      <c r="H20" s="1" t="s">
        <v>391</v>
      </c>
      <c r="I20" s="1" t="s">
        <v>208</v>
      </c>
      <c r="J20" s="1" t="s">
        <v>392</v>
      </c>
      <c r="K20" s="1" t="s">
        <v>393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394</v>
      </c>
      <c r="B21" s="1" t="s">
        <v>390</v>
      </c>
      <c r="C21" s="1" t="s">
        <v>395</v>
      </c>
      <c r="D21" s="1" t="s">
        <v>396</v>
      </c>
      <c r="E21" s="1" t="s">
        <v>397</v>
      </c>
      <c r="F21" s="1" t="s">
        <v>398</v>
      </c>
      <c r="G21" s="1" t="s">
        <v>399</v>
      </c>
      <c r="H21" s="1" t="s">
        <v>400</v>
      </c>
      <c r="I21" s="1" t="s">
        <v>401</v>
      </c>
      <c r="J21" s="1" t="s">
        <v>402</v>
      </c>
      <c r="K21" s="1" t="s">
        <v>403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404</v>
      </c>
      <c r="B22" s="1" t="s">
        <v>405</v>
      </c>
      <c r="C22" s="1" t="s">
        <v>406</v>
      </c>
      <c r="D22" s="1" t="s">
        <v>407</v>
      </c>
      <c r="E22" s="1" t="s">
        <v>408</v>
      </c>
      <c r="F22" s="1" t="s">
        <v>409</v>
      </c>
      <c r="G22" s="1" t="s">
        <v>410</v>
      </c>
      <c r="H22" s="1" t="s">
        <v>358</v>
      </c>
      <c r="I22" s="1" t="s">
        <v>411</v>
      </c>
      <c r="J22" s="1" t="s">
        <v>412</v>
      </c>
      <c r="K22" s="1" t="s">
        <v>413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414</v>
      </c>
      <c r="B23" s="1" t="s">
        <v>415</v>
      </c>
      <c r="C23" s="1" t="s">
        <v>416</v>
      </c>
      <c r="D23" s="1" t="s">
        <v>417</v>
      </c>
      <c r="E23" s="1" t="s">
        <v>418</v>
      </c>
      <c r="F23" s="1" t="s">
        <v>419</v>
      </c>
      <c r="G23" s="1" t="s">
        <v>420</v>
      </c>
      <c r="H23" s="1" t="s">
        <v>421</v>
      </c>
      <c r="I23" s="1" t="s">
        <v>422</v>
      </c>
      <c r="J23" s="1" t="s">
        <v>423</v>
      </c>
      <c r="K23" s="1" t="s">
        <v>424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426</v>
      </c>
      <c r="B25" s="1" t="s">
        <v>243</v>
      </c>
      <c r="C25" s="1" t="s">
        <v>427</v>
      </c>
      <c r="D25" s="1" t="s">
        <v>428</v>
      </c>
      <c r="E25" s="1" t="s">
        <v>429</v>
      </c>
      <c r="F25" s="1" t="s">
        <v>428</v>
      </c>
      <c r="G25" s="1" t="s">
        <v>392</v>
      </c>
      <c r="H25" s="1" t="s">
        <v>430</v>
      </c>
      <c r="I25" s="1" t="s">
        <v>366</v>
      </c>
      <c r="J25" s="1" t="s">
        <v>431</v>
      </c>
      <c r="K25" s="1" t="s">
        <v>432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433</v>
      </c>
      <c r="B26" s="1" t="s">
        <v>434</v>
      </c>
      <c r="C26" s="1" t="s">
        <v>435</v>
      </c>
      <c r="D26" s="1" t="s">
        <v>436</v>
      </c>
      <c r="E26" s="1" t="s">
        <v>437</v>
      </c>
      <c r="F26" s="1" t="s">
        <v>438</v>
      </c>
      <c r="G26" s="1" t="s">
        <v>434</v>
      </c>
      <c r="H26" s="1" t="s">
        <v>439</v>
      </c>
      <c r="I26" s="1" t="s">
        <v>440</v>
      </c>
      <c r="J26" s="1" t="s">
        <v>388</v>
      </c>
      <c r="K26" s="1" t="s">
        <v>441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442</v>
      </c>
      <c r="B27" s="1" t="s">
        <v>220</v>
      </c>
      <c r="C27" s="1" t="s">
        <v>443</v>
      </c>
      <c r="D27" s="1" t="s">
        <v>444</v>
      </c>
      <c r="E27" s="1" t="s">
        <v>445</v>
      </c>
      <c r="F27" s="1" t="s">
        <v>445</v>
      </c>
      <c r="G27" s="1" t="s">
        <v>445</v>
      </c>
      <c r="H27" s="1" t="s">
        <v>446</v>
      </c>
      <c r="I27" s="1" t="s">
        <v>447</v>
      </c>
      <c r="J27" s="1" t="s">
        <v>448</v>
      </c>
      <c r="K27" s="1" t="s">
        <v>449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450</v>
      </c>
      <c r="B28" s="1" t="s">
        <v>451</v>
      </c>
      <c r="C28" s="1" t="s">
        <v>452</v>
      </c>
      <c r="D28" s="1" t="s">
        <v>453</v>
      </c>
      <c r="E28" s="1" t="s">
        <v>454</v>
      </c>
      <c r="F28" s="1" t="s">
        <v>455</v>
      </c>
      <c r="G28" s="1" t="s">
        <v>456</v>
      </c>
      <c r="H28" s="1" t="s">
        <v>457</v>
      </c>
      <c r="I28" s="1" t="s">
        <v>458</v>
      </c>
      <c r="J28" s="1" t="s">
        <v>459</v>
      </c>
      <c r="K28" s="1" t="s">
        <v>460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461</v>
      </c>
      <c r="B29" s="1" t="s">
        <v>462</v>
      </c>
      <c r="C29" s="1" t="s">
        <v>463</v>
      </c>
      <c r="D29" s="1" t="s">
        <v>464</v>
      </c>
      <c r="E29" s="1" t="s">
        <v>465</v>
      </c>
      <c r="F29" s="1" t="s">
        <v>466</v>
      </c>
      <c r="G29" s="1" t="s">
        <v>467</v>
      </c>
      <c r="H29" s="1" t="s">
        <v>468</v>
      </c>
      <c r="I29" s="1" t="s">
        <v>469</v>
      </c>
      <c r="J29" s="1" t="s">
        <v>470</v>
      </c>
      <c r="K29" s="1" t="s">
        <v>471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472</v>
      </c>
      <c r="B30" s="1" t="s">
        <v>473</v>
      </c>
      <c r="C30" s="1" t="s">
        <v>474</v>
      </c>
      <c r="D30" s="1" t="s">
        <v>475</v>
      </c>
      <c r="E30" s="1" t="s">
        <v>476</v>
      </c>
      <c r="F30" s="1" t="s">
        <v>477</v>
      </c>
      <c r="G30" s="1" t="s">
        <v>478</v>
      </c>
      <c r="H30" s="1" t="s">
        <v>479</v>
      </c>
      <c r="I30" s="1" t="s">
        <v>480</v>
      </c>
      <c r="J30" s="1" t="s">
        <v>481</v>
      </c>
      <c r="K30" s="1" t="s">
        <v>482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483</v>
      </c>
      <c r="B31" s="1" t="s">
        <v>484</v>
      </c>
      <c r="C31" s="1" t="s">
        <v>485</v>
      </c>
      <c r="D31" s="1" t="s">
        <v>228</v>
      </c>
      <c r="E31" s="1" t="s">
        <v>486</v>
      </c>
      <c r="F31" s="1" t="s">
        <v>487</v>
      </c>
      <c r="G31" s="1" t="s">
        <v>488</v>
      </c>
      <c r="H31" s="1" t="s">
        <v>489</v>
      </c>
      <c r="I31" s="1" t="s">
        <v>490</v>
      </c>
      <c r="J31" s="1" t="s">
        <v>491</v>
      </c>
      <c r="K31" s="1" t="s">
        <v>492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494</v>
      </c>
      <c r="B33" s="1" t="s">
        <v>495</v>
      </c>
      <c r="C33" s="1" t="s">
        <v>496</v>
      </c>
      <c r="D33" s="1" t="s">
        <v>497</v>
      </c>
      <c r="E33" s="1" t="s">
        <v>498</v>
      </c>
      <c r="F33" s="1" t="s">
        <v>499</v>
      </c>
      <c r="G33" s="1" t="s">
        <v>500</v>
      </c>
      <c r="H33" s="1" t="s">
        <v>501</v>
      </c>
      <c r="I33" s="1" t="s">
        <v>502</v>
      </c>
      <c r="J33" s="1" t="s">
        <v>503</v>
      </c>
      <c r="K33" s="1" t="s">
        <v>504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505</v>
      </c>
      <c r="B34" s="1" t="s">
        <v>506</v>
      </c>
      <c r="C34" s="1" t="s">
        <v>507</v>
      </c>
      <c r="D34" s="1" t="s">
        <v>508</v>
      </c>
      <c r="E34" s="1" t="s">
        <v>509</v>
      </c>
      <c r="F34" s="1" t="s">
        <v>510</v>
      </c>
      <c r="G34" s="1" t="s">
        <v>511</v>
      </c>
      <c r="H34" s="1">
        <v>58.0</v>
      </c>
      <c r="I34" s="1" t="s">
        <v>512</v>
      </c>
      <c r="J34" s="1" t="s">
        <v>513</v>
      </c>
      <c r="K34" s="1" t="s">
        <v>514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515</v>
      </c>
      <c r="B35" s="1" t="s">
        <v>516</v>
      </c>
      <c r="C35" s="1" t="s">
        <v>517</v>
      </c>
      <c r="D35" s="1" t="s">
        <v>123</v>
      </c>
      <c r="E35" s="1" t="s">
        <v>518</v>
      </c>
      <c r="F35" s="1" t="s">
        <v>519</v>
      </c>
      <c r="G35" s="1" t="s">
        <v>520</v>
      </c>
      <c r="H35" s="1" t="s">
        <v>521</v>
      </c>
      <c r="I35" s="1" t="s">
        <v>522</v>
      </c>
      <c r="J35" s="1" t="s">
        <v>523</v>
      </c>
      <c r="K35" s="1" t="s">
        <v>524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525</v>
      </c>
      <c r="B36" s="1" t="s">
        <v>526</v>
      </c>
      <c r="C36" s="1" t="s">
        <v>527</v>
      </c>
      <c r="D36" s="1" t="s">
        <v>528</v>
      </c>
      <c r="E36" s="1" t="s">
        <v>529</v>
      </c>
      <c r="F36" s="1" t="s">
        <v>530</v>
      </c>
      <c r="G36" s="1" t="s">
        <v>531</v>
      </c>
      <c r="H36" s="1" t="s">
        <v>532</v>
      </c>
      <c r="I36" s="1" t="s">
        <v>533</v>
      </c>
      <c r="J36" s="1" t="s">
        <v>534</v>
      </c>
      <c r="K36" s="1" t="s">
        <v>535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536</v>
      </c>
      <c r="B37" s="1" t="s">
        <v>537</v>
      </c>
      <c r="C37" s="1" t="s">
        <v>538</v>
      </c>
      <c r="D37" s="1" t="s">
        <v>539</v>
      </c>
      <c r="E37" s="1" t="s">
        <v>540</v>
      </c>
      <c r="F37" s="1" t="s">
        <v>541</v>
      </c>
      <c r="G37" s="1" t="s">
        <v>542</v>
      </c>
      <c r="H37" s="1" t="s">
        <v>543</v>
      </c>
      <c r="I37" s="1" t="s">
        <v>544</v>
      </c>
      <c r="J37" s="1" t="s">
        <v>545</v>
      </c>
      <c r="K37" s="1" t="s">
        <v>546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547</v>
      </c>
      <c r="B38" s="1" t="s">
        <v>548</v>
      </c>
      <c r="C38" s="1" t="s">
        <v>549</v>
      </c>
      <c r="D38" s="1" t="s">
        <v>550</v>
      </c>
      <c r="E38" s="1" t="s">
        <v>551</v>
      </c>
      <c r="F38" s="1" t="s">
        <v>552</v>
      </c>
      <c r="G38" s="1" t="s">
        <v>553</v>
      </c>
      <c r="H38" s="1" t="s">
        <v>554</v>
      </c>
      <c r="I38" s="1" t="s">
        <v>555</v>
      </c>
      <c r="J38" s="1" t="s">
        <v>556</v>
      </c>
      <c r="K38" s="1" t="s">
        <v>557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558</v>
      </c>
      <c r="B39" s="1" t="s">
        <v>559</v>
      </c>
      <c r="C39" s="1" t="s">
        <v>560</v>
      </c>
      <c r="D39" s="1" t="s">
        <v>561</v>
      </c>
      <c r="E39" s="1" t="s">
        <v>562</v>
      </c>
      <c r="F39" s="1" t="s">
        <v>563</v>
      </c>
      <c r="G39" s="1" t="s">
        <v>564</v>
      </c>
      <c r="H39" s="1" t="s">
        <v>565</v>
      </c>
      <c r="I39" s="1" t="s">
        <v>566</v>
      </c>
      <c r="J39" s="1" t="s">
        <v>567</v>
      </c>
      <c r="K39" s="1" t="s">
        <v>568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569</v>
      </c>
      <c r="B40" s="1" t="s">
        <v>570</v>
      </c>
      <c r="C40" s="1" t="s">
        <v>571</v>
      </c>
      <c r="D40" s="1" t="s">
        <v>572</v>
      </c>
      <c r="E40" s="1" t="s">
        <v>573</v>
      </c>
      <c r="F40" s="1" t="s">
        <v>574</v>
      </c>
      <c r="G40" s="1" t="s">
        <v>208</v>
      </c>
      <c r="H40" s="1" t="s">
        <v>575</v>
      </c>
      <c r="I40" s="1" t="s">
        <v>576</v>
      </c>
      <c r="J40" s="1" t="s">
        <v>577</v>
      </c>
      <c r="K40" s="1" t="s">
        <v>445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578</v>
      </c>
      <c r="B41" s="1" t="s">
        <v>579</v>
      </c>
      <c r="C41" s="1" t="s">
        <v>580</v>
      </c>
      <c r="D41" s="1" t="s">
        <v>581</v>
      </c>
      <c r="E41" s="1" t="s">
        <v>582</v>
      </c>
      <c r="F41" s="1" t="s">
        <v>583</v>
      </c>
      <c r="G41" s="1" t="s">
        <v>584</v>
      </c>
      <c r="H41" s="1" t="s">
        <v>585</v>
      </c>
      <c r="I41" s="1" t="s">
        <v>586</v>
      </c>
      <c r="J41" s="1" t="s">
        <v>587</v>
      </c>
      <c r="K41" s="1" t="s">
        <v>588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589</v>
      </c>
      <c r="B42" s="1" t="s">
        <v>590</v>
      </c>
      <c r="C42" s="1" t="s">
        <v>591</v>
      </c>
      <c r="D42" s="1" t="s">
        <v>592</v>
      </c>
      <c r="E42" s="1" t="s">
        <v>593</v>
      </c>
      <c r="F42" s="1" t="s">
        <v>238</v>
      </c>
      <c r="G42" s="1" t="s">
        <v>594</v>
      </c>
      <c r="H42" s="1" t="s">
        <v>595</v>
      </c>
      <c r="I42" s="1" t="s">
        <v>596</v>
      </c>
      <c r="J42" s="1" t="s">
        <v>597</v>
      </c>
      <c r="K42" s="1" t="s">
        <v>598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599</v>
      </c>
      <c r="B43" s="1" t="s">
        <v>600</v>
      </c>
      <c r="C43" s="1" t="s">
        <v>601</v>
      </c>
      <c r="D43" s="1" t="s">
        <v>602</v>
      </c>
      <c r="E43" s="1" t="s">
        <v>603</v>
      </c>
      <c r="F43" s="1" t="s">
        <v>604</v>
      </c>
      <c r="G43" s="1">
        <v>0.0</v>
      </c>
      <c r="H43" s="1" t="s">
        <v>576</v>
      </c>
      <c r="I43" s="1" t="s">
        <v>605</v>
      </c>
      <c r="J43" s="1" t="s">
        <v>606</v>
      </c>
      <c r="K43" s="1" t="s">
        <v>562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607</v>
      </c>
      <c r="B44" s="1" t="s">
        <v>608</v>
      </c>
      <c r="C44" s="1" t="s">
        <v>602</v>
      </c>
      <c r="D44" s="1" t="s">
        <v>609</v>
      </c>
      <c r="E44" s="1" t="s">
        <v>610</v>
      </c>
      <c r="F44" s="1" t="s">
        <v>611</v>
      </c>
      <c r="G44" s="1">
        <v>0.0</v>
      </c>
      <c r="H44" s="1" t="s">
        <v>612</v>
      </c>
      <c r="I44" s="1" t="s">
        <v>613</v>
      </c>
      <c r="J44" s="1" t="s">
        <v>614</v>
      </c>
      <c r="K44" s="1" t="s">
        <v>615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617</v>
      </c>
      <c r="B46" s="1" t="s">
        <v>204</v>
      </c>
      <c r="C46" s="1" t="s">
        <v>618</v>
      </c>
      <c r="D46" s="1" t="s">
        <v>619</v>
      </c>
      <c r="E46" s="1" t="s">
        <v>620</v>
      </c>
      <c r="F46" s="1" t="s">
        <v>621</v>
      </c>
      <c r="G46" s="1" t="s">
        <v>622</v>
      </c>
      <c r="H46" s="1" t="s">
        <v>623</v>
      </c>
      <c r="I46" s="1" t="s">
        <v>624</v>
      </c>
      <c r="J46" s="1" t="s">
        <v>625</v>
      </c>
      <c r="K46" s="1" t="s">
        <v>626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627</v>
      </c>
      <c r="B47" s="1" t="s">
        <v>628</v>
      </c>
      <c r="C47" s="1" t="s">
        <v>629</v>
      </c>
      <c r="D47" s="1" t="s">
        <v>630</v>
      </c>
      <c r="E47" s="1" t="s">
        <v>631</v>
      </c>
      <c r="F47" s="1" t="s">
        <v>632</v>
      </c>
      <c r="G47" s="1" t="s">
        <v>633</v>
      </c>
      <c r="H47" s="1" t="s">
        <v>634</v>
      </c>
      <c r="I47" s="1" t="s">
        <v>635</v>
      </c>
      <c r="J47" s="1" t="s">
        <v>636</v>
      </c>
      <c r="K47" s="1" t="s">
        <v>637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638</v>
      </c>
      <c r="B48" s="1" t="s">
        <v>639</v>
      </c>
      <c r="C48" s="1" t="s">
        <v>640</v>
      </c>
      <c r="D48" s="1" t="s">
        <v>641</v>
      </c>
      <c r="E48" s="1" t="s">
        <v>642</v>
      </c>
      <c r="F48" s="1" t="s">
        <v>643</v>
      </c>
      <c r="G48" s="1" t="s">
        <v>644</v>
      </c>
      <c r="H48" s="1" t="s">
        <v>645</v>
      </c>
      <c r="I48" s="1" t="s">
        <v>646</v>
      </c>
      <c r="J48" s="1" t="s">
        <v>647</v>
      </c>
      <c r="K48" s="1" t="s">
        <v>648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649</v>
      </c>
      <c r="B49" s="1" t="s">
        <v>650</v>
      </c>
      <c r="C49" s="1" t="s">
        <v>651</v>
      </c>
      <c r="D49" s="1" t="s">
        <v>652</v>
      </c>
      <c r="E49" s="1" t="s">
        <v>653</v>
      </c>
      <c r="F49" s="1" t="s">
        <v>654</v>
      </c>
      <c r="G49" s="1" t="s">
        <v>655</v>
      </c>
      <c r="H49" s="1" t="s">
        <v>656</v>
      </c>
      <c r="I49" s="1" t="s">
        <v>416</v>
      </c>
      <c r="J49" s="1" t="s">
        <v>657</v>
      </c>
      <c r="K49" s="1" t="s">
        <v>658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659</v>
      </c>
      <c r="B50" s="1" t="s">
        <v>650</v>
      </c>
      <c r="C50" s="1" t="s">
        <v>651</v>
      </c>
      <c r="D50" s="1" t="s">
        <v>660</v>
      </c>
      <c r="E50" s="1" t="s">
        <v>653</v>
      </c>
      <c r="F50" s="1" t="s">
        <v>654</v>
      </c>
      <c r="G50" s="1" t="s">
        <v>655</v>
      </c>
      <c r="H50" s="1" t="s">
        <v>656</v>
      </c>
      <c r="I50" s="1" t="s">
        <v>416</v>
      </c>
      <c r="J50" s="1" t="s">
        <v>657</v>
      </c>
      <c r="K50" s="1" t="s">
        <v>658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661</v>
      </c>
      <c r="B51" s="1" t="s">
        <v>662</v>
      </c>
      <c r="C51" s="1" t="s">
        <v>663</v>
      </c>
      <c r="D51" s="1" t="s">
        <v>664</v>
      </c>
      <c r="E51" s="1" t="s">
        <v>268</v>
      </c>
      <c r="F51" s="1" t="s">
        <v>665</v>
      </c>
      <c r="G51" s="1" t="s">
        <v>666</v>
      </c>
      <c r="H51" s="1" t="s">
        <v>667</v>
      </c>
      <c r="I51" s="1" t="s">
        <v>486</v>
      </c>
      <c r="J51" s="1" t="s">
        <v>668</v>
      </c>
      <c r="K51" s="1" t="s">
        <v>669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670</v>
      </c>
      <c r="B52" s="1" t="s">
        <v>662</v>
      </c>
      <c r="C52" s="1" t="s">
        <v>663</v>
      </c>
      <c r="D52" s="1" t="s">
        <v>664</v>
      </c>
      <c r="E52" s="1" t="s">
        <v>268</v>
      </c>
      <c r="F52" s="1" t="s">
        <v>665</v>
      </c>
      <c r="G52" s="1" t="s">
        <v>666</v>
      </c>
      <c r="H52" s="1" t="s">
        <v>667</v>
      </c>
      <c r="I52" s="1" t="s">
        <v>486</v>
      </c>
      <c r="J52" s="1" t="s">
        <v>668</v>
      </c>
      <c r="K52" s="1" t="s">
        <v>669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671</v>
      </c>
      <c r="B53" s="1" t="s">
        <v>672</v>
      </c>
      <c r="C53" s="1" t="s">
        <v>673</v>
      </c>
      <c r="D53" s="1" t="s">
        <v>674</v>
      </c>
      <c r="E53" s="1" t="s">
        <v>675</v>
      </c>
      <c r="F53" s="1" t="s">
        <v>676</v>
      </c>
      <c r="G53" s="1" t="s">
        <v>677</v>
      </c>
      <c r="H53" s="1" t="s">
        <v>678</v>
      </c>
      <c r="I53" s="1" t="s">
        <v>679</v>
      </c>
      <c r="J53" s="1" t="s">
        <v>680</v>
      </c>
      <c r="K53" s="1" t="s">
        <v>681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682</v>
      </c>
      <c r="B54" s="1" t="s">
        <v>683</v>
      </c>
      <c r="C54" s="1" t="s">
        <v>684</v>
      </c>
      <c r="D54" s="1" t="s">
        <v>685</v>
      </c>
      <c r="E54" s="1" t="s">
        <v>686</v>
      </c>
      <c r="F54" s="1" t="s">
        <v>687</v>
      </c>
      <c r="G54" s="1" t="s">
        <v>688</v>
      </c>
      <c r="H54" s="1" t="s">
        <v>689</v>
      </c>
      <c r="I54" s="1" t="s">
        <v>690</v>
      </c>
      <c r="J54" s="1" t="s">
        <v>691</v>
      </c>
      <c r="K54" s="1" t="s">
        <v>692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693</v>
      </c>
      <c r="B55" s="1" t="s">
        <v>694</v>
      </c>
      <c r="C55" s="1" t="s">
        <v>695</v>
      </c>
      <c r="D55" s="1" t="s">
        <v>696</v>
      </c>
      <c r="E55" s="1" t="s">
        <v>697</v>
      </c>
      <c r="F55" s="1" t="s">
        <v>698</v>
      </c>
      <c r="G55" s="1" t="s">
        <v>699</v>
      </c>
      <c r="H55" s="1" t="s">
        <v>700</v>
      </c>
      <c r="I55" s="1" t="s">
        <v>701</v>
      </c>
      <c r="J55" s="1" t="s">
        <v>702</v>
      </c>
      <c r="K55" s="1" t="s">
        <v>703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704</v>
      </c>
      <c r="B56" s="1" t="s">
        <v>705</v>
      </c>
      <c r="C56" s="1" t="s">
        <v>706</v>
      </c>
      <c r="D56" s="1" t="s">
        <v>707</v>
      </c>
      <c r="E56" s="1" t="s">
        <v>708</v>
      </c>
      <c r="F56" s="1" t="s">
        <v>709</v>
      </c>
      <c r="G56" s="1" t="s">
        <v>710</v>
      </c>
      <c r="H56" s="1" t="s">
        <v>711</v>
      </c>
      <c r="I56" s="1" t="s">
        <v>712</v>
      </c>
      <c r="J56" s="1" t="s">
        <v>713</v>
      </c>
      <c r="K56" s="1" t="s">
        <v>714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715</v>
      </c>
      <c r="B57" s="1" t="s">
        <v>716</v>
      </c>
      <c r="C57" s="1" t="s">
        <v>717</v>
      </c>
      <c r="D57" s="1" t="s">
        <v>583</v>
      </c>
      <c r="E57" s="1" t="s">
        <v>718</v>
      </c>
      <c r="F57" s="1" t="s">
        <v>719</v>
      </c>
      <c r="G57" s="1" t="s">
        <v>720</v>
      </c>
      <c r="H57" s="1" t="s">
        <v>721</v>
      </c>
      <c r="I57" s="1" t="s">
        <v>722</v>
      </c>
      <c r="J57" s="1" t="s">
        <v>723</v>
      </c>
      <c r="K57" s="1" t="s">
        <v>724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725</v>
      </c>
      <c r="B58" s="1" t="s">
        <v>726</v>
      </c>
      <c r="C58" s="1" t="s">
        <v>727</v>
      </c>
      <c r="D58" s="1" t="s">
        <v>728</v>
      </c>
      <c r="E58" s="1" t="s">
        <v>729</v>
      </c>
      <c r="F58" s="1" t="s">
        <v>730</v>
      </c>
      <c r="G58" s="1" t="s">
        <v>712</v>
      </c>
      <c r="H58" s="1" t="s">
        <v>731</v>
      </c>
      <c r="I58" s="1" t="s">
        <v>732</v>
      </c>
      <c r="J58" s="1" t="s">
        <v>733</v>
      </c>
      <c r="K58" s="1">
        <v>-5.0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734</v>
      </c>
      <c r="B59" s="1" t="s">
        <v>735</v>
      </c>
      <c r="C59" s="1" t="s">
        <v>726</v>
      </c>
      <c r="D59" s="1" t="s">
        <v>736</v>
      </c>
      <c r="E59" s="1" t="s">
        <v>737</v>
      </c>
      <c r="F59" s="1" t="s">
        <v>738</v>
      </c>
      <c r="G59" s="1" t="s">
        <v>739</v>
      </c>
      <c r="H59" s="1" t="s">
        <v>740</v>
      </c>
      <c r="I59" s="1" t="s">
        <v>741</v>
      </c>
      <c r="J59" s="1" t="s">
        <v>742</v>
      </c>
      <c r="K59" s="1" t="s">
        <v>743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744</v>
      </c>
      <c r="B60" s="1" t="s">
        <v>745</v>
      </c>
      <c r="C60" s="1" t="s">
        <v>746</v>
      </c>
      <c r="D60" s="1" t="s">
        <v>747</v>
      </c>
      <c r="E60" s="1" t="s">
        <v>356</v>
      </c>
      <c r="F60" s="1" t="s">
        <v>557</v>
      </c>
      <c r="G60" s="1" t="s">
        <v>748</v>
      </c>
      <c r="H60" s="1" t="s">
        <v>749</v>
      </c>
      <c r="I60" s="1" t="s">
        <v>750</v>
      </c>
      <c r="J60" s="1" t="s">
        <v>751</v>
      </c>
      <c r="K60" s="1" t="s">
        <v>752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753</v>
      </c>
      <c r="B61" s="1" t="s">
        <v>754</v>
      </c>
      <c r="C61" s="1" t="s">
        <v>755</v>
      </c>
      <c r="D61" s="1" t="s">
        <v>288</v>
      </c>
      <c r="E61" s="1" t="s">
        <v>756</v>
      </c>
      <c r="F61" s="1" t="s">
        <v>757</v>
      </c>
      <c r="G61" s="1" t="s">
        <v>758</v>
      </c>
      <c r="H61" s="1" t="s">
        <v>759</v>
      </c>
      <c r="I61" s="1" t="s">
        <v>760</v>
      </c>
      <c r="J61" s="1" t="s">
        <v>761</v>
      </c>
      <c r="K61" s="1" t="s">
        <v>762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763</v>
      </c>
      <c r="B62" s="1" t="s">
        <v>319</v>
      </c>
      <c r="C62" s="1" t="s">
        <v>764</v>
      </c>
      <c r="D62" s="1" t="s">
        <v>765</v>
      </c>
      <c r="E62" s="1" t="s">
        <v>766</v>
      </c>
      <c r="F62" s="1" t="s">
        <v>767</v>
      </c>
      <c r="G62" s="1" t="s">
        <v>768</v>
      </c>
      <c r="H62" s="1" t="s">
        <v>769</v>
      </c>
      <c r="I62" s="1" t="s">
        <v>770</v>
      </c>
      <c r="J62" s="1" t="s">
        <v>771</v>
      </c>
      <c r="K62" s="1" t="s">
        <v>772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773</v>
      </c>
      <c r="B63" s="1" t="s">
        <v>774</v>
      </c>
      <c r="C63" s="1" t="s">
        <v>775</v>
      </c>
      <c r="D63" s="1" t="s">
        <v>776</v>
      </c>
      <c r="E63" s="1" t="s">
        <v>777</v>
      </c>
      <c r="F63" s="1" t="s">
        <v>778</v>
      </c>
      <c r="G63" s="1" t="s">
        <v>779</v>
      </c>
      <c r="H63" s="1" t="s">
        <v>780</v>
      </c>
      <c r="I63" s="1" t="s">
        <v>781</v>
      </c>
      <c r="J63" s="1" t="s">
        <v>782</v>
      </c>
      <c r="K63" s="1" t="s">
        <v>783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784</v>
      </c>
      <c r="B64" s="1">
        <v>0.0</v>
      </c>
      <c r="C64" s="1" t="s">
        <v>785</v>
      </c>
      <c r="D64" s="1" t="s">
        <v>786</v>
      </c>
      <c r="E64" s="1" t="s">
        <v>787</v>
      </c>
      <c r="F64" s="1" t="s">
        <v>788</v>
      </c>
      <c r="G64" s="1" t="s">
        <v>789</v>
      </c>
      <c r="H64" s="1" t="s">
        <v>790</v>
      </c>
      <c r="I64" s="1" t="s">
        <v>791</v>
      </c>
      <c r="J64" s="1" t="s">
        <v>792</v>
      </c>
      <c r="K64" s="1" t="s">
        <v>793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794</v>
      </c>
      <c r="B65" s="1" t="s">
        <v>795</v>
      </c>
      <c r="C65" s="1">
        <v>10.0</v>
      </c>
      <c r="D65" s="1" t="s">
        <v>530</v>
      </c>
      <c r="E65" s="1" t="s">
        <v>796</v>
      </c>
      <c r="F65" s="1" t="s">
        <v>797</v>
      </c>
      <c r="G65" s="1" t="s">
        <v>798</v>
      </c>
      <c r="H65" s="1">
        <v>-75.0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799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800</v>
      </c>
      <c r="B67" s="1" t="s">
        <v>633</v>
      </c>
      <c r="C67" s="1" t="s">
        <v>801</v>
      </c>
      <c r="D67" s="1" t="s">
        <v>802</v>
      </c>
      <c r="E67" s="1" t="s">
        <v>803</v>
      </c>
      <c r="F67" s="1" t="s">
        <v>804</v>
      </c>
      <c r="G67" s="1" t="s">
        <v>805</v>
      </c>
      <c r="H67" s="1" t="s">
        <v>806</v>
      </c>
      <c r="I67" s="1" t="s">
        <v>807</v>
      </c>
      <c r="J67" s="1" t="s">
        <v>808</v>
      </c>
      <c r="K67" s="1" t="s">
        <v>809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810</v>
      </c>
      <c r="B68" s="1" t="s">
        <v>811</v>
      </c>
      <c r="C68" s="1" t="s">
        <v>812</v>
      </c>
      <c r="D68" s="1" t="s">
        <v>813</v>
      </c>
      <c r="E68" s="1" t="s">
        <v>814</v>
      </c>
      <c r="F68" s="1" t="s">
        <v>815</v>
      </c>
      <c r="G68" s="1" t="s">
        <v>816</v>
      </c>
      <c r="H68" s="1" t="s">
        <v>817</v>
      </c>
      <c r="I68" s="1" t="s">
        <v>818</v>
      </c>
      <c r="J68" s="1" t="s">
        <v>819</v>
      </c>
      <c r="K68" s="1" t="s">
        <v>820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821</v>
      </c>
      <c r="B69" s="1" t="s">
        <v>822</v>
      </c>
      <c r="C69" s="1" t="s">
        <v>823</v>
      </c>
      <c r="D69" s="1" t="s">
        <v>824</v>
      </c>
      <c r="E69" s="1" t="s">
        <v>825</v>
      </c>
      <c r="F69" s="1" t="s">
        <v>826</v>
      </c>
      <c r="G69" s="1" t="s">
        <v>827</v>
      </c>
      <c r="H69" s="1" t="s">
        <v>828</v>
      </c>
      <c r="I69" s="1" t="s">
        <v>829</v>
      </c>
      <c r="J69" s="1" t="s">
        <v>830</v>
      </c>
      <c r="K69" s="1" t="s">
        <v>831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832</v>
      </c>
      <c r="B70" s="1" t="s">
        <v>833</v>
      </c>
      <c r="C70" s="1" t="s">
        <v>834</v>
      </c>
      <c r="D70" s="1" t="s">
        <v>835</v>
      </c>
      <c r="E70" s="1" t="s">
        <v>836</v>
      </c>
      <c r="F70" s="1" t="s">
        <v>837</v>
      </c>
      <c r="G70" s="1" t="s">
        <v>838</v>
      </c>
      <c r="H70" s="1" t="s">
        <v>839</v>
      </c>
      <c r="I70" s="1" t="s">
        <v>840</v>
      </c>
      <c r="J70" s="1" t="s">
        <v>841</v>
      </c>
      <c r="K70" s="1" t="s">
        <v>842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843</v>
      </c>
      <c r="B71" s="1" t="s">
        <v>833</v>
      </c>
      <c r="C71" s="1" t="s">
        <v>834</v>
      </c>
      <c r="D71" s="1" t="s">
        <v>844</v>
      </c>
      <c r="E71" s="1" t="s">
        <v>836</v>
      </c>
      <c r="F71" s="1" t="s">
        <v>837</v>
      </c>
      <c r="G71" s="1" t="s">
        <v>838</v>
      </c>
      <c r="H71" s="1" t="s">
        <v>839</v>
      </c>
      <c r="I71" s="1" t="s">
        <v>840</v>
      </c>
      <c r="J71" s="1" t="s">
        <v>841</v>
      </c>
      <c r="K71" s="1" t="s">
        <v>842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845</v>
      </c>
      <c r="B72" s="1" t="s">
        <v>707</v>
      </c>
      <c r="C72" s="1" t="s">
        <v>846</v>
      </c>
      <c r="D72" s="1" t="s">
        <v>847</v>
      </c>
      <c r="E72" s="1" t="s">
        <v>848</v>
      </c>
      <c r="F72" s="1" t="s">
        <v>849</v>
      </c>
      <c r="G72" s="1" t="s">
        <v>850</v>
      </c>
      <c r="H72" s="1" t="s">
        <v>851</v>
      </c>
      <c r="I72" s="1" t="s">
        <v>852</v>
      </c>
      <c r="J72" s="1" t="s">
        <v>853</v>
      </c>
      <c r="K72" s="1" t="s">
        <v>854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855</v>
      </c>
      <c r="B73" s="1" t="s">
        <v>707</v>
      </c>
      <c r="C73" s="1" t="s">
        <v>846</v>
      </c>
      <c r="D73" s="1" t="s">
        <v>847</v>
      </c>
      <c r="E73" s="1" t="s">
        <v>848</v>
      </c>
      <c r="F73" s="1" t="s">
        <v>849</v>
      </c>
      <c r="G73" s="1" t="s">
        <v>850</v>
      </c>
      <c r="H73" s="1" t="s">
        <v>851</v>
      </c>
      <c r="I73" s="1" t="s">
        <v>852</v>
      </c>
      <c r="J73" s="1" t="s">
        <v>853</v>
      </c>
      <c r="K73" s="1" t="s">
        <v>854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856</v>
      </c>
      <c r="B74" s="1" t="s">
        <v>857</v>
      </c>
      <c r="C74" s="1" t="s">
        <v>858</v>
      </c>
      <c r="D74" s="1" t="s">
        <v>859</v>
      </c>
      <c r="E74" s="1" t="s">
        <v>120</v>
      </c>
      <c r="F74" s="1" t="s">
        <v>860</v>
      </c>
      <c r="G74" s="1" t="s">
        <v>861</v>
      </c>
      <c r="H74" s="1" t="s">
        <v>862</v>
      </c>
      <c r="I74" s="1" t="s">
        <v>863</v>
      </c>
      <c r="J74" s="1" t="s">
        <v>864</v>
      </c>
      <c r="K74" s="1" t="s">
        <v>865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866</v>
      </c>
      <c r="B75" s="1" t="s">
        <v>867</v>
      </c>
      <c r="C75" s="1" t="s">
        <v>868</v>
      </c>
      <c r="D75" s="1" t="s">
        <v>869</v>
      </c>
      <c r="E75" s="1" t="s">
        <v>870</v>
      </c>
      <c r="F75" s="1" t="s">
        <v>871</v>
      </c>
      <c r="G75" s="1" t="s">
        <v>872</v>
      </c>
      <c r="H75" s="1" t="s">
        <v>873</v>
      </c>
      <c r="I75" s="1" t="s">
        <v>874</v>
      </c>
      <c r="J75" s="1" t="s">
        <v>875</v>
      </c>
      <c r="K75" s="1" t="s">
        <v>876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877</v>
      </c>
      <c r="B76" s="1" t="s">
        <v>878</v>
      </c>
      <c r="C76" s="1" t="s">
        <v>879</v>
      </c>
      <c r="D76" s="1" t="s">
        <v>880</v>
      </c>
      <c r="E76" s="1" t="s">
        <v>881</v>
      </c>
      <c r="F76" s="1" t="s">
        <v>882</v>
      </c>
      <c r="G76" s="1" t="s">
        <v>883</v>
      </c>
      <c r="H76" s="1" t="s">
        <v>549</v>
      </c>
      <c r="I76" s="1" t="s">
        <v>884</v>
      </c>
      <c r="J76" s="1" t="s">
        <v>885</v>
      </c>
      <c r="K76" s="1" t="s">
        <v>886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887</v>
      </c>
      <c r="B77" s="1" t="s">
        <v>888</v>
      </c>
      <c r="C77" s="1" t="s">
        <v>889</v>
      </c>
      <c r="D77" s="1" t="s">
        <v>890</v>
      </c>
      <c r="E77" s="1" t="s">
        <v>891</v>
      </c>
      <c r="F77" s="1" t="s">
        <v>892</v>
      </c>
      <c r="G77" s="1" t="s">
        <v>893</v>
      </c>
      <c r="H77" s="1" t="s">
        <v>894</v>
      </c>
      <c r="I77" s="1" t="s">
        <v>895</v>
      </c>
      <c r="J77" s="1" t="s">
        <v>896</v>
      </c>
      <c r="K77" s="1" t="s">
        <v>897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898</v>
      </c>
      <c r="B78" s="1" t="s">
        <v>899</v>
      </c>
      <c r="C78" s="1" t="s">
        <v>900</v>
      </c>
      <c r="D78" s="1" t="s">
        <v>901</v>
      </c>
      <c r="E78" s="1" t="s">
        <v>902</v>
      </c>
      <c r="F78" s="1" t="s">
        <v>903</v>
      </c>
      <c r="G78" s="1" t="s">
        <v>904</v>
      </c>
      <c r="H78" s="1" t="s">
        <v>905</v>
      </c>
      <c r="I78" s="1" t="s">
        <v>906</v>
      </c>
      <c r="J78" s="1" t="s">
        <v>443</v>
      </c>
      <c r="K78" s="1" t="s">
        <v>907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908</v>
      </c>
      <c r="B79" s="1" t="s">
        <v>909</v>
      </c>
      <c r="C79" s="1" t="s">
        <v>745</v>
      </c>
      <c r="D79" s="1" t="s">
        <v>910</v>
      </c>
      <c r="E79" s="1" t="s">
        <v>911</v>
      </c>
      <c r="F79" s="1" t="s">
        <v>912</v>
      </c>
      <c r="G79" s="1" t="s">
        <v>913</v>
      </c>
      <c r="H79" s="1" t="s">
        <v>914</v>
      </c>
      <c r="I79" s="1" t="s">
        <v>915</v>
      </c>
      <c r="J79" s="1" t="s">
        <v>916</v>
      </c>
      <c r="K79" s="1" t="s">
        <v>917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918</v>
      </c>
      <c r="B80" s="1" t="s">
        <v>919</v>
      </c>
      <c r="C80" s="1" t="s">
        <v>758</v>
      </c>
      <c r="D80" s="1" t="s">
        <v>920</v>
      </c>
      <c r="E80" s="1" t="s">
        <v>921</v>
      </c>
      <c r="F80" s="1" t="s">
        <v>355</v>
      </c>
      <c r="G80" s="1" t="s">
        <v>922</v>
      </c>
      <c r="H80" s="1" t="s">
        <v>923</v>
      </c>
      <c r="I80" s="1" t="s">
        <v>924</v>
      </c>
      <c r="J80" s="1" t="s">
        <v>925</v>
      </c>
      <c r="K80" s="1" t="s">
        <v>926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927</v>
      </c>
      <c r="B81" s="1" t="s">
        <v>928</v>
      </c>
      <c r="C81" s="1" t="s">
        <v>929</v>
      </c>
      <c r="D81" s="1" t="s">
        <v>930</v>
      </c>
      <c r="E81" s="1" t="s">
        <v>931</v>
      </c>
      <c r="F81" s="1">
        <v>4.0</v>
      </c>
      <c r="G81" s="1" t="s">
        <v>932</v>
      </c>
      <c r="H81" s="1" t="s">
        <v>933</v>
      </c>
      <c r="I81" s="1" t="s">
        <v>934</v>
      </c>
      <c r="J81" s="1" t="s">
        <v>935</v>
      </c>
      <c r="K81" s="1" t="s">
        <v>936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937</v>
      </c>
      <c r="B82" s="1" t="s">
        <v>938</v>
      </c>
      <c r="C82" s="1" t="s">
        <v>939</v>
      </c>
      <c r="D82" s="1" t="s">
        <v>940</v>
      </c>
      <c r="E82" s="1" t="s">
        <v>941</v>
      </c>
      <c r="F82" s="1" t="s">
        <v>942</v>
      </c>
      <c r="G82" s="1" t="s">
        <v>943</v>
      </c>
      <c r="H82" s="1" t="s">
        <v>944</v>
      </c>
      <c r="I82" s="1" t="s">
        <v>945</v>
      </c>
      <c r="J82" s="1" t="s">
        <v>946</v>
      </c>
      <c r="K82" s="1" t="s">
        <v>947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948</v>
      </c>
      <c r="B83" s="1" t="s">
        <v>904</v>
      </c>
      <c r="C83" s="1" t="s">
        <v>949</v>
      </c>
      <c r="D83" s="1" t="s">
        <v>950</v>
      </c>
      <c r="E83" s="1" t="s">
        <v>951</v>
      </c>
      <c r="F83" s="1" t="s">
        <v>952</v>
      </c>
      <c r="G83" s="1" t="s">
        <v>953</v>
      </c>
      <c r="H83" s="1" t="s">
        <v>954</v>
      </c>
      <c r="I83" s="1" t="s">
        <v>955</v>
      </c>
      <c r="J83" s="1" t="s">
        <v>956</v>
      </c>
      <c r="K83" s="1" t="s">
        <v>957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958</v>
      </c>
      <c r="B84" s="1" t="s">
        <v>959</v>
      </c>
      <c r="C84" s="1" t="s">
        <v>960</v>
      </c>
      <c r="D84" s="1" t="s">
        <v>961</v>
      </c>
      <c r="E84" s="1" t="s">
        <v>332</v>
      </c>
      <c r="F84" s="1" t="s">
        <v>962</v>
      </c>
      <c r="G84" s="1" t="s">
        <v>963</v>
      </c>
      <c r="H84" s="1" t="s">
        <v>964</v>
      </c>
      <c r="I84" s="1" t="s">
        <v>965</v>
      </c>
      <c r="J84" s="1" t="s">
        <v>966</v>
      </c>
      <c r="K84" s="1" t="s">
        <v>967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968</v>
      </c>
      <c r="B85" s="1" t="s">
        <v>969</v>
      </c>
      <c r="C85" s="1" t="s">
        <v>970</v>
      </c>
      <c r="D85" s="1" t="s">
        <v>971</v>
      </c>
      <c r="E85" s="1" t="s">
        <v>972</v>
      </c>
      <c r="F85" s="1" t="s">
        <v>973</v>
      </c>
      <c r="G85" s="1" t="s">
        <v>974</v>
      </c>
      <c r="H85" s="1" t="s">
        <v>975</v>
      </c>
      <c r="I85" s="1" t="s">
        <v>976</v>
      </c>
      <c r="J85" s="1" t="s">
        <v>977</v>
      </c>
      <c r="K85" s="1" t="s">
        <v>978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979</v>
      </c>
      <c r="B86" s="1" t="s">
        <v>795</v>
      </c>
      <c r="C86" s="1" t="s">
        <v>729</v>
      </c>
      <c r="D86" s="1" t="s">
        <v>980</v>
      </c>
      <c r="E86" s="1" t="s">
        <v>981</v>
      </c>
      <c r="F86" s="1" t="s">
        <v>982</v>
      </c>
      <c r="G86" s="1" t="s">
        <v>983</v>
      </c>
      <c r="H86" s="1" t="s">
        <v>984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985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986</v>
      </c>
      <c r="B88" s="1" t="s">
        <v>987</v>
      </c>
      <c r="C88" s="1" t="s">
        <v>431</v>
      </c>
      <c r="D88" s="1" t="s">
        <v>988</v>
      </c>
      <c r="E88" s="1" t="s">
        <v>989</v>
      </c>
      <c r="F88" s="1" t="s">
        <v>990</v>
      </c>
      <c r="G88" s="1" t="s">
        <v>991</v>
      </c>
      <c r="H88" s="1" t="s">
        <v>992</v>
      </c>
      <c r="I88" s="1" t="s">
        <v>993</v>
      </c>
      <c r="J88" s="1" t="s">
        <v>994</v>
      </c>
      <c r="K88" s="1" t="s">
        <v>995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996</v>
      </c>
      <c r="B89" s="1" t="s">
        <v>997</v>
      </c>
      <c r="C89" s="1" t="s">
        <v>998</v>
      </c>
      <c r="D89" s="1">
        <v>12.0</v>
      </c>
      <c r="E89" s="1" t="s">
        <v>999</v>
      </c>
      <c r="F89" s="1" t="s">
        <v>1000</v>
      </c>
      <c r="G89" s="1" t="s">
        <v>1001</v>
      </c>
      <c r="H89" s="1" t="s">
        <v>1002</v>
      </c>
      <c r="I89" s="1" t="s">
        <v>1003</v>
      </c>
      <c r="J89" s="1">
        <v>-30.0</v>
      </c>
      <c r="K89" s="1" t="s">
        <v>1004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1005</v>
      </c>
      <c r="B90" s="1" t="s">
        <v>1006</v>
      </c>
      <c r="C90" s="1" t="s">
        <v>1007</v>
      </c>
      <c r="D90" s="1" t="s">
        <v>1008</v>
      </c>
      <c r="E90" s="1" t="s">
        <v>1009</v>
      </c>
      <c r="F90" s="1" t="s">
        <v>1010</v>
      </c>
      <c r="G90" s="1" t="s">
        <v>1011</v>
      </c>
      <c r="H90" s="1" t="s">
        <v>1012</v>
      </c>
      <c r="I90" s="1" t="s">
        <v>1013</v>
      </c>
      <c r="J90" s="1" t="s">
        <v>1014</v>
      </c>
      <c r="K90" s="1" t="s">
        <v>1015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1016</v>
      </c>
      <c r="B91" s="1" t="s">
        <v>1017</v>
      </c>
      <c r="C91" s="1" t="s">
        <v>241</v>
      </c>
      <c r="D91" s="1" t="s">
        <v>1018</v>
      </c>
      <c r="E91" s="1" t="s">
        <v>1019</v>
      </c>
      <c r="F91" s="1" t="s">
        <v>1020</v>
      </c>
      <c r="G91" s="1" t="s">
        <v>1021</v>
      </c>
      <c r="H91" s="1" t="s">
        <v>1022</v>
      </c>
      <c r="I91" s="1" t="s">
        <v>1023</v>
      </c>
      <c r="J91" s="1" t="s">
        <v>718</v>
      </c>
      <c r="K91" s="1" t="s">
        <v>1024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1025</v>
      </c>
      <c r="B92" s="1" t="s">
        <v>1017</v>
      </c>
      <c r="C92" s="1" t="s">
        <v>241</v>
      </c>
      <c r="D92" s="1" t="s">
        <v>1026</v>
      </c>
      <c r="E92" s="1" t="s">
        <v>1019</v>
      </c>
      <c r="F92" s="1" t="s">
        <v>1020</v>
      </c>
      <c r="G92" s="1" t="s">
        <v>1021</v>
      </c>
      <c r="H92" s="1" t="s">
        <v>1022</v>
      </c>
      <c r="I92" s="1" t="s">
        <v>1023</v>
      </c>
      <c r="J92" s="1" t="s">
        <v>718</v>
      </c>
      <c r="K92" s="1" t="s">
        <v>1024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1027</v>
      </c>
      <c r="B93" s="1" t="s">
        <v>1028</v>
      </c>
      <c r="C93" s="1" t="s">
        <v>1029</v>
      </c>
      <c r="D93" s="1" t="s">
        <v>1030</v>
      </c>
      <c r="E93" s="1" t="s">
        <v>1031</v>
      </c>
      <c r="F93" s="1" t="s">
        <v>1032</v>
      </c>
      <c r="G93" s="1" t="s">
        <v>263</v>
      </c>
      <c r="H93" s="1" t="s">
        <v>792</v>
      </c>
      <c r="I93" s="1" t="s">
        <v>1033</v>
      </c>
      <c r="J93" s="1" t="s">
        <v>1034</v>
      </c>
      <c r="K93" s="1" t="s">
        <v>1035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1036</v>
      </c>
      <c r="B94" s="1" t="s">
        <v>1028</v>
      </c>
      <c r="C94" s="1" t="s">
        <v>1029</v>
      </c>
      <c r="D94" s="1" t="s">
        <v>1030</v>
      </c>
      <c r="E94" s="1" t="s">
        <v>1031</v>
      </c>
      <c r="F94" s="1" t="s">
        <v>1032</v>
      </c>
      <c r="G94" s="1" t="s">
        <v>263</v>
      </c>
      <c r="H94" s="1" t="s">
        <v>792</v>
      </c>
      <c r="I94" s="1" t="s">
        <v>1033</v>
      </c>
      <c r="J94" s="1" t="s">
        <v>1034</v>
      </c>
      <c r="K94" s="1" t="s">
        <v>1035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1037</v>
      </c>
      <c r="B95" s="1" t="s">
        <v>1038</v>
      </c>
      <c r="C95" s="1" t="s">
        <v>1039</v>
      </c>
      <c r="D95" s="1" t="s">
        <v>1040</v>
      </c>
      <c r="E95" s="1" t="s">
        <v>1041</v>
      </c>
      <c r="F95" s="1" t="s">
        <v>1042</v>
      </c>
      <c r="G95" s="1" t="s">
        <v>1043</v>
      </c>
      <c r="H95" s="1" t="s">
        <v>1044</v>
      </c>
      <c r="I95" s="1" t="s">
        <v>1045</v>
      </c>
      <c r="J95" s="1" t="s">
        <v>1046</v>
      </c>
      <c r="K95" s="1">
        <v>-77.0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1047</v>
      </c>
      <c r="B96" s="1" t="s">
        <v>1048</v>
      </c>
      <c r="C96" s="1" t="s">
        <v>952</v>
      </c>
      <c r="D96" s="1" t="s">
        <v>1049</v>
      </c>
      <c r="E96" s="1" t="s">
        <v>1050</v>
      </c>
      <c r="F96" s="1" t="s">
        <v>1051</v>
      </c>
      <c r="G96" s="1" t="s">
        <v>355</v>
      </c>
      <c r="H96" s="1" t="s">
        <v>1052</v>
      </c>
      <c r="I96" s="1" t="s">
        <v>1053</v>
      </c>
      <c r="J96" s="1" t="s">
        <v>571</v>
      </c>
      <c r="K96" s="1" t="s">
        <v>1054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1055</v>
      </c>
      <c r="B97" s="1" t="s">
        <v>1056</v>
      </c>
      <c r="C97" s="1" t="s">
        <v>1057</v>
      </c>
      <c r="D97" s="1" t="s">
        <v>1058</v>
      </c>
      <c r="E97" s="1" t="s">
        <v>1059</v>
      </c>
      <c r="F97" s="1" t="s">
        <v>278</v>
      </c>
      <c r="G97" s="1" t="s">
        <v>1060</v>
      </c>
      <c r="H97" s="1" t="s">
        <v>1061</v>
      </c>
      <c r="I97" s="1" t="s">
        <v>1062</v>
      </c>
      <c r="J97" s="1" t="s">
        <v>801</v>
      </c>
      <c r="K97" s="1" t="s">
        <v>1063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1064</v>
      </c>
      <c r="B98" s="1" t="s">
        <v>1065</v>
      </c>
      <c r="C98" s="1" t="s">
        <v>1066</v>
      </c>
      <c r="D98" s="1" t="s">
        <v>1067</v>
      </c>
      <c r="E98" s="1" t="s">
        <v>1068</v>
      </c>
      <c r="F98" s="1" t="s">
        <v>878</v>
      </c>
      <c r="G98" s="1" t="s">
        <v>999</v>
      </c>
      <c r="H98" s="1" t="s">
        <v>270</v>
      </c>
      <c r="I98" s="1" t="s">
        <v>1069</v>
      </c>
      <c r="J98" s="1" t="s">
        <v>437</v>
      </c>
      <c r="K98" s="1" t="s">
        <v>1070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1071</v>
      </c>
      <c r="B99" s="1" t="s">
        <v>1072</v>
      </c>
      <c r="C99" s="1" t="s">
        <v>1073</v>
      </c>
      <c r="D99" s="1" t="s">
        <v>1074</v>
      </c>
      <c r="E99" s="1" t="s">
        <v>1075</v>
      </c>
      <c r="F99" s="1" t="s">
        <v>1076</v>
      </c>
      <c r="G99" s="1" t="s">
        <v>1077</v>
      </c>
      <c r="H99" s="1" t="s">
        <v>1078</v>
      </c>
      <c r="I99" s="1" t="s">
        <v>181</v>
      </c>
      <c r="J99" s="1" t="s">
        <v>1079</v>
      </c>
      <c r="K99" s="1" t="s">
        <v>1075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1080</v>
      </c>
      <c r="B100" s="1" t="s">
        <v>1081</v>
      </c>
      <c r="C100" s="1" t="s">
        <v>1082</v>
      </c>
      <c r="D100" s="1" t="s">
        <v>1083</v>
      </c>
      <c r="E100" s="1" t="s">
        <v>1084</v>
      </c>
      <c r="F100" s="1" t="s">
        <v>1085</v>
      </c>
      <c r="G100" s="1" t="s">
        <v>893</v>
      </c>
      <c r="H100" s="1" t="s">
        <v>1086</v>
      </c>
      <c r="I100" s="1" t="s">
        <v>1087</v>
      </c>
      <c r="J100" s="1" t="s">
        <v>1088</v>
      </c>
      <c r="K100" s="1" t="s">
        <v>1089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1090</v>
      </c>
      <c r="B101" s="1" t="s">
        <v>430</v>
      </c>
      <c r="C101" s="1" t="s">
        <v>400</v>
      </c>
      <c r="D101" s="1" t="s">
        <v>1091</v>
      </c>
      <c r="E101" s="1" t="s">
        <v>1092</v>
      </c>
      <c r="F101" s="1" t="s">
        <v>1093</v>
      </c>
      <c r="G101" s="1" t="s">
        <v>1094</v>
      </c>
      <c r="H101" s="1" t="s">
        <v>1095</v>
      </c>
      <c r="I101" s="1" t="s">
        <v>1096</v>
      </c>
      <c r="J101" s="1" t="s">
        <v>1097</v>
      </c>
      <c r="K101" s="1" t="s">
        <v>1098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1099</v>
      </c>
      <c r="B102" s="1" t="s">
        <v>1100</v>
      </c>
      <c r="C102" s="1" t="s">
        <v>1101</v>
      </c>
      <c r="D102" s="1" t="s">
        <v>822</v>
      </c>
      <c r="E102" s="1" t="s">
        <v>1102</v>
      </c>
      <c r="F102" s="1" t="s">
        <v>931</v>
      </c>
      <c r="G102" s="1" t="s">
        <v>1103</v>
      </c>
      <c r="H102" s="1" t="s">
        <v>1104</v>
      </c>
      <c r="I102" s="1" t="s">
        <v>1105</v>
      </c>
      <c r="J102" s="1" t="s">
        <v>1106</v>
      </c>
      <c r="K102" s="1" t="s">
        <v>1107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1108</v>
      </c>
      <c r="B103" s="1" t="s">
        <v>1109</v>
      </c>
      <c r="C103" s="1" t="s">
        <v>1110</v>
      </c>
      <c r="D103" s="1" t="s">
        <v>1111</v>
      </c>
      <c r="E103" s="1" t="s">
        <v>1112</v>
      </c>
      <c r="F103" s="1" t="s">
        <v>1113</v>
      </c>
      <c r="G103" s="1" t="s">
        <v>570</v>
      </c>
      <c r="H103" s="1" t="s">
        <v>1114</v>
      </c>
      <c r="I103" s="1" t="s">
        <v>1115</v>
      </c>
      <c r="J103" s="1" t="s">
        <v>1116</v>
      </c>
      <c r="K103" s="1" t="s">
        <v>1117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1118</v>
      </c>
      <c r="B104" s="1" t="s">
        <v>1119</v>
      </c>
      <c r="C104" s="1" t="s">
        <v>1120</v>
      </c>
      <c r="D104" s="1" t="s">
        <v>1121</v>
      </c>
      <c r="E104" s="1" t="s">
        <v>1122</v>
      </c>
      <c r="F104" s="1" t="s">
        <v>1123</v>
      </c>
      <c r="G104" s="1" t="s">
        <v>754</v>
      </c>
      <c r="H104" s="1" t="s">
        <v>1124</v>
      </c>
      <c r="I104" s="1" t="s">
        <v>1125</v>
      </c>
      <c r="J104" s="1" t="s">
        <v>612</v>
      </c>
      <c r="K104" s="1" t="s">
        <v>1126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1127</v>
      </c>
      <c r="B105" s="1" t="s">
        <v>1128</v>
      </c>
      <c r="C105" s="1" t="s">
        <v>1129</v>
      </c>
      <c r="D105" s="1" t="s">
        <v>1130</v>
      </c>
      <c r="E105" s="1" t="s">
        <v>1131</v>
      </c>
      <c r="F105" s="1" t="s">
        <v>1132</v>
      </c>
      <c r="G105" s="1" t="s">
        <v>1133</v>
      </c>
      <c r="H105" s="1" t="s">
        <v>1134</v>
      </c>
      <c r="I105" s="1" t="s">
        <v>1135</v>
      </c>
      <c r="J105" s="1" t="s">
        <v>1136</v>
      </c>
      <c r="K105" s="1" t="s">
        <v>1137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1138</v>
      </c>
      <c r="B106" s="1" t="s">
        <v>1139</v>
      </c>
      <c r="C106" s="1" t="s">
        <v>1140</v>
      </c>
      <c r="D106" s="1" t="s">
        <v>1141</v>
      </c>
      <c r="E106" s="1" t="s">
        <v>1142</v>
      </c>
      <c r="F106" s="1" t="s">
        <v>1143</v>
      </c>
      <c r="G106" s="1" t="s">
        <v>1144</v>
      </c>
      <c r="H106" s="1" t="s">
        <v>1145</v>
      </c>
      <c r="I106" s="1" t="s">
        <v>1146</v>
      </c>
      <c r="J106" s="1" t="s">
        <v>1147</v>
      </c>
      <c r="K106" s="1" t="s">
        <v>1148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1149</v>
      </c>
      <c r="B107" s="1" t="s">
        <v>795</v>
      </c>
      <c r="C107" s="1" t="s">
        <v>1150</v>
      </c>
      <c r="D107" s="1" t="s">
        <v>1151</v>
      </c>
      <c r="E107" s="1" t="s">
        <v>344</v>
      </c>
      <c r="F107" s="1" t="s">
        <v>754</v>
      </c>
      <c r="G107" s="1">
        <v>14.0</v>
      </c>
      <c r="H107" s="1" t="s">
        <v>1152</v>
      </c>
      <c r="I107" s="1">
        <v>0.0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1153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1154</v>
      </c>
      <c r="B109" s="1" t="s">
        <v>1155</v>
      </c>
      <c r="C109" s="1" t="s">
        <v>1156</v>
      </c>
      <c r="D109" s="1" t="s">
        <v>1072</v>
      </c>
      <c r="E109" s="1" t="s">
        <v>719</v>
      </c>
      <c r="F109" s="1" t="s">
        <v>1157</v>
      </c>
      <c r="G109" s="1" t="s">
        <v>1158</v>
      </c>
      <c r="H109" s="1" t="s">
        <v>1159</v>
      </c>
      <c r="I109" s="1" t="s">
        <v>1160</v>
      </c>
      <c r="J109" s="1" t="s">
        <v>1161</v>
      </c>
      <c r="K109" s="1" t="s">
        <v>1162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1163</v>
      </c>
      <c r="B110" s="1" t="s">
        <v>1164</v>
      </c>
      <c r="C110" s="1" t="s">
        <v>379</v>
      </c>
      <c r="D110" s="1" t="s">
        <v>729</v>
      </c>
      <c r="E110" s="1" t="s">
        <v>1165</v>
      </c>
      <c r="F110" s="1" t="s">
        <v>1166</v>
      </c>
      <c r="G110" s="1" t="s">
        <v>1167</v>
      </c>
      <c r="H110" s="1" t="s">
        <v>1168</v>
      </c>
      <c r="I110" s="1" t="s">
        <v>1169</v>
      </c>
      <c r="J110" s="1" t="s">
        <v>1170</v>
      </c>
      <c r="K110" s="1" t="s">
        <v>1171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1172</v>
      </c>
      <c r="B111" s="1" t="s">
        <v>1173</v>
      </c>
      <c r="C111" s="1" t="s">
        <v>1174</v>
      </c>
      <c r="D111" s="1" t="s">
        <v>1175</v>
      </c>
      <c r="E111" s="1" t="s">
        <v>1176</v>
      </c>
      <c r="F111" s="1" t="s">
        <v>1177</v>
      </c>
      <c r="G111" s="1" t="s">
        <v>1178</v>
      </c>
      <c r="H111" s="1" t="s">
        <v>1179</v>
      </c>
      <c r="I111" s="1" t="s">
        <v>1180</v>
      </c>
      <c r="J111" s="1" t="s">
        <v>1139</v>
      </c>
      <c r="K111" s="1" t="s">
        <v>1181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1182</v>
      </c>
      <c r="B112" s="1" t="s">
        <v>1183</v>
      </c>
      <c r="C112" s="1" t="s">
        <v>1184</v>
      </c>
      <c r="D112" s="1" t="s">
        <v>1185</v>
      </c>
      <c r="E112" s="1" t="s">
        <v>1186</v>
      </c>
      <c r="F112" s="1" t="s">
        <v>1187</v>
      </c>
      <c r="G112" s="1" t="s">
        <v>1188</v>
      </c>
      <c r="H112" s="1" t="s">
        <v>1189</v>
      </c>
      <c r="I112" s="1" t="s">
        <v>1190</v>
      </c>
      <c r="J112" s="1" t="s">
        <v>1191</v>
      </c>
      <c r="K112" s="1" t="s">
        <v>1192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1193</v>
      </c>
      <c r="B113" s="1" t="s">
        <v>1183</v>
      </c>
      <c r="C113" s="1" t="s">
        <v>1184</v>
      </c>
      <c r="D113" s="1" t="s">
        <v>837</v>
      </c>
      <c r="E113" s="1" t="s">
        <v>1186</v>
      </c>
      <c r="F113" s="1" t="s">
        <v>1187</v>
      </c>
      <c r="G113" s="1" t="s">
        <v>1188</v>
      </c>
      <c r="H113" s="1" t="s">
        <v>1189</v>
      </c>
      <c r="I113" s="1" t="s">
        <v>1190</v>
      </c>
      <c r="J113" s="1" t="s">
        <v>1191</v>
      </c>
      <c r="K113" s="1" t="s">
        <v>1192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1194</v>
      </c>
      <c r="B114" s="1" t="s">
        <v>1195</v>
      </c>
      <c r="C114" s="1" t="s">
        <v>1196</v>
      </c>
      <c r="D114" s="1" t="s">
        <v>1197</v>
      </c>
      <c r="E114" s="1" t="s">
        <v>1198</v>
      </c>
      <c r="F114" s="1" t="s">
        <v>1199</v>
      </c>
      <c r="G114" s="1" t="s">
        <v>1200</v>
      </c>
      <c r="H114" s="1" t="s">
        <v>1201</v>
      </c>
      <c r="I114" s="1" t="s">
        <v>1202</v>
      </c>
      <c r="J114" s="1" t="s">
        <v>1203</v>
      </c>
      <c r="K114" s="1" t="s">
        <v>1204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1205</v>
      </c>
      <c r="B115" s="1" t="s">
        <v>1195</v>
      </c>
      <c r="C115" s="1" t="s">
        <v>1196</v>
      </c>
      <c r="D115" s="1" t="s">
        <v>1197</v>
      </c>
      <c r="E115" s="1" t="s">
        <v>1198</v>
      </c>
      <c r="F115" s="1" t="s">
        <v>1199</v>
      </c>
      <c r="G115" s="1" t="s">
        <v>1200</v>
      </c>
      <c r="H115" s="1" t="s">
        <v>1201</v>
      </c>
      <c r="I115" s="1" t="s">
        <v>1202</v>
      </c>
      <c r="J115" s="1" t="s">
        <v>1203</v>
      </c>
      <c r="K115" s="1" t="s">
        <v>1204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1206</v>
      </c>
      <c r="B116" s="1" t="s">
        <v>1207</v>
      </c>
      <c r="C116" s="1" t="s">
        <v>1208</v>
      </c>
      <c r="D116" s="1" t="s">
        <v>621</v>
      </c>
      <c r="E116" s="1" t="s">
        <v>1209</v>
      </c>
      <c r="F116" s="1" t="s">
        <v>529</v>
      </c>
      <c r="G116" s="1" t="s">
        <v>1210</v>
      </c>
      <c r="H116" s="1" t="s">
        <v>1211</v>
      </c>
      <c r="I116" s="1" t="s">
        <v>1212</v>
      </c>
      <c r="J116" s="1" t="s">
        <v>1213</v>
      </c>
      <c r="K116" s="1" t="s">
        <v>1214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1215</v>
      </c>
      <c r="B117" s="1" t="s">
        <v>1216</v>
      </c>
      <c r="C117" s="1" t="s">
        <v>1217</v>
      </c>
      <c r="D117" s="1" t="s">
        <v>1218</v>
      </c>
      <c r="E117" s="1" t="s">
        <v>1219</v>
      </c>
      <c r="F117" s="1" t="s">
        <v>1220</v>
      </c>
      <c r="G117" s="1" t="s">
        <v>1221</v>
      </c>
      <c r="H117" s="1" t="s">
        <v>541</v>
      </c>
      <c r="I117" s="1" t="s">
        <v>1222</v>
      </c>
      <c r="J117" s="1" t="s">
        <v>1223</v>
      </c>
      <c r="K117" s="1" t="s">
        <v>1224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1225</v>
      </c>
      <c r="B118" s="1" t="s">
        <v>1226</v>
      </c>
      <c r="C118" s="1" t="s">
        <v>1227</v>
      </c>
      <c r="D118" s="1" t="s">
        <v>1228</v>
      </c>
      <c r="E118" s="1" t="s">
        <v>672</v>
      </c>
      <c r="F118" s="1" t="s">
        <v>1229</v>
      </c>
      <c r="G118" s="1" t="s">
        <v>421</v>
      </c>
      <c r="H118" s="1" t="s">
        <v>1230</v>
      </c>
      <c r="I118" s="1" t="s">
        <v>485</v>
      </c>
      <c r="J118" s="1" t="s">
        <v>1231</v>
      </c>
      <c r="K118" s="1" t="s">
        <v>1232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1233</v>
      </c>
      <c r="B119" s="1" t="s">
        <v>1234</v>
      </c>
      <c r="C119" s="1" t="s">
        <v>838</v>
      </c>
      <c r="D119" s="1" t="s">
        <v>1235</v>
      </c>
      <c r="E119" s="1" t="s">
        <v>1236</v>
      </c>
      <c r="F119" s="1" t="s">
        <v>748</v>
      </c>
      <c r="G119" s="1" t="s">
        <v>1237</v>
      </c>
      <c r="H119" s="1" t="s">
        <v>1238</v>
      </c>
      <c r="I119" s="1" t="s">
        <v>1239</v>
      </c>
      <c r="J119" s="1" t="s">
        <v>1239</v>
      </c>
      <c r="K119" s="1" t="s">
        <v>1240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1241</v>
      </c>
      <c r="B120" s="1" t="s">
        <v>592</v>
      </c>
      <c r="C120" s="1" t="s">
        <v>1242</v>
      </c>
      <c r="D120" s="1" t="s">
        <v>392</v>
      </c>
      <c r="E120" s="1" t="s">
        <v>639</v>
      </c>
      <c r="F120" s="1" t="s">
        <v>211</v>
      </c>
      <c r="G120" s="1" t="s">
        <v>1243</v>
      </c>
      <c r="H120" s="1" t="s">
        <v>903</v>
      </c>
      <c r="I120" s="1" t="s">
        <v>1244</v>
      </c>
      <c r="J120" s="1" t="s">
        <v>922</v>
      </c>
      <c r="K120" s="1" t="s">
        <v>1245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1246</v>
      </c>
      <c r="B121" s="1" t="s">
        <v>1247</v>
      </c>
      <c r="C121" s="1" t="s">
        <v>1248</v>
      </c>
      <c r="D121" s="1" t="s">
        <v>438</v>
      </c>
      <c r="E121" s="1" t="s">
        <v>1249</v>
      </c>
      <c r="F121" s="1" t="s">
        <v>1250</v>
      </c>
      <c r="G121" s="1" t="s">
        <v>1251</v>
      </c>
      <c r="H121" s="1" t="s">
        <v>1252</v>
      </c>
      <c r="I121" s="1" t="s">
        <v>1253</v>
      </c>
      <c r="J121" s="1" t="s">
        <v>1254</v>
      </c>
      <c r="K121" s="1" t="s">
        <v>1255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1256</v>
      </c>
      <c r="B122" s="1" t="s">
        <v>1257</v>
      </c>
      <c r="C122" s="1" t="s">
        <v>1258</v>
      </c>
      <c r="D122" s="1" t="s">
        <v>735</v>
      </c>
      <c r="E122" s="1" t="s">
        <v>838</v>
      </c>
      <c r="F122" s="1" t="s">
        <v>1259</v>
      </c>
      <c r="G122" s="1" t="s">
        <v>211</v>
      </c>
      <c r="H122" s="1" t="s">
        <v>1260</v>
      </c>
      <c r="I122" s="1" t="s">
        <v>1261</v>
      </c>
      <c r="J122" s="1" t="s">
        <v>1262</v>
      </c>
      <c r="K122" s="1" t="s">
        <v>1263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1264</v>
      </c>
      <c r="B123" s="1" t="s">
        <v>1265</v>
      </c>
      <c r="C123" s="1" t="s">
        <v>1100</v>
      </c>
      <c r="D123" s="1" t="s">
        <v>293</v>
      </c>
      <c r="E123" s="1" t="s">
        <v>428</v>
      </c>
      <c r="F123" s="1" t="s">
        <v>1266</v>
      </c>
      <c r="G123" s="1" t="s">
        <v>557</v>
      </c>
      <c r="H123" s="1" t="s">
        <v>1267</v>
      </c>
      <c r="I123" s="1" t="s">
        <v>1268</v>
      </c>
      <c r="J123" s="1" t="s">
        <v>1269</v>
      </c>
      <c r="K123" s="1" t="s">
        <v>1270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1271</v>
      </c>
      <c r="B124" s="1" t="s">
        <v>397</v>
      </c>
      <c r="C124" s="1" t="s">
        <v>724</v>
      </c>
      <c r="D124" s="1" t="s">
        <v>1272</v>
      </c>
      <c r="E124" s="1" t="s">
        <v>1273</v>
      </c>
      <c r="F124" s="1" t="s">
        <v>1274</v>
      </c>
      <c r="G124" s="1" t="s">
        <v>1275</v>
      </c>
      <c r="H124" s="1" t="s">
        <v>1276</v>
      </c>
      <c r="I124" s="1" t="s">
        <v>1277</v>
      </c>
      <c r="J124" s="1" t="s">
        <v>1278</v>
      </c>
      <c r="K124" s="1" t="s">
        <v>1279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1280</v>
      </c>
      <c r="B125" s="1" t="s">
        <v>1281</v>
      </c>
      <c r="C125" s="1" t="s">
        <v>1282</v>
      </c>
      <c r="D125" s="1" t="s">
        <v>1283</v>
      </c>
      <c r="E125" s="1" t="s">
        <v>1284</v>
      </c>
      <c r="F125" s="1" t="s">
        <v>1285</v>
      </c>
      <c r="G125" s="1" t="s">
        <v>471</v>
      </c>
      <c r="H125" s="1" t="s">
        <v>1286</v>
      </c>
      <c r="I125" s="1" t="s">
        <v>1287</v>
      </c>
      <c r="J125" s="1" t="s">
        <v>1288</v>
      </c>
      <c r="K125" s="1" t="s">
        <v>1289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1290</v>
      </c>
      <c r="B126" s="1" t="s">
        <v>1291</v>
      </c>
      <c r="C126" s="1" t="s">
        <v>1292</v>
      </c>
      <c r="D126" s="1" t="s">
        <v>1293</v>
      </c>
      <c r="E126" s="1" t="s">
        <v>1294</v>
      </c>
      <c r="F126" s="1" t="s">
        <v>1295</v>
      </c>
      <c r="G126" s="1" t="s">
        <v>1296</v>
      </c>
      <c r="H126" s="1" t="s">
        <v>1297</v>
      </c>
      <c r="I126" s="1" t="s">
        <v>1298</v>
      </c>
      <c r="J126" s="1" t="s">
        <v>1299</v>
      </c>
      <c r="K126" s="1" t="s">
        <v>1300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1301</v>
      </c>
      <c r="B127" s="1" t="s">
        <v>1302</v>
      </c>
      <c r="C127" s="1" t="s">
        <v>1303</v>
      </c>
      <c r="D127" s="1" t="s">
        <v>378</v>
      </c>
      <c r="E127" s="1" t="s">
        <v>1304</v>
      </c>
      <c r="F127" s="1" t="s">
        <v>1305</v>
      </c>
      <c r="G127" s="1" t="s">
        <v>1023</v>
      </c>
      <c r="H127" s="1" t="s">
        <v>1306</v>
      </c>
      <c r="I127" s="1" t="s">
        <v>1307</v>
      </c>
      <c r="J127" s="1" t="s">
        <v>1308</v>
      </c>
      <c r="K127" s="1" t="s">
        <v>1309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1310</v>
      </c>
      <c r="B128" s="1">
        <v>0.0</v>
      </c>
      <c r="C128" s="1" t="s">
        <v>1311</v>
      </c>
      <c r="D128" s="1" t="s">
        <v>1312</v>
      </c>
      <c r="E128" s="1" t="s">
        <v>999</v>
      </c>
      <c r="F128" s="1" t="s">
        <v>1313</v>
      </c>
      <c r="G128" s="1" t="s">
        <v>1314</v>
      </c>
      <c r="H128" s="1" t="s">
        <v>1315</v>
      </c>
      <c r="I128" s="1">
        <v>0.0</v>
      </c>
      <c r="J128" s="1">
        <v>0.0</v>
      </c>
      <c r="K128" s="1">
        <v>0.0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1316</v>
      </c>
      <c r="C1" s="1" t="s">
        <v>1317</v>
      </c>
      <c r="D1" s="1" t="s">
        <v>1318</v>
      </c>
      <c r="E1" s="1" t="s">
        <v>1319</v>
      </c>
      <c r="F1" s="1" t="s">
        <v>1320</v>
      </c>
      <c r="G1" s="1" t="s">
        <v>1321</v>
      </c>
      <c r="H1" s="1" t="s">
        <v>1322</v>
      </c>
      <c r="I1" s="1" t="s">
        <v>1323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1324</v>
      </c>
      <c r="B2" s="1" t="s">
        <v>1325</v>
      </c>
      <c r="C2" s="1" t="s">
        <v>1326</v>
      </c>
      <c r="D2" s="1" t="s">
        <v>1327</v>
      </c>
      <c r="E2" s="1" t="s">
        <v>1328</v>
      </c>
      <c r="F2" s="1" t="s">
        <v>1329</v>
      </c>
      <c r="G2" s="1" t="s">
        <v>1330</v>
      </c>
      <c r="H2" s="1" t="s">
        <v>1330</v>
      </c>
      <c r="I2" s="1" t="s">
        <v>1331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1332</v>
      </c>
      <c r="B3" s="1" t="s">
        <v>1331</v>
      </c>
      <c r="C3" s="1" t="s">
        <v>1333</v>
      </c>
      <c r="D3" s="1" t="s">
        <v>1334</v>
      </c>
      <c r="E3" s="1" t="s">
        <v>1335</v>
      </c>
      <c r="F3" s="1" t="s">
        <v>1336</v>
      </c>
      <c r="G3" s="1" t="s">
        <v>1337</v>
      </c>
      <c r="H3" s="1" t="s">
        <v>1338</v>
      </c>
      <c r="I3" s="1" t="s">
        <v>1331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1339</v>
      </c>
      <c r="B4" s="1" t="s">
        <v>1340</v>
      </c>
      <c r="C4" s="1" t="s">
        <v>1341</v>
      </c>
      <c r="D4" s="1" t="s">
        <v>1342</v>
      </c>
      <c r="E4" s="1" t="s">
        <v>1343</v>
      </c>
      <c r="F4" s="1" t="s">
        <v>1344</v>
      </c>
      <c r="G4" s="1" t="s">
        <v>1345</v>
      </c>
      <c r="H4" s="1" t="s">
        <v>1346</v>
      </c>
      <c r="I4" s="1" t="s">
        <v>1347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1332</v>
      </c>
      <c r="B5" s="1" t="s">
        <v>1331</v>
      </c>
      <c r="C5" s="1" t="s">
        <v>1348</v>
      </c>
      <c r="D5" s="1" t="s">
        <v>1349</v>
      </c>
      <c r="E5" s="1" t="s">
        <v>1350</v>
      </c>
      <c r="F5" s="1" t="s">
        <v>1351</v>
      </c>
      <c r="G5" s="1" t="s">
        <v>1352</v>
      </c>
      <c r="H5" s="1" t="s">
        <v>1353</v>
      </c>
      <c r="I5" s="1" t="s">
        <v>1354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1355</v>
      </c>
      <c r="B6" s="1" t="s">
        <v>1356</v>
      </c>
      <c r="C6" s="1" t="s">
        <v>1357</v>
      </c>
      <c r="D6" s="1" t="s">
        <v>1358</v>
      </c>
      <c r="E6" s="1" t="s">
        <v>1359</v>
      </c>
      <c r="F6" s="1" t="s">
        <v>1360</v>
      </c>
      <c r="G6" s="1" t="s">
        <v>1361</v>
      </c>
      <c r="H6" s="1" t="s">
        <v>1362</v>
      </c>
      <c r="I6" s="1" t="s">
        <v>1363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1364</v>
      </c>
      <c r="B7" s="1" t="s">
        <v>1365</v>
      </c>
      <c r="C7" s="1" t="s">
        <v>1366</v>
      </c>
      <c r="D7" s="1" t="s">
        <v>1367</v>
      </c>
      <c r="E7" s="1" t="s">
        <v>1368</v>
      </c>
      <c r="F7" s="1" t="s">
        <v>1369</v>
      </c>
      <c r="G7" s="1" t="s">
        <v>1370</v>
      </c>
      <c r="H7" s="1" t="s">
        <v>1371</v>
      </c>
      <c r="I7" s="1" t="s">
        <v>1372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1373</v>
      </c>
      <c r="B8" s="1" t="s">
        <v>1331</v>
      </c>
      <c r="C8" s="1" t="s">
        <v>1374</v>
      </c>
      <c r="D8" s="1" t="s">
        <v>1375</v>
      </c>
      <c r="E8" s="1" t="s">
        <v>1374</v>
      </c>
      <c r="F8" s="1" t="s">
        <v>1376</v>
      </c>
      <c r="G8" s="1" t="s">
        <v>1377</v>
      </c>
      <c r="H8" s="1" t="s">
        <v>1378</v>
      </c>
      <c r="I8" s="1" t="s">
        <v>1379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1380</v>
      </c>
      <c r="B9" s="1" t="s">
        <v>1381</v>
      </c>
      <c r="C9" s="1" t="s">
        <v>1382</v>
      </c>
      <c r="D9" s="1" t="s">
        <v>1383</v>
      </c>
      <c r="E9" s="1" t="s">
        <v>1384</v>
      </c>
      <c r="F9" s="1" t="s">
        <v>1385</v>
      </c>
      <c r="G9" s="1" t="s">
        <v>1386</v>
      </c>
      <c r="H9" s="1" t="s">
        <v>1387</v>
      </c>
      <c r="I9" s="1" t="s">
        <v>1388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1389</v>
      </c>
      <c r="B10" s="1" t="s">
        <v>1390</v>
      </c>
      <c r="C10" s="1" t="s">
        <v>1391</v>
      </c>
      <c r="D10" s="1" t="s">
        <v>1392</v>
      </c>
      <c r="E10" s="1" t="s">
        <v>1393</v>
      </c>
      <c r="F10" s="1" t="s">
        <v>1394</v>
      </c>
      <c r="G10" s="1" t="s">
        <v>1395</v>
      </c>
      <c r="H10" s="1" t="s">
        <v>1396</v>
      </c>
      <c r="I10" s="1" t="s">
        <v>1397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1398</v>
      </c>
      <c r="B11" s="1" t="s">
        <v>1399</v>
      </c>
      <c r="C11" s="1" t="s">
        <v>1400</v>
      </c>
      <c r="D11" s="1" t="s">
        <v>1401</v>
      </c>
      <c r="E11" s="1" t="s">
        <v>1402</v>
      </c>
      <c r="F11" s="1" t="s">
        <v>1403</v>
      </c>
      <c r="G11" s="1" t="s">
        <v>1404</v>
      </c>
      <c r="H11" s="1" t="s">
        <v>1405</v>
      </c>
      <c r="I11" s="1" t="s">
        <v>1406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1407</v>
      </c>
      <c r="B12" s="1" t="s">
        <v>1408</v>
      </c>
      <c r="C12" s="1" t="s">
        <v>1409</v>
      </c>
      <c r="D12" s="1" t="s">
        <v>1410</v>
      </c>
      <c r="E12" s="1" t="s">
        <v>1411</v>
      </c>
      <c r="F12" s="1" t="s">
        <v>1412</v>
      </c>
      <c r="G12" s="1" t="s">
        <v>1413</v>
      </c>
      <c r="H12" s="1" t="s">
        <v>1414</v>
      </c>
      <c r="I12" s="1" t="s">
        <v>1415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1416</v>
      </c>
      <c r="B13" s="1" t="s">
        <v>1417</v>
      </c>
      <c r="C13" s="1" t="s">
        <v>1418</v>
      </c>
      <c r="D13" s="1" t="s">
        <v>1419</v>
      </c>
      <c r="E13" s="1" t="s">
        <v>1420</v>
      </c>
      <c r="F13" s="1" t="s">
        <v>1421</v>
      </c>
      <c r="G13" s="1" t="s">
        <v>1422</v>
      </c>
      <c r="H13" s="1" t="s">
        <v>1423</v>
      </c>
      <c r="I13" s="1" t="s">
        <v>1424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1425</v>
      </c>
      <c r="B14" s="1" t="s">
        <v>1426</v>
      </c>
      <c r="C14" s="1" t="s">
        <v>1427</v>
      </c>
      <c r="D14" s="1" t="s">
        <v>1428</v>
      </c>
      <c r="E14" s="1" t="s">
        <v>1429</v>
      </c>
      <c r="F14" s="1" t="s">
        <v>1430</v>
      </c>
      <c r="G14" s="1" t="s">
        <v>1431</v>
      </c>
      <c r="H14" s="1" t="s">
        <v>1432</v>
      </c>
      <c r="I14" s="1" t="s">
        <v>1433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1434</v>
      </c>
      <c r="B15" s="1" t="s">
        <v>1435</v>
      </c>
      <c r="C15" s="1" t="s">
        <v>220</v>
      </c>
      <c r="D15" s="1" t="s">
        <v>1331</v>
      </c>
      <c r="E15" s="1" t="s">
        <v>1331</v>
      </c>
      <c r="F15" s="1" t="s">
        <v>1331</v>
      </c>
      <c r="G15" s="1" t="s">
        <v>1331</v>
      </c>
      <c r="H15" s="1" t="s">
        <v>1331</v>
      </c>
      <c r="I15" s="1" t="s">
        <v>1331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1436</v>
      </c>
      <c r="B16" s="1" t="s">
        <v>1437</v>
      </c>
      <c r="C16" s="1" t="s">
        <v>1438</v>
      </c>
      <c r="D16" s="1" t="s">
        <v>1331</v>
      </c>
      <c r="E16" s="1" t="s">
        <v>1331</v>
      </c>
      <c r="F16" s="1" t="s">
        <v>1331</v>
      </c>
      <c r="G16" s="1" t="s">
        <v>1331</v>
      </c>
      <c r="H16" s="1" t="s">
        <v>1331</v>
      </c>
      <c r="I16" s="1" t="s">
        <v>1331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1439</v>
      </c>
      <c r="B17" s="1" t="s">
        <v>195</v>
      </c>
      <c r="C17" s="1" t="s">
        <v>1440</v>
      </c>
      <c r="D17" s="1" t="s">
        <v>186</v>
      </c>
      <c r="E17" s="1" t="s">
        <v>187</v>
      </c>
      <c r="F17" s="1" t="s">
        <v>188</v>
      </c>
      <c r="G17" s="1" t="s">
        <v>211</v>
      </c>
      <c r="H17" s="1" t="s">
        <v>1441</v>
      </c>
      <c r="I17" s="1" t="s">
        <v>1442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1443</v>
      </c>
      <c r="B18" s="1" t="s">
        <v>1444</v>
      </c>
      <c r="C18" s="1" t="s">
        <v>1445</v>
      </c>
      <c r="D18" s="1" t="s">
        <v>1331</v>
      </c>
      <c r="E18" s="1" t="s">
        <v>1331</v>
      </c>
      <c r="F18" s="1" t="s">
        <v>1331</v>
      </c>
      <c r="G18" s="1" t="s">
        <v>1331</v>
      </c>
      <c r="H18" s="1" t="s">
        <v>1331</v>
      </c>
      <c r="I18" s="1" t="s">
        <v>1331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1446</v>
      </c>
      <c r="B19" s="1" t="s">
        <v>1447</v>
      </c>
      <c r="C19" s="1" t="s">
        <v>1448</v>
      </c>
      <c r="D19" s="1" t="s">
        <v>1449</v>
      </c>
      <c r="E19" s="1" t="s">
        <v>1450</v>
      </c>
      <c r="F19" s="1" t="s">
        <v>1451</v>
      </c>
      <c r="G19" s="1" t="s">
        <v>1452</v>
      </c>
      <c r="H19" s="1" t="s">
        <v>1453</v>
      </c>
      <c r="I19" s="1" t="s">
        <v>1454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1455</v>
      </c>
      <c r="B20" s="1" t="s">
        <v>1456</v>
      </c>
      <c r="C20" s="1" t="s">
        <v>1457</v>
      </c>
      <c r="D20" s="1" t="s">
        <v>1458</v>
      </c>
      <c r="E20" s="1" t="s">
        <v>1459</v>
      </c>
      <c r="F20" s="1" t="s">
        <v>1460</v>
      </c>
      <c r="G20" s="1" t="s">
        <v>1461</v>
      </c>
      <c r="H20" s="1" t="s">
        <v>1462</v>
      </c>
      <c r="I20" s="1" t="s">
        <v>1463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1464</v>
      </c>
      <c r="B21" s="1" t="s">
        <v>1465</v>
      </c>
      <c r="C21" s="1" t="s">
        <v>1466</v>
      </c>
      <c r="D21" s="1" t="s">
        <v>1467</v>
      </c>
      <c r="E21" s="1" t="s">
        <v>1468</v>
      </c>
      <c r="F21" s="1" t="s">
        <v>1469</v>
      </c>
      <c r="G21" s="1" t="s">
        <v>1470</v>
      </c>
      <c r="H21" s="1" t="s">
        <v>1471</v>
      </c>
      <c r="I21" s="1" t="s">
        <v>1472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1473</v>
      </c>
      <c r="B22" s="1" t="s">
        <v>1474</v>
      </c>
      <c r="C22" s="1" t="s">
        <v>1475</v>
      </c>
      <c r="D22" s="1" t="s">
        <v>1476</v>
      </c>
      <c r="E22" s="1" t="s">
        <v>1477</v>
      </c>
      <c r="F22" s="1" t="s">
        <v>1478</v>
      </c>
      <c r="G22" s="1" t="s">
        <v>1479</v>
      </c>
      <c r="H22" s="1" t="s">
        <v>1480</v>
      </c>
      <c r="I22" s="1" t="s">
        <v>1481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1482</v>
      </c>
      <c r="B23" s="1" t="s">
        <v>1483</v>
      </c>
      <c r="C23" s="1" t="s">
        <v>1484</v>
      </c>
      <c r="D23" s="1" t="s">
        <v>1485</v>
      </c>
      <c r="E23" s="1" t="s">
        <v>1486</v>
      </c>
      <c r="F23" s="1" t="s">
        <v>1487</v>
      </c>
      <c r="G23" s="1" t="s">
        <v>1488</v>
      </c>
      <c r="H23" s="1" t="s">
        <v>1489</v>
      </c>
      <c r="I23" s="1" t="s">
        <v>1490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1491</v>
      </c>
      <c r="B24" s="1" t="s">
        <v>1492</v>
      </c>
      <c r="C24" s="1" t="s">
        <v>328</v>
      </c>
      <c r="D24" s="1" t="s">
        <v>1493</v>
      </c>
      <c r="E24" s="1" t="s">
        <v>1494</v>
      </c>
      <c r="F24" s="1" t="s">
        <v>1495</v>
      </c>
      <c r="G24" s="1" t="s">
        <v>1496</v>
      </c>
      <c r="H24" s="1" t="s">
        <v>1496</v>
      </c>
      <c r="I24" s="1" t="s">
        <v>1496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1497</v>
      </c>
      <c r="B25" s="1" t="s">
        <v>1498</v>
      </c>
      <c r="C25" s="1" t="s">
        <v>1499</v>
      </c>
      <c r="D25" s="1" t="s">
        <v>1500</v>
      </c>
      <c r="E25" s="1" t="s">
        <v>1501</v>
      </c>
      <c r="F25" s="1" t="s">
        <v>1502</v>
      </c>
      <c r="G25" s="1" t="s">
        <v>1503</v>
      </c>
      <c r="H25" s="1" t="s">
        <v>1503</v>
      </c>
      <c r="I25" s="1" t="s">
        <v>1331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1504</v>
      </c>
      <c r="B26" s="1" t="s">
        <v>1505</v>
      </c>
      <c r="C26" s="1" t="s">
        <v>1506</v>
      </c>
      <c r="D26" s="1" t="s">
        <v>1507</v>
      </c>
      <c r="E26" s="1" t="s">
        <v>1508</v>
      </c>
      <c r="F26" s="1" t="s">
        <v>1509</v>
      </c>
      <c r="G26" s="1" t="s">
        <v>1510</v>
      </c>
      <c r="H26" s="1" t="s">
        <v>1331</v>
      </c>
      <c r="I26" s="1" t="s">
        <v>1331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1511</v>
      </c>
      <c r="B2" s="1" t="s">
        <v>1512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1513</v>
      </c>
      <c r="B3" s="1" t="s">
        <v>1514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1515</v>
      </c>
      <c r="B4" s="1" t="s">
        <v>1516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1517</v>
      </c>
      <c r="B5" s="1" t="s">
        <v>1518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1519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1520</v>
      </c>
      <c r="B7" s="1" t="s">
        <v>1521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1522</v>
      </c>
      <c r="B8" s="4" t="s">
        <v>1523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1524</v>
      </c>
      <c r="B9" s="1" t="s">
        <v>1525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1526</v>
      </c>
      <c r="B10" s="1" t="s">
        <v>1527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1528</v>
      </c>
      <c r="B11" s="1" t="s">
        <v>1525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1529</v>
      </c>
      <c r="B12" s="1" t="s">
        <v>1530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1531</v>
      </c>
      <c r="B13" s="1" t="s">
        <v>1532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1533</v>
      </c>
      <c r="B14" s="1" t="s">
        <v>1530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1534</v>
      </c>
      <c r="B15" s="1" t="s">
        <v>1535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1536</v>
      </c>
      <c r="B16" s="1">
        <v>106000.0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1537</v>
      </c>
      <c r="B17" s="1" t="s">
        <v>1538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1539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1540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1541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1542</v>
      </c>
      <c r="B21" s="1">
        <v>21.87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1543</v>
      </c>
      <c r="B22" s="1">
        <v>21.35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1544</v>
      </c>
      <c r="B23" s="1">
        <v>21.17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1545</v>
      </c>
      <c r="B24" s="1">
        <v>22.13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1546</v>
      </c>
      <c r="B25" s="1">
        <v>21.87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1547</v>
      </c>
      <c r="B26" s="1">
        <v>21.35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1548</v>
      </c>
      <c r="B27" s="1">
        <v>21.17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1549</v>
      </c>
      <c r="B28" s="1">
        <v>22.13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1550</v>
      </c>
      <c r="B29" s="1">
        <v>1.5821568E9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1551</v>
      </c>
      <c r="B30" s="1">
        <v>4.56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1552</v>
      </c>
      <c r="B31" s="1">
        <v>2.668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1553</v>
      </c>
      <c r="B32" s="1">
        <v>15.222221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1554</v>
      </c>
      <c r="B33" s="1">
        <v>13.04762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1555</v>
      </c>
      <c r="B34" s="1">
        <v>1421640.0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1556</v>
      </c>
      <c r="B35" s="1">
        <v>1421640.0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1557</v>
      </c>
      <c r="B36" s="1">
        <v>1428550.0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1558</v>
      </c>
      <c r="B37" s="1">
        <v>1170080.0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1559</v>
      </c>
      <c r="B38" s="1">
        <v>1170080.0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1560</v>
      </c>
      <c r="B39" s="1">
        <v>21.87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1561</v>
      </c>
      <c r="B40" s="1">
        <v>22.12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1562</v>
      </c>
      <c r="B41" s="1">
        <v>1800.0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1563</v>
      </c>
      <c r="B42" s="1">
        <v>1400.0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1564</v>
      </c>
      <c r="B43" s="1">
        <v>2.8509372416E10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1565</v>
      </c>
      <c r="B44" s="1">
        <v>12.5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1566</v>
      </c>
      <c r="B45" s="1">
        <v>24.66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1567</v>
      </c>
      <c r="B46" s="1">
        <v>1.1646461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1568</v>
      </c>
      <c r="B47" s="1">
        <v>22.4902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1569</v>
      </c>
      <c r="B48" s="1">
        <v>17.03945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1570</v>
      </c>
      <c r="B49" s="1" t="s">
        <v>1571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1572</v>
      </c>
      <c r="B50" s="1">
        <v>5.847547904E10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1573</v>
      </c>
      <c r="B51" s="1">
        <v>0.063930005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1574</v>
      </c>
      <c r="B52" s="1">
        <v>1.17617209E9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1575</v>
      </c>
      <c r="B53" s="1">
        <v>1.44807008E8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1576</v>
      </c>
      <c r="B54" s="1">
        <v>3336194.0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1577</v>
      </c>
      <c r="B55" s="1">
        <v>3251614.0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1578</v>
      </c>
      <c r="B56" s="1">
        <v>1.7303328E9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1579</v>
      </c>
      <c r="B57" s="1">
        <v>1.7328384E9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1580</v>
      </c>
      <c r="B58" s="1">
        <v>0.0026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1581</v>
      </c>
      <c r="B59" s="1">
        <v>0.27288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1582</v>
      </c>
      <c r="B60" s="1">
        <v>2.31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1583</v>
      </c>
      <c r="B61" s="1">
        <v>0.0231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1584</v>
      </c>
      <c r="B62" s="1">
        <v>1.300610048E9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1585</v>
      </c>
      <c r="B63" s="1">
        <v>6.785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1586</v>
      </c>
      <c r="B64" s="1">
        <v>3.230656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1587</v>
      </c>
      <c r="B65" s="1">
        <v>1.7013024E9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1588</v>
      </c>
      <c r="B66" s="1">
        <v>1.7329248E9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1589</v>
      </c>
      <c r="B67" s="1">
        <v>1.7250624E9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1590</v>
      </c>
      <c r="B68" s="1">
        <v>0.615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1591</v>
      </c>
      <c r="B69" s="1">
        <v>1.564999936E9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1592</v>
      </c>
      <c r="B70" s="1">
        <v>1.44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1593</v>
      </c>
      <c r="B71" s="1">
        <v>1.68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1594</v>
      </c>
      <c r="B72" s="1" t="s">
        <v>1595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1596</v>
      </c>
      <c r="B73" s="1">
        <v>1.0508832E9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1597</v>
      </c>
      <c r="B74" s="1">
        <v>2.389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1598</v>
      </c>
      <c r="B75" s="1">
        <v>9.948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1599</v>
      </c>
      <c r="B76" s="1">
        <v>0.4243015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1600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1601</v>
      </c>
      <c r="B78" s="1">
        <v>0.5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1602</v>
      </c>
      <c r="B79" s="1">
        <v>1.5821568E9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1603</v>
      </c>
      <c r="B80" s="1" t="s">
        <v>1604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1605</v>
      </c>
      <c r="B81" s="1" t="s">
        <v>1606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1607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1608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1609</v>
      </c>
      <c r="B84" s="1" t="s">
        <v>1610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1611</v>
      </c>
      <c r="B85" s="1" t="s">
        <v>1612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1613</v>
      </c>
      <c r="B86" s="1">
        <v>9.723078E8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1614</v>
      </c>
      <c r="B87" s="1" t="s">
        <v>1615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1616</v>
      </c>
      <c r="B88" s="1" t="s">
        <v>1617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1618</v>
      </c>
      <c r="B89" s="1" t="s">
        <v>1619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1620</v>
      </c>
      <c r="B90" s="1" t="s">
        <v>1621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1622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1623</v>
      </c>
      <c r="B92" s="1">
        <v>21.92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1624</v>
      </c>
      <c r="B93" s="1">
        <v>28.0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1625</v>
      </c>
      <c r="B94" s="1">
        <v>28.0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1626</v>
      </c>
      <c r="B95" s="1">
        <v>28.0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1627</v>
      </c>
      <c r="B96" s="1">
        <v>28.0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1628</v>
      </c>
      <c r="B97" s="1" t="s">
        <v>1629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1630</v>
      </c>
      <c r="B98" s="1">
        <v>1.0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1631</v>
      </c>
      <c r="B99" s="1">
        <v>1.524999936E9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1632</v>
      </c>
      <c r="B100" s="1">
        <v>1.172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1633</v>
      </c>
      <c r="B101" s="1">
        <v>5.878000128E9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1634</v>
      </c>
      <c r="B102" s="1">
        <v>3.0292000768E10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1635</v>
      </c>
      <c r="B103" s="1">
        <v>0.202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1636</v>
      </c>
      <c r="B104" s="1">
        <v>0.296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1637</v>
      </c>
      <c r="B105" s="1">
        <v>2.4479000576E10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1638</v>
      </c>
      <c r="B106" s="1">
        <v>352.355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1639</v>
      </c>
      <c r="B107" s="1">
        <v>19.351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1640</v>
      </c>
      <c r="B108" s="1">
        <v>0.04249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1641</v>
      </c>
      <c r="B109" s="1">
        <v>0.20120001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1642</v>
      </c>
      <c r="B110" s="1">
        <v>-5.06249984E8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1643</v>
      </c>
      <c r="B111" s="1">
        <v>5.934000128E9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1644</v>
      </c>
      <c r="B112" s="1">
        <v>0.599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1645</v>
      </c>
      <c r="B113" s="1">
        <v>0.152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1646</v>
      </c>
      <c r="B114" s="1">
        <v>0.51963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1647</v>
      </c>
      <c r="B115" s="1">
        <v>0.24012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1648</v>
      </c>
      <c r="B116" s="1">
        <v>0.27609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1649</v>
      </c>
      <c r="B117" s="1" t="s">
        <v>1571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1650</v>
      </c>
      <c r="B118" s="1">
        <v>0.0331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68</v>
      </c>
      <c r="B3" s="1">
        <v>335.0</v>
      </c>
      <c r="C3" s="1">
        <v>1130.0</v>
      </c>
      <c r="D3" s="1">
        <v>983.0</v>
      </c>
      <c r="E3" s="1">
        <v>1500.0</v>
      </c>
      <c r="F3" s="1">
        <v>586.0</v>
      </c>
      <c r="G3" s="1">
        <v>-949.0</v>
      </c>
      <c r="H3" s="1">
        <v>-7450.0</v>
      </c>
      <c r="I3" s="1">
        <v>-3280.0</v>
      </c>
      <c r="J3" s="1">
        <v>-5180.0</v>
      </c>
      <c r="K3" s="1">
        <v>2340.0</v>
      </c>
      <c r="L3" s="1">
        <f>IF(K3*FORECAST(L2,B3:K3,B2:K2)&gt;0,FORECAST(L2,B3:K3,B2:K2),K3)*$X$1</f>
        <v>2340</v>
      </c>
      <c r="M3" s="1">
        <f>IF(L3*FORECAST(M2,B3:L3,B2:L2)&gt;0,FORECAST(M2,B3:L3,B2:L2),L3)*$X$1</f>
        <v>2340</v>
      </c>
      <c r="N3" s="1">
        <f>IF(M3*FORECAST(N2,B3:M3,B2:M2)&gt;0,FORECAST(N2,B3:M3,B2:M2),M3)*$X$1</f>
        <v>2340</v>
      </c>
      <c r="O3" s="1">
        <f>IF(N3*FORECAST(O2,B3:N3,B2:N2)&gt;0,FORECAST(O2,B3:N3,B2:N2),N3)*$X$1</f>
        <v>239.8076923</v>
      </c>
      <c r="P3" s="1">
        <f>IF(O3*FORECAST(P2,B3:O3,B2:O2)&gt;0,FORECAST(P2,B3:O3,B2:O2),O3)*$X$1</f>
        <v>306.6483516</v>
      </c>
      <c r="Q3" s="1">
        <f>IF(P3*FORECAST(Q2,B3:P3,B2:P2)&gt;0,FORECAST(Q2,B3:P3,B2:P2),P3)*$X$1</f>
        <v>373.489011</v>
      </c>
      <c r="R3" s="1">
        <f>IF(Q3*FORECAST(R2,B3:Q3,B2:Q2)&gt;0,FORECAST(R2,B3:Q3,B2:Q2),Q3)*$X$1</f>
        <v>440.3296703</v>
      </c>
      <c r="S3" s="5">
        <f>IF(R3*FORECAST(S2,B3:R3,B2:R2)&gt;0,FORECAST(S2,B3:R3,B2:R2),R3)*$X$1</f>
        <v>507.1703297</v>
      </c>
      <c r="T3" s="5">
        <f>IF(S3*FORECAST(T2,B3:S3,B2:S2)&gt;0,FORECAST(T2,B3:S3,B2:S2),S3)*$X$1</f>
        <v>574.010989</v>
      </c>
      <c r="U3" s="5">
        <f>IF(T3*FORECAST(U2,B3:T3,B2:T2)&gt;0,FORECAST(U2,B3:T3,B2:T2),T3)*$X$1</f>
        <v>640.8516484</v>
      </c>
      <c r="V3" s="5">
        <f>IF(U3*FORECAST(V2,B3:U3,B2:U2)&gt;0,FORECAST(V2,B3:U3,B2:U2),U3)*$X$1</f>
        <v>707.6923077</v>
      </c>
      <c r="W3" s="5">
        <f>IF(V3*FORECAST(W2,B3:V3,B2:V2)&gt;0,FORECAST(W2,B3:V3,B2:V2),V3)*$X$1</f>
        <v>774.532967</v>
      </c>
      <c r="X3" s="2"/>
      <c r="Y3" s="2"/>
      <c r="Z3" s="2"/>
    </row>
    <row r="4">
      <c r="A4" s="3" t="s">
        <v>140</v>
      </c>
      <c r="B4" s="1">
        <v>8800.0</v>
      </c>
      <c r="C4" s="1">
        <v>7430.0</v>
      </c>
      <c r="D4" s="1">
        <v>8880.0</v>
      </c>
      <c r="E4" s="1">
        <v>8830.0</v>
      </c>
      <c r="F4" s="1">
        <v>9360.0</v>
      </c>
      <c r="G4" s="1">
        <v>11000.0</v>
      </c>
      <c r="H4" s="1">
        <v>18880.0</v>
      </c>
      <c r="I4" s="1">
        <v>25470.0</v>
      </c>
      <c r="J4" s="1">
        <v>31850.0</v>
      </c>
      <c r="K4" s="1">
        <v>29490.0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1651</v>
      </c>
      <c r="B5" s="1">
        <v>778.0</v>
      </c>
      <c r="C5" s="1">
        <v>779.0</v>
      </c>
      <c r="D5" s="1">
        <v>747.0</v>
      </c>
      <c r="E5" s="1">
        <v>725.0</v>
      </c>
      <c r="F5" s="1">
        <v>710.0</v>
      </c>
      <c r="G5" s="1">
        <v>692.0</v>
      </c>
      <c r="H5" s="1">
        <v>775.0</v>
      </c>
      <c r="I5" s="1">
        <v>1120.0</v>
      </c>
      <c r="J5" s="1">
        <v>1180.0</v>
      </c>
      <c r="K5" s="1">
        <v>1260.0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1652</v>
      </c>
      <c r="L7" s="1">
        <f>IF(W3*FORECAST(W2,B3:W3,B2:W2)&gt;0,FORECAST(W2,B3:W3,B2:W2),V3)*$X$1 * (1+0.02)/(0.074-0.02)</f>
        <v>14630.06716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1653</v>
      </c>
      <c r="L8" s="6">
        <f t="array" ref="L8">NPV(0.074,M3:W3)</f>
        <v>6848.533648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1654</v>
      </c>
      <c r="L9" s="6">
        <f t="array" ref="L9">NPV(0.074,M16:W16)</f>
        <v>6671.127248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1655</v>
      </c>
      <c r="L10" s="6">
        <f>L8 + L9</f>
        <v>13519.6609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29490.0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1656</v>
      </c>
      <c r="L12" s="6">
        <f>L10 - L11</f>
        <v>-15970.3391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1657</v>
      </c>
      <c r="L13" s="1">
        <v>1260.0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-12.67487231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14630.06716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1240.0</v>
      </c>
      <c r="C3" s="1">
        <v>1760.0</v>
      </c>
      <c r="D3" s="1">
        <v>2780.0</v>
      </c>
      <c r="E3" s="1">
        <v>2610.0</v>
      </c>
      <c r="F3" s="1">
        <v>3150.0</v>
      </c>
      <c r="G3" s="1">
        <v>2990.0</v>
      </c>
      <c r="H3" s="1">
        <v>-10240.0</v>
      </c>
      <c r="I3" s="1">
        <v>-9500.0</v>
      </c>
      <c r="J3" s="1">
        <v>-6090.0</v>
      </c>
      <c r="K3" s="1">
        <v>-74.0</v>
      </c>
      <c r="L3" s="1">
        <f>IF(K3*FORECAST(L2,B3:K3,B2:K2)&gt;0,FORECAST(L2,B3:K3,B2:K2),K3)*$X$1</f>
        <v>-6700.266667</v>
      </c>
      <c r="M3" s="1">
        <f>IF(L3*FORECAST(M2,B3:L3,B2:L2)&gt;0,FORECAST(M2,B3:L3,B2:L2),L3)*$X$1</f>
        <v>-7711.69697</v>
      </c>
      <c r="N3" s="1">
        <f>IF(M3*FORECAST(N2,B3:M3,B2:M2)&gt;0,FORECAST(N2,B3:M3,B2:M2),M3)*$X$1</f>
        <v>-8723.127273</v>
      </c>
      <c r="O3" s="1">
        <f>IF(N3*FORECAST(O2,B3:N3,B2:N2)&gt;0,FORECAST(O2,B3:N3,B2:N2),N3)*$X$1</f>
        <v>-9734.557576</v>
      </c>
      <c r="P3" s="1">
        <f>IF(O3*FORECAST(P2,B3:O3,B2:O2)&gt;0,FORECAST(P2,B3:O3,B2:O2),O3)*$X$1</f>
        <v>-10745.98788</v>
      </c>
      <c r="Q3" s="1">
        <f>IF(P3*FORECAST(Q2,B3:P3,B2:P2)&gt;0,FORECAST(Q2,B3:P3,B2:P2),P3)*$X$1</f>
        <v>-11757.41818</v>
      </c>
      <c r="R3" s="1">
        <f>IF(Q3*FORECAST(R2,B3:Q3,B2:Q2)&gt;0,FORECAST(R2,B3:Q3,B2:Q2),Q3)*$X$1</f>
        <v>-12768.84848</v>
      </c>
      <c r="S3" s="5">
        <f>IF(R3*FORECAST(S2,B3:R3,B2:R2)&gt;0,FORECAST(S2,B3:R3,B2:R2),R3)*$X$1</f>
        <v>-13780.27879</v>
      </c>
      <c r="T3" s="5">
        <f>IF(S3*FORECAST(T2,B3:S3,B2:S2)&gt;0,FORECAST(T2,B3:S3,B2:S2),S3)*$X$1</f>
        <v>-14791.70909</v>
      </c>
      <c r="U3" s="5">
        <f>IF(T3*FORECAST(U2,B3:T3,B2:T2)&gt;0,FORECAST(U2,B3:T3,B2:T2),T3)*$X$1</f>
        <v>-15803.13939</v>
      </c>
      <c r="V3" s="5">
        <f>IF(U3*FORECAST(V2,B3:U3,B2:U2)&gt;0,FORECAST(V2,B3:U3,B2:U2),U3)*$X$1</f>
        <v>-16814.5697</v>
      </c>
      <c r="W3" s="5">
        <f>IF(V3*FORECAST(W2,B3:V3,B2:V2)&gt;0,FORECAST(W2,B3:V3,B2:V2),V3)*$X$1</f>
        <v>-17826</v>
      </c>
      <c r="X3" s="2"/>
      <c r="Y3" s="2"/>
      <c r="Z3" s="2"/>
    </row>
    <row r="4">
      <c r="A4" s="3" t="s">
        <v>140</v>
      </c>
      <c r="B4" s="1">
        <v>8800.0</v>
      </c>
      <c r="C4" s="1">
        <v>7430.0</v>
      </c>
      <c r="D4" s="1">
        <v>8880.0</v>
      </c>
      <c r="E4" s="1">
        <v>8830.0</v>
      </c>
      <c r="F4" s="1">
        <v>9360.0</v>
      </c>
      <c r="G4" s="1">
        <v>11000.0</v>
      </c>
      <c r="H4" s="1">
        <v>18880.0</v>
      </c>
      <c r="I4" s="1">
        <v>25470.0</v>
      </c>
      <c r="J4" s="1">
        <v>31850.0</v>
      </c>
      <c r="K4" s="1">
        <v>29490.0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1651</v>
      </c>
      <c r="B5" s="1">
        <v>778.0</v>
      </c>
      <c r="C5" s="1">
        <v>779.0</v>
      </c>
      <c r="D5" s="1">
        <v>747.0</v>
      </c>
      <c r="E5" s="1">
        <v>725.0</v>
      </c>
      <c r="F5" s="1">
        <v>710.0</v>
      </c>
      <c r="G5" s="1">
        <v>692.0</v>
      </c>
      <c r="H5" s="1">
        <v>775.0</v>
      </c>
      <c r="I5" s="1">
        <v>1120.0</v>
      </c>
      <c r="J5" s="1">
        <v>1180.0</v>
      </c>
      <c r="K5" s="1">
        <v>1260.0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1652</v>
      </c>
      <c r="L7" s="1">
        <f>IF(W3*FORECAST(W2,B3:W3,B2:W2)&gt;0,FORECAST(W2,B3:W3,B2:W2),V3)*$X$1 * (1+0.02)/(0.074-0.02)</f>
        <v>-336713.3333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1653</v>
      </c>
      <c r="L8" s="6">
        <f t="array" ref="L8">NPV(0.074,M3:W3)</f>
        <v>-88616.42842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1654</v>
      </c>
      <c r="L9" s="6">
        <f t="array" ref="L9">NPV(0.074,M16:W16)</f>
        <v>-153537.0596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1655</v>
      </c>
      <c r="L10" s="6">
        <f>L8 + L9</f>
        <v>-242153.488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29490.0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1656</v>
      </c>
      <c r="L12" s="6">
        <f>L10 - L11</f>
        <v>-271643.488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1657</v>
      </c>
      <c r="L13" s="1">
        <v>1260.0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-215.5900699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-336713.3333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