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<sst xmlns="http://schemas.openxmlformats.org/spreadsheetml/2006/main" count="1901" uniqueCount="1615">
  <si>
    <t>ticker</t>
  </si>
  <si>
    <t>CTLP</t>
  </si>
  <si>
    <t>nombre</t>
  </si>
  <si>
    <t>CANTALOUPE INC</t>
  </si>
  <si>
    <t>empresa</t>
  </si>
  <si>
    <t>Financial Technology (Fintech)</t>
  </si>
  <si>
    <t>Open</t>
  </si>
  <si>
    <t>Target Price</t>
  </si>
  <si>
    <t>Upside</t>
  </si>
  <si>
    <t>-66.16%</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</si>
  <si>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</si>
  <si>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</si>
  <si>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</si>
  <si>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</si>
  <si>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</si>
  <si>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</si>
  <si>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</si>
  <si>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</si>
  <si>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</si>
  <si>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</si>
  <si>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</si>
  <si>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</si>
  <si>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</si>
  <si>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</si>
  <si>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</si>
  <si>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</si>
  <si>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</si>
  <si>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</si>
  <si>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</si>
  <si>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</si>
  <si>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</si>
  <si>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</si>
  <si>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</si>
  <si>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</si>
  <si>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</si>
  <si>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</si>
  <si>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</si>
  <si>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</si>
  <si>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</si>
  <si>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</si>
  <si>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</si>
  <si>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</si>
  <si>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</si>
  <si>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</si>
  <si>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</si>
  <si>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</si>
  <si>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</si>
  <si>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</si>
  <si>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</si>
  <si>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</si>
  <si>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</si>
  <si>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</si>
  <si>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</si>
  <si>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</si>
  <si>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</si>
  <si>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</si>
  <si>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</si>
  <si>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</si>
  <si>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</si>
  <si>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</si>
  <si>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</si>
  <si>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</si>
  <si>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</si>
  <si>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</si>
  <si>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</si>
  <si>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</si>
  <si>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</si>
  <si>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</si>
  <si>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</si>
  <si>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</si>
  <si>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</si>
  <si>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</si>
  <si>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</si>
  <si>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</si>
  <si>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</si>
  <si>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</si>
  <si>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</si>
  <si>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</si>
  <si>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</si>
  <si>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</si>
  <si>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</si>
  <si>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</si>
  <si>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</si>
  <si>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</si>
  <si>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</si>
  <si>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</si>
  <si>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</si>
  <si>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</si>
  <si>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</si>
  <si>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</si>
  <si>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</si>
  <si>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</si>
  <si>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</si>
  <si>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</si>
  <si>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</si>
  <si>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</si>
  <si>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</si>
  <si>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</si>
  <si>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</si>
  <si>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</si>
  <si>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</si>
  <si>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</si>
  <si>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</si>
  <si>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</si>
  <si>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</si>
  <si>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</si>
  <si>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</si>
  <si>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</si>
  <si>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</si>
  <si>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</si>
  <si>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t>
  </si>
  <si>
    <t>1.37</t>
  </si>
  <si>
    <t>1.55</t>
  </si>
  <si>
    <t>2.38</t>
  </si>
  <si>
    <t>1.87</t>
  </si>
  <si>
    <t>1.51</t>
  </si>
  <si>
    <t>2.12</t>
  </si>
  <si>
    <t>2.2</t>
  </si>
  <si>
    <t>2.27</t>
  </si>
  <si>
    <t>2.49</t>
  </si>
  <si>
    <t>Tangible Book Value</t>
  </si>
  <si>
    <t>Tangible Book Value Per Share</t>
  </si>
  <si>
    <t>1.18</t>
  </si>
  <si>
    <t>1.04</t>
  </si>
  <si>
    <t>1.23</t>
  </si>
  <si>
    <t>0.78</t>
  </si>
  <si>
    <t>0.33</t>
  </si>
  <si>
    <t>0.14</t>
  </si>
  <si>
    <t>0.91</t>
  </si>
  <si>
    <t>0.88</t>
  </si>
  <si>
    <t>0.36</t>
  </si>
  <si>
    <t>0.51</t>
  </si>
  <si>
    <t>Total Debt</t>
  </si>
  <si>
    <t>Net Debt</t>
  </si>
  <si>
    <t>Debt Equivalent Oper. Leases</t>
  </si>
  <si>
    <t>Account Code - Inventory Valuation</t>
  </si>
  <si>
    <t>Inventories - Finished Goods, Total</t>
  </si>
  <si>
    <t>Inventories - Others</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</si>
  <si>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</si>
  <si>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</si>
  <si>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</si>
  <si>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</si>
  <si>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</si>
  <si>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</si>
  <si>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</si>
  <si>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</si>
  <si>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</si>
  <si>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</si>
  <si>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</si>
  <si>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</si>
  <si>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</si>
  <si>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</si>
  <si>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</si>
  <si>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</si>
  <si>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</si>
  <si>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</si>
  <si>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</si>
  <si>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</si>
  <si>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</si>
  <si>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</si>
  <si>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</si>
  <si>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</si>
  <si>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</si>
  <si>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</si>
  <si>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</si>
  <si>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</si>
  <si>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</si>
  <si>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</si>
  <si>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</si>
  <si>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</si>
  <si>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</si>
  <si>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</si>
  <si>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</si>
  <si>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</si>
  <si>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-0.21</t>
  </si>
  <si>
    <t>-0.06</t>
  </si>
  <si>
    <t>-0.23</t>
  </si>
  <si>
    <t>-0.54</t>
  </si>
  <si>
    <t>-0.66</t>
  </si>
  <si>
    <t>-0.14</t>
  </si>
  <si>
    <t>-0.03</t>
  </si>
  <si>
    <t>0</t>
  </si>
  <si>
    <t>0.16</t>
  </si>
  <si>
    <t>Basic EPS - Continuing Operations</t>
  </si>
  <si>
    <t>Basic Weighted Average Shares Outstanding</t>
  </si>
  <si>
    <t>Net EPS - Diluted</t>
  </si>
  <si>
    <t>0.15</t>
  </si>
  <si>
    <t>Diluted EPS - Continuing Operations</t>
  </si>
  <si>
    <t>Diluted Weighted Average Shares Outstanding</t>
  </si>
  <si>
    <t>Normalized Basic EPS</t>
  </si>
  <si>
    <t>-0.01</t>
  </si>
  <si>
    <t>-0.1</t>
  </si>
  <si>
    <t>-0.3</t>
  </si>
  <si>
    <t>-0.4</t>
  </si>
  <si>
    <t>-0.09</t>
  </si>
  <si>
    <t>0.03</t>
  </si>
  <si>
    <t>0.12</t>
  </si>
  <si>
    <t>Normalized Diluted EPS</t>
  </si>
  <si>
    <t>EBITDA</t>
  </si>
  <si>
    <t>EBITA</t>
  </si>
  <si>
    <t>EBIT</t>
  </si>
  <si>
    <t>EBITDAR</t>
  </si>
  <si>
    <t>Total Revenues (As Reported)</t>
  </si>
  <si>
    <t>Effective Tax Rate - (Ratio)</t>
  </si>
  <si>
    <t>-36.13</t>
  </si>
  <si>
    <t>8.29</t>
  </si>
  <si>
    <t>-4.93</t>
  </si>
  <si>
    <t>0.89</t>
  </si>
  <si>
    <t>-0.82</t>
  </si>
  <si>
    <t>-4.44</t>
  </si>
  <si>
    <t>-12.26</t>
  </si>
  <si>
    <t>22.24</t>
  </si>
  <si>
    <t>7.59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</si>
  <si>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</si>
  <si>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</si>
  <si>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</si>
  <si>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</si>
  <si>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</si>
  <si>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</si>
  <si>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</si>
  <si>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</si>
  <si>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</si>
  <si>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</si>
  <si>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</si>
  <si>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</si>
  <si>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</si>
  <si>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</si>
  <si>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</si>
  <si>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SG&amp;A Exp. (Total)</t>
  </si>
  <si>
    <t>Stock-Based Comp., Other (Total)</t>
  </si>
  <si>
    <t>Total Stock-Based Compensation</t>
  </si>
  <si>
    <t>Profitability</t>
  </si>
  <si>
    <t>Return on Assets</t>
  </si>
  <si>
    <t>0.19</t>
  </si>
  <si>
    <t>-8.33</t>
  </si>
  <si>
    <t>-13.58</t>
  </si>
  <si>
    <t>-2.13</t>
  </si>
  <si>
    <t>-0.67</t>
  </si>
  <si>
    <t>3.07</t>
  </si>
  <si>
    <t>Return on Total Capital</t>
  </si>
  <si>
    <t>0.18</t>
  </si>
  <si>
    <t>-0.04</t>
  </si>
  <si>
    <t>0.24</t>
  </si>
  <si>
    <t>-1.05</t>
  </si>
  <si>
    <t>-11.1</t>
  </si>
  <si>
    <t>-19.54</t>
  </si>
  <si>
    <t>-0.94</t>
  </si>
  <si>
    <t>1.26</t>
  </si>
  <si>
    <t>4.35</t>
  </si>
  <si>
    <t>Return On Equity %</t>
  </si>
  <si>
    <t>-2.04</t>
  </si>
  <si>
    <t>-12.56</t>
  </si>
  <si>
    <t>-3.07</t>
  </si>
  <si>
    <t>-10.67</t>
  </si>
  <si>
    <t>-24.5</t>
  </si>
  <si>
    <t>-37.09</t>
  </si>
  <si>
    <t>-6.8</t>
  </si>
  <si>
    <t>-1.08</t>
  </si>
  <si>
    <t>0.39</t>
  </si>
  <si>
    <t>6.81</t>
  </si>
  <si>
    <t>Return on Common Equity</t>
  </si>
  <si>
    <t>-3.48</t>
  </si>
  <si>
    <t>-14.65</t>
  </si>
  <si>
    <t>-4.4</t>
  </si>
  <si>
    <t>-11.64</t>
  </si>
  <si>
    <t>-25.63</t>
  </si>
  <si>
    <t>-38.81</t>
  </si>
  <si>
    <t>-7.51</t>
  </si>
  <si>
    <t>-1.54</t>
  </si>
  <si>
    <t>0.01</t>
  </si>
  <si>
    <t>6.59</t>
  </si>
  <si>
    <t>Margin Analysis</t>
  </si>
  <si>
    <t>Gross Profit Margin %</t>
  </si>
  <si>
    <t>29.67</t>
  </si>
  <si>
    <t>28.4</t>
  </si>
  <si>
    <t>25.6</t>
  </si>
  <si>
    <t>26.92</t>
  </si>
  <si>
    <t>26.51</t>
  </si>
  <si>
    <t>28.36</t>
  </si>
  <si>
    <t>32.36</t>
  </si>
  <si>
    <t>31.28</t>
  </si>
  <si>
    <t>33.34</t>
  </si>
  <si>
    <t>38.22</t>
  </si>
  <si>
    <t>SG&amp;A Margin</t>
  </si>
  <si>
    <t>28.33</t>
  </si>
  <si>
    <t>27.61</t>
  </si>
  <si>
    <t>24.35</t>
  </si>
  <si>
    <t>26.15</t>
  </si>
  <si>
    <t>42.56</t>
  </si>
  <si>
    <t>49.99</t>
  </si>
  <si>
    <t>34.17</t>
  </si>
  <si>
    <t>19.8</t>
  </si>
  <si>
    <t>20.11</t>
  </si>
  <si>
    <t>22.41</t>
  </si>
  <si>
    <t>EBITDA Margin %</t>
  </si>
  <si>
    <t>10.16</t>
  </si>
  <si>
    <t>6.62</t>
  </si>
  <si>
    <t>5.51</t>
  </si>
  <si>
    <t>4.27</t>
  </si>
  <si>
    <t>-13.57</t>
  </si>
  <si>
    <t>-19.97</t>
  </si>
  <si>
    <t>-0.97</t>
  </si>
  <si>
    <t>1.3</t>
  </si>
  <si>
    <t>5.22</t>
  </si>
  <si>
    <t>10.26</t>
  </si>
  <si>
    <t>EBITA Margin %</t>
  </si>
  <si>
    <t>0.29</t>
  </si>
  <si>
    <t>-0.02</t>
  </si>
  <si>
    <t>0.31</t>
  </si>
  <si>
    <t>-16.94</t>
  </si>
  <si>
    <t>-22.37</t>
  </si>
  <si>
    <t>-2.41</t>
  </si>
  <si>
    <t>3.65</t>
  </si>
  <si>
    <t>7.81</t>
  </si>
  <si>
    <t>EBIT Margin %</t>
  </si>
  <si>
    <t>0.27</t>
  </si>
  <si>
    <t>-1.64</t>
  </si>
  <si>
    <t>-19.14</t>
  </si>
  <si>
    <t>-24.27</t>
  </si>
  <si>
    <t>-4.27</t>
  </si>
  <si>
    <t>-1.29</t>
  </si>
  <si>
    <t>1.6</t>
  </si>
  <si>
    <t>5.72</t>
  </si>
  <si>
    <t>Income From Continuing Operations Margin %</t>
  </si>
  <si>
    <t>-1.88</t>
  </si>
  <si>
    <t>-8.79</t>
  </si>
  <si>
    <t>-1.78</t>
  </si>
  <si>
    <t>-8.52</t>
  </si>
  <si>
    <t>-22.27</t>
  </si>
  <si>
    <t>-24.88</t>
  </si>
  <si>
    <t>-5.21</t>
  </si>
  <si>
    <t>-0.83</t>
  </si>
  <si>
    <t>0.26</t>
  </si>
  <si>
    <t>4.46</t>
  </si>
  <si>
    <t>Net Income Margin %</t>
  </si>
  <si>
    <t>Net Avail. For Common Margin %</t>
  </si>
  <si>
    <t>-3.02</t>
  </si>
  <si>
    <t>-9.66</t>
  </si>
  <si>
    <t>-2.42</t>
  </si>
  <si>
    <t>-9.02</t>
  </si>
  <si>
    <t>-22.74</t>
  </si>
  <si>
    <t>-25.29</t>
  </si>
  <si>
    <t>-5.61</t>
  </si>
  <si>
    <t>-1.16</t>
  </si>
  <si>
    <t>4.25</t>
  </si>
  <si>
    <t>Normalized Net Income Margin</t>
  </si>
  <si>
    <t>-0.42</t>
  </si>
  <si>
    <t>-4.84</t>
  </si>
  <si>
    <t>-2.05</t>
  </si>
  <si>
    <t>-12.66</t>
  </si>
  <si>
    <t>-15.55</t>
  </si>
  <si>
    <t>-3.68</t>
  </si>
  <si>
    <t>-0.46</t>
  </si>
  <si>
    <t>1.01</t>
  </si>
  <si>
    <t>3.3</t>
  </si>
  <si>
    <t>Levered Free Cash Flow Margin</t>
  </si>
  <si>
    <t>14.45</t>
  </si>
  <si>
    <t>-9.48</t>
  </si>
  <si>
    <t>20.09</t>
  </si>
  <si>
    <t>-15.64</t>
  </si>
  <si>
    <t>-4.95</t>
  </si>
  <si>
    <t>4.14</t>
  </si>
  <si>
    <t>-5.71</t>
  </si>
  <si>
    <t>-1.19</t>
  </si>
  <si>
    <t>2.84</t>
  </si>
  <si>
    <t>Unlevered Free Cash Flow Margin</t>
  </si>
  <si>
    <t>1.62</t>
  </si>
  <si>
    <t>14.93</t>
  </si>
  <si>
    <t>-8.94</t>
  </si>
  <si>
    <t>21.55</t>
  </si>
  <si>
    <t>-14.34</t>
  </si>
  <si>
    <t>-3.95</t>
  </si>
  <si>
    <t>4.01</t>
  </si>
  <si>
    <t>-5.62</t>
  </si>
  <si>
    <t>-0.65</t>
  </si>
  <si>
    <t>3.47</t>
  </si>
  <si>
    <t>Asset Turnover</t>
  </si>
  <si>
    <t>0.8</t>
  </si>
  <si>
    <t>0.97</t>
  </si>
  <si>
    <t>1.14</t>
  </si>
  <si>
    <t>0.7</t>
  </si>
  <si>
    <t>0.9</t>
  </si>
  <si>
    <t>0.83</t>
  </si>
  <si>
    <t>0.86</t>
  </si>
  <si>
    <t>Fixed Assets Turnover</t>
  </si>
  <si>
    <t>3.42</t>
  </si>
  <si>
    <t>6.84</t>
  </si>
  <si>
    <t>10.02</t>
  </si>
  <si>
    <t>13.09</t>
  </si>
  <si>
    <t>18.11</t>
  </si>
  <si>
    <t>17.87</t>
  </si>
  <si>
    <t>19.86</t>
  </si>
  <si>
    <t>36.83</t>
  </si>
  <si>
    <t>35.07</t>
  </si>
  <si>
    <t>21.07</t>
  </si>
  <si>
    <t>Receivables Turnover (Average Receivables)</t>
  </si>
  <si>
    <t>13.8</t>
  </si>
  <si>
    <t>10.05</t>
  </si>
  <si>
    <t>7.8</t>
  </si>
  <si>
    <t>6.87</t>
  </si>
  <si>
    <t>5.95</t>
  </si>
  <si>
    <t>6.11</t>
  </si>
  <si>
    <t>5.55</t>
  </si>
  <si>
    <t>5.14</t>
  </si>
  <si>
    <t>6.17</t>
  </si>
  <si>
    <t>Inventory Turnover (Average Inventory)</t>
  </si>
  <si>
    <t>14.32</t>
  </si>
  <si>
    <t>17.74</t>
  </si>
  <si>
    <t>23.41</t>
  </si>
  <si>
    <t>15.34</t>
  </si>
  <si>
    <t>11.16</t>
  </si>
  <si>
    <t>11.46</t>
  </si>
  <si>
    <t>15.66</t>
  </si>
  <si>
    <t>11.26</t>
  </si>
  <si>
    <t>6.29</t>
  </si>
  <si>
    <t>4.57</t>
  </si>
  <si>
    <t>Short Term Liquidity</t>
  </si>
  <si>
    <t>Current Ratio</t>
  </si>
  <si>
    <t>1.38</t>
  </si>
  <si>
    <t>1.17</t>
  </si>
  <si>
    <t>1.19</t>
  </si>
  <si>
    <t>1.33</t>
  </si>
  <si>
    <t>1.08</t>
  </si>
  <si>
    <t>1.72</t>
  </si>
  <si>
    <t>1.49</t>
  </si>
  <si>
    <t>Quick Ratio</t>
  </si>
  <si>
    <t>0.99</t>
  </si>
  <si>
    <t>0.85</t>
  </si>
  <si>
    <t>1.88</t>
  </si>
  <si>
    <t>1.42</t>
  </si>
  <si>
    <t>1.07</t>
  </si>
  <si>
    <t>1.03</t>
  </si>
  <si>
    <t>Operating Cash Flow to Current Liabilities</t>
  </si>
  <si>
    <t>0.23</t>
  </si>
  <si>
    <t>-0.22</t>
  </si>
  <si>
    <t>-0.44</t>
  </si>
  <si>
    <t>-0.11</t>
  </si>
  <si>
    <t>0.17</t>
  </si>
  <si>
    <t>Days Sales Outstanding (Average Receivables)</t>
  </si>
  <si>
    <t>26.45</t>
  </si>
  <si>
    <t>36.4</t>
  </si>
  <si>
    <t>46.79</t>
  </si>
  <si>
    <t>53.1</t>
  </si>
  <si>
    <t>61.33</t>
  </si>
  <si>
    <t>59.87</t>
  </si>
  <si>
    <t>65.79</t>
  </si>
  <si>
    <t>71.02</t>
  </si>
  <si>
    <t>60.86</t>
  </si>
  <si>
    <t>59.32</t>
  </si>
  <si>
    <t>Days Outstanding Inventory (Average Inventory)</t>
  </si>
  <si>
    <t>25.48</t>
  </si>
  <si>
    <t>20.63</t>
  </si>
  <si>
    <t>15.59</t>
  </si>
  <si>
    <t>23.79</t>
  </si>
  <si>
    <t>32.72</t>
  </si>
  <si>
    <t>31.94</t>
  </si>
  <si>
    <t>23.31</t>
  </si>
  <si>
    <t>32.42</t>
  </si>
  <si>
    <t>58.01</t>
  </si>
  <si>
    <t>80.13</t>
  </si>
  <si>
    <t>Average Days Payable Outstanding</t>
  </si>
  <si>
    <t>71.19</t>
  </si>
  <si>
    <t>78.7</t>
  </si>
  <si>
    <t>64.8</t>
  </si>
  <si>
    <t>84.66</t>
  </si>
  <si>
    <t>97.48</t>
  </si>
  <si>
    <t>87.15</t>
  </si>
  <si>
    <t>106.8</t>
  </si>
  <si>
    <t>100.03</t>
  </si>
  <si>
    <t>105.94</t>
  </si>
  <si>
    <t>137.89</t>
  </si>
  <si>
    <t>Cash Conversion Cycle (Average Days)</t>
  </si>
  <si>
    <t>-19.26</t>
  </si>
  <si>
    <t>-21.67</t>
  </si>
  <si>
    <t>-7.77</t>
  </si>
  <si>
    <t>-3.43</t>
  </si>
  <si>
    <t>4.66</t>
  </si>
  <si>
    <t>-17.71</t>
  </si>
  <si>
    <t>3.4</t>
  </si>
  <si>
    <t>12.93</t>
  </si>
  <si>
    <t>1.56</t>
  </si>
  <si>
    <t>Long Term Solvency</t>
  </si>
  <si>
    <t>Total Debt/Equity</t>
  </si>
  <si>
    <t>11.88</t>
  </si>
  <si>
    <t>16.94</t>
  </si>
  <si>
    <t>17.22</t>
  </si>
  <si>
    <t>24.53</t>
  </si>
  <si>
    <t>11.05</t>
  </si>
  <si>
    <t>21.3</t>
  </si>
  <si>
    <t>12.38</t>
  </si>
  <si>
    <t>11.58</t>
  </si>
  <si>
    <t>25.18</t>
  </si>
  <si>
    <t>25.66</t>
  </si>
  <si>
    <t>Total Debt / Total Capital</t>
  </si>
  <si>
    <t>10.62</t>
  </si>
  <si>
    <t>14.49</t>
  </si>
  <si>
    <t>14.69</t>
  </si>
  <si>
    <t>19.7</t>
  </si>
  <si>
    <t>9.95</t>
  </si>
  <si>
    <t>17.56</t>
  </si>
  <si>
    <t>11.02</t>
  </si>
  <si>
    <t>10.38</t>
  </si>
  <si>
    <t>20.12</t>
  </si>
  <si>
    <t>20.42</t>
  </si>
  <si>
    <t>LT Debt/Equity</t>
  </si>
  <si>
    <t>3.48</t>
  </si>
  <si>
    <t>2.86</t>
  </si>
  <si>
    <t>1.61</t>
  </si>
  <si>
    <t>0.77</t>
  </si>
  <si>
    <t>16.95</t>
  </si>
  <si>
    <t>11.19</t>
  </si>
  <si>
    <t>10.19</t>
  </si>
  <si>
    <t>23.9</t>
  </si>
  <si>
    <t>24.25</t>
  </si>
  <si>
    <t>Long-Term Debt / Total Capital</t>
  </si>
  <si>
    <t>3.11</t>
  </si>
  <si>
    <t>2.45</t>
  </si>
  <si>
    <t>0.62</t>
  </si>
  <si>
    <t>0.22</t>
  </si>
  <si>
    <t>13.98</t>
  </si>
  <si>
    <t>9.96</t>
  </si>
  <si>
    <t>9.13</t>
  </si>
  <si>
    <t>19.09</t>
  </si>
  <si>
    <t>19.3</t>
  </si>
  <si>
    <t>Total Liabilities / Total Assets</t>
  </si>
  <si>
    <t>27.8</t>
  </si>
  <si>
    <t>35.14</t>
  </si>
  <si>
    <t>32.67</t>
  </si>
  <si>
    <t>37.14</t>
  </si>
  <si>
    <t>36.17</t>
  </si>
  <si>
    <t>44.01</t>
  </si>
  <si>
    <t>34.98</t>
  </si>
  <si>
    <t>37.42</t>
  </si>
  <si>
    <t>42.13</t>
  </si>
  <si>
    <t>45.03</t>
  </si>
  <si>
    <t>EBIT / Interest Expense</t>
  </si>
  <si>
    <t>0.56</t>
  </si>
  <si>
    <t>-0.7</t>
  </si>
  <si>
    <t>-9.2</t>
  </si>
  <si>
    <t>-15.25</t>
  </si>
  <si>
    <t>-5.07</t>
  </si>
  <si>
    <t>1.68</t>
  </si>
  <si>
    <t>5.24</t>
  </si>
  <si>
    <t>EBITDA / Interest Expense</t>
  </si>
  <si>
    <t>19.55</t>
  </si>
  <si>
    <t>8.54</t>
  </si>
  <si>
    <t>6.43</t>
  </si>
  <si>
    <t>1.82</t>
  </si>
  <si>
    <t>-6.52</t>
  </si>
  <si>
    <t>-11.57</t>
  </si>
  <si>
    <t>8.76</t>
  </si>
  <si>
    <t>6.53</t>
  </si>
  <si>
    <t>(EBITDA - Capex) / Interest Expense</t>
  </si>
  <si>
    <t>13.91</t>
  </si>
  <si>
    <t>7.64</t>
  </si>
  <si>
    <t>1.9</t>
  </si>
  <si>
    <t>0.54</t>
  </si>
  <si>
    <t>-7.97</t>
  </si>
  <si>
    <t>-12.55</t>
  </si>
  <si>
    <t>-0.34</t>
  </si>
  <si>
    <t>-8.91</t>
  </si>
  <si>
    <t>-0.41</t>
  </si>
  <si>
    <t>5.17</t>
  </si>
  <si>
    <t>Total Debt / EBITDA</t>
  </si>
  <si>
    <t>1.97</t>
  </si>
  <si>
    <t>6.33</t>
  </si>
  <si>
    <t>-0.72</t>
  </si>
  <si>
    <t>41.23</t>
  </si>
  <si>
    <t>4.04</t>
  </si>
  <si>
    <t>2.78</t>
  </si>
  <si>
    <t>1.57</t>
  </si>
  <si>
    <t>Net Debt / EBITDA</t>
  </si>
  <si>
    <t>-0.85</t>
  </si>
  <si>
    <t>-1.94</t>
  </si>
  <si>
    <t>-0.25</t>
  </si>
  <si>
    <t>0.75</t>
  </si>
  <si>
    <t>0.34</t>
  </si>
  <si>
    <t>-148.72</t>
  </si>
  <si>
    <t>-10.8</t>
  </si>
  <si>
    <t>-0.57</t>
  </si>
  <si>
    <t>-0.39</t>
  </si>
  <si>
    <t>Total Debt / (EBITDA - Capex)</t>
  </si>
  <si>
    <t>2.03</t>
  </si>
  <si>
    <t>6.67</t>
  </si>
  <si>
    <t>21.34</t>
  </si>
  <si>
    <t>-13.92</t>
  </si>
  <si>
    <t>-3.97</t>
  </si>
  <si>
    <t>-44.28</t>
  </si>
  <si>
    <t>3.12</t>
  </si>
  <si>
    <t>Net Debt / (EBITDA - Capex)</t>
  </si>
  <si>
    <t>-1.2</t>
  </si>
  <si>
    <t>-2.17</t>
  </si>
  <si>
    <t>-28.76</t>
  </si>
  <si>
    <t>50.22</t>
  </si>
  <si>
    <t>9.16</t>
  </si>
  <si>
    <t>-0.76</t>
  </si>
  <si>
    <t>Growth Over Prior Year</t>
  </si>
  <si>
    <t>Total Revenues, 1 Yr. Growth %</t>
  </si>
  <si>
    <t>37.15</t>
  </si>
  <si>
    <t>33.29</t>
  </si>
  <si>
    <t>34.47</t>
  </si>
  <si>
    <t>30.63</t>
  </si>
  <si>
    <t>8.52</t>
  </si>
  <si>
    <t>12.94</t>
  </si>
  <si>
    <t>2.32</t>
  </si>
  <si>
    <t>22.92</t>
  </si>
  <si>
    <t>18.73</t>
  </si>
  <si>
    <t>10.24</t>
  </si>
  <si>
    <t>Gross Profit, 1 Yr. Growth %</t>
  </si>
  <si>
    <t>12.24</t>
  </si>
  <si>
    <t>30.68</t>
  </si>
  <si>
    <t>21.2</t>
  </si>
  <si>
    <t>42.36</t>
  </si>
  <si>
    <t>6.85</t>
  </si>
  <si>
    <t>15.15</t>
  </si>
  <si>
    <t>16.75</t>
  </si>
  <si>
    <t>18.82</t>
  </si>
  <si>
    <t>26.55</t>
  </si>
  <si>
    <t>26.36</t>
  </si>
  <si>
    <t>EBITDA, 1 Yr. Growth %</t>
  </si>
  <si>
    <t>-4.86</t>
  </si>
  <si>
    <t>-6.72</t>
  </si>
  <si>
    <t>12.07</t>
  </si>
  <si>
    <t>210.32</t>
  </si>
  <si>
    <t>-445.05</t>
  </si>
  <si>
    <t>68.42</t>
  </si>
  <si>
    <t>-95.04</t>
  </si>
  <si>
    <t>-265.2</t>
  </si>
  <si>
    <t>376.31</t>
  </si>
  <si>
    <t>116.95</t>
  </si>
  <si>
    <t>EBITA, 1 Yr. Growth %</t>
  </si>
  <si>
    <t>-77.01</t>
  </si>
  <si>
    <t>-94.58</t>
  </si>
  <si>
    <t>-98.03</t>
  </si>
  <si>
    <t>54.33</t>
  </si>
  <si>
    <t>-88.96</t>
  </si>
  <si>
    <t>-115.97</t>
  </si>
  <si>
    <t>135.55</t>
  </si>
  <si>
    <t>EBIT, 1 Yr. Growth %</t>
  </si>
  <si>
    <t>-76.31</t>
  </si>
  <si>
    <t>-84.58</t>
  </si>
  <si>
    <t>-848.65</t>
  </si>
  <si>
    <t>-47.39</t>
  </si>
  <si>
    <t>47.48</t>
  </si>
  <si>
    <t>-62.72</t>
  </si>
  <si>
    <t>-246.82</t>
  </si>
  <si>
    <t>293.9</t>
  </si>
  <si>
    <t>Earnings From Cont. Operations, 1 Yr. Growth %</t>
  </si>
  <si>
    <t>-103.96</t>
  </si>
  <si>
    <t>524.98</t>
  </si>
  <si>
    <t>-72.79</t>
  </si>
  <si>
    <t>51.16</t>
  </si>
  <si>
    <t>183.84</t>
  </si>
  <si>
    <t>35.85</t>
  </si>
  <si>
    <t>-78.56</t>
  </si>
  <si>
    <t>-80.44</t>
  </si>
  <si>
    <t>-137.17</t>
  </si>
  <si>
    <t>Net Income, 1 Yr. Growth %</t>
  </si>
  <si>
    <t>Normalized Net Income, 1 Yr. Growth %</t>
  </si>
  <si>
    <t>-170.3</t>
  </si>
  <si>
    <t>648.88</t>
  </si>
  <si>
    <t>-72.91</t>
  </si>
  <si>
    <t>-41.15</t>
  </si>
  <si>
    <t>571.62</t>
  </si>
  <si>
    <t>43.53</t>
  </si>
  <si>
    <t>-75.8</t>
  </si>
  <si>
    <t>-84.56</t>
  </si>
  <si>
    <t>-360.71</t>
  </si>
  <si>
    <t>258.41</t>
  </si>
  <si>
    <t>Diluted EPS Before Extra, 1 Yr. Growth %</t>
  </si>
  <si>
    <t>-106.44</t>
  </si>
  <si>
    <t>-69.9</t>
  </si>
  <si>
    <t>136.12</t>
  </si>
  <si>
    <t>29.41</t>
  </si>
  <si>
    <t>-78.79</t>
  </si>
  <si>
    <t>-76.18</t>
  </si>
  <si>
    <t>-100.41</t>
  </si>
  <si>
    <t>Accounts Receivable, 1 Yr. Growth %</t>
  </si>
  <si>
    <t>100.21</t>
  </si>
  <si>
    <t>22.79</t>
  </si>
  <si>
    <t>114.48</t>
  </si>
  <si>
    <t>11.8</t>
  </si>
  <si>
    <t>37.45</t>
  </si>
  <si>
    <t>-13.59</t>
  </si>
  <si>
    <t>43.23</t>
  </si>
  <si>
    <t>25.34</t>
  </si>
  <si>
    <t>-17.08</t>
  </si>
  <si>
    <t>36.41</t>
  </si>
  <si>
    <t>Inventory, 1 Yr. Growth %</t>
  </si>
  <si>
    <t>183.59</t>
  </si>
  <si>
    <t>-51.83</t>
  </si>
  <si>
    <t>125.8</t>
  </si>
  <si>
    <t>75.27</t>
  </si>
  <si>
    <t>35.71</t>
  </si>
  <si>
    <t>-19.03</t>
  </si>
  <si>
    <t>-42.02</t>
  </si>
  <si>
    <t>273.28</t>
  </si>
  <si>
    <t>61.34</t>
  </si>
  <si>
    <t>27.98</t>
  </si>
  <si>
    <t>Net Property, Plant and Equip., 1 Yr. Growth %</t>
  </si>
  <si>
    <t>-39.12</t>
  </si>
  <si>
    <t>-24.12</t>
  </si>
  <si>
    <t>15.53</t>
  </si>
  <si>
    <t>-18.2</t>
  </si>
  <si>
    <t>-25.67</t>
  </si>
  <si>
    <t>54.25</t>
  </si>
  <si>
    <t>-45.67</t>
  </si>
  <si>
    <t>-11.68</t>
  </si>
  <si>
    <t>65.88</t>
  </si>
  <si>
    <t>94.04</t>
  </si>
  <si>
    <t>Total Assets, 1 Yr. Growth %</t>
  </si>
  <si>
    <t>4.34</t>
  </si>
  <si>
    <t>12.91</t>
  </si>
  <si>
    <t>15.16</t>
  </si>
  <si>
    <t>137.48</t>
  </si>
  <si>
    <t>-21.94</t>
  </si>
  <si>
    <t>-1.28</t>
  </si>
  <si>
    <t>31.29</t>
  </si>
  <si>
    <t>7.56</t>
  </si>
  <si>
    <t>13.29</t>
  </si>
  <si>
    <t>15.87</t>
  </si>
  <si>
    <t>Tangible Book Value, 1 Yr. Growth %</t>
  </si>
  <si>
    <t>-6.4</t>
  </si>
  <si>
    <t>26.21</t>
  </si>
  <si>
    <t>-5.05</t>
  </si>
  <si>
    <t>-58.08</t>
  </si>
  <si>
    <t>-59.64</t>
  </si>
  <si>
    <t>648.34</t>
  </si>
  <si>
    <t>-3.79</t>
  </si>
  <si>
    <t>-58.48</t>
  </si>
  <si>
    <t>43.12</t>
  </si>
  <si>
    <t>Common Equity, 1 Yr. Growth %</t>
  </si>
  <si>
    <t>-0.84</t>
  </si>
  <si>
    <t>20.72</t>
  </si>
  <si>
    <t>127.79</t>
  </si>
  <si>
    <t>-21.19</t>
  </si>
  <si>
    <t>-14.16</t>
  </si>
  <si>
    <t>54.14</t>
  </si>
  <si>
    <t>3.59</t>
  </si>
  <si>
    <t>5.13</t>
  </si>
  <si>
    <t>10.23</t>
  </si>
  <si>
    <t>Cash From Operations, 1 Yr. Growth %</t>
  </si>
  <si>
    <t>-123.96</t>
  </si>
  <si>
    <t>-480.92</t>
  </si>
  <si>
    <t>-204.68</t>
  </si>
  <si>
    <t>-304.73</t>
  </si>
  <si>
    <t>-330.88</t>
  </si>
  <si>
    <t>-49.81</t>
  </si>
  <si>
    <t>-157.83</t>
  </si>
  <si>
    <t>-206.46</t>
  </si>
  <si>
    <t>-263.03</t>
  </si>
  <si>
    <t>95.5</t>
  </si>
  <si>
    <t>Capital Expenditures, 1 Yr. Growth %</t>
  </si>
  <si>
    <t>-84.52</t>
  </si>
  <si>
    <t>-68.51</t>
  </si>
  <si>
    <t>653.92</t>
  </si>
  <si>
    <t>5.04</t>
  </si>
  <si>
    <t>9.25</t>
  </si>
  <si>
    <t>-47.94</t>
  </si>
  <si>
    <t>-27.58</t>
  </si>
  <si>
    <t>403.81</t>
  </si>
  <si>
    <t>74.42</t>
  </si>
  <si>
    <t>-7.53</t>
  </si>
  <si>
    <t>Levered Free Cash Flow, 1 Yr. Growth %</t>
  </si>
  <si>
    <t>-117.95</t>
  </si>
  <si>
    <t>-173.33</t>
  </si>
  <si>
    <t>-307.31</t>
  </si>
  <si>
    <t>-184.46</t>
  </si>
  <si>
    <t>-65.97</t>
  </si>
  <si>
    <t>-201.88</t>
  </si>
  <si>
    <t>-269.5</t>
  </si>
  <si>
    <t>-75.26</t>
  </si>
  <si>
    <t>-362.72</t>
  </si>
  <si>
    <t>Unlevered Free Cash Flow, 1 Yr. Growth %</t>
  </si>
  <si>
    <t>-123.33</t>
  </si>
  <si>
    <t>-167.31</t>
  </si>
  <si>
    <t>-349.47</t>
  </si>
  <si>
    <t>-172.17</t>
  </si>
  <si>
    <t>-70.48</t>
  </si>
  <si>
    <t>-203.73</t>
  </si>
  <si>
    <t>-272.57</t>
  </si>
  <si>
    <t>-86.36</t>
  </si>
  <si>
    <t>-692.66</t>
  </si>
  <si>
    <t>Compound Annual Growth Rate Over Two Years</t>
  </si>
  <si>
    <t>Total Revenues, 2 Yr. CAGR %</t>
  </si>
  <si>
    <t>27.12</t>
  </si>
  <si>
    <t>35.2</t>
  </si>
  <si>
    <t>33.88</t>
  </si>
  <si>
    <t>30.84</t>
  </si>
  <si>
    <t>19.06</t>
  </si>
  <si>
    <t>10.96</t>
  </si>
  <si>
    <t>7.5</t>
  </si>
  <si>
    <t>12.15</t>
  </si>
  <si>
    <t>20.81</t>
  </si>
  <si>
    <t>14.41</t>
  </si>
  <si>
    <t>Gross Profit, 2 Yr. CAGR %</t>
  </si>
  <si>
    <t>10.57</t>
  </si>
  <si>
    <t>20.77</t>
  </si>
  <si>
    <t>25.85</t>
  </si>
  <si>
    <t>27.39</t>
  </si>
  <si>
    <t>23.33</t>
  </si>
  <si>
    <t>13.89</t>
  </si>
  <si>
    <t>15.95</t>
  </si>
  <si>
    <t>17.78</t>
  </si>
  <si>
    <t>22.62</t>
  </si>
  <si>
    <t>EBITDA, 2 Yr. CAGR %</t>
  </si>
  <si>
    <t>5.58</t>
  </si>
  <si>
    <t>-7.01</t>
  </si>
  <si>
    <t>2.24</t>
  </si>
  <si>
    <t>5.06</t>
  </si>
  <si>
    <t>227.22</t>
  </si>
  <si>
    <t>140.03</t>
  </si>
  <si>
    <t>-71.1</t>
  </si>
  <si>
    <t>-71.38</t>
  </si>
  <si>
    <t>99.5</t>
  </si>
  <si>
    <t>221.46</t>
  </si>
  <si>
    <t>EBITA, 2 Yr. CAGR %</t>
  </si>
  <si>
    <t>-65.86</t>
  </si>
  <si>
    <t>-83.17</t>
  </si>
  <si>
    <t>16.37</t>
  </si>
  <si>
    <t>144.95</t>
  </si>
  <si>
    <t>148.07</t>
  </si>
  <si>
    <t>-58.73</t>
  </si>
  <si>
    <t>-86.73</t>
  </si>
  <si>
    <t>26.02</t>
  </si>
  <si>
    <t>471.02</t>
  </si>
  <si>
    <t>EBIT, 2 Yr. CAGR %</t>
  </si>
  <si>
    <t>-51.25</t>
  </si>
  <si>
    <t>-70.9</t>
  </si>
  <si>
    <t>7.43</t>
  </si>
  <si>
    <t>666.71</t>
  </si>
  <si>
    <t>326.65</t>
  </si>
  <si>
    <t>-48.47</t>
  </si>
  <si>
    <t>-74.09</t>
  </si>
  <si>
    <t>-33.06</t>
  </si>
  <si>
    <t>140.48</t>
  </si>
  <si>
    <t>Earnings From Cont. Operations, 2 Yr. CAGR %</t>
  </si>
  <si>
    <t>-50.28</t>
  </si>
  <si>
    <t>30.41</t>
  </si>
  <si>
    <t>28.76</t>
  </si>
  <si>
    <t>107.13</t>
  </si>
  <si>
    <t>89.67</t>
  </si>
  <si>
    <t>-46.03</t>
  </si>
  <si>
    <t>-79.52</t>
  </si>
  <si>
    <t>-73.03</t>
  </si>
  <si>
    <t>165.37</t>
  </si>
  <si>
    <t>Net Income, 2 Yr. CAGR %</t>
  </si>
  <si>
    <t>Normalized Net Income, 2 Yr. CAGR %</t>
  </si>
  <si>
    <t>-33.47</t>
  </si>
  <si>
    <t>365.9</t>
  </si>
  <si>
    <t>42.43</t>
  </si>
  <si>
    <t>-14.92</t>
  </si>
  <si>
    <t>98.8</t>
  </si>
  <si>
    <t>205.94</t>
  </si>
  <si>
    <t>-41.07</t>
  </si>
  <si>
    <t>-80.67</t>
  </si>
  <si>
    <t>-31.12</t>
  </si>
  <si>
    <t>205.68</t>
  </si>
  <si>
    <t>Diluted EPS Before Extra, 2 Yr. CAGR %</t>
  </si>
  <si>
    <t>194.01</t>
  </si>
  <si>
    <t>-47.78</t>
  </si>
  <si>
    <t>12.45</t>
  </si>
  <si>
    <t>4.78</t>
  </si>
  <si>
    <t>63.34</t>
  </si>
  <si>
    <t>69.19</t>
  </si>
  <si>
    <t>-47.61</t>
  </si>
  <si>
    <t>-77.52</t>
  </si>
  <si>
    <t>-96.87</t>
  </si>
  <si>
    <t>112.08</t>
  </si>
  <si>
    <t>Accounts Receivable, 2 Yr. CAGR %</t>
  </si>
  <si>
    <t>43.2</t>
  </si>
  <si>
    <t>62.28</t>
  </si>
  <si>
    <t>54.85</t>
  </si>
  <si>
    <t>23.96</t>
  </si>
  <si>
    <t>11.25</t>
  </si>
  <si>
    <t>33.99</t>
  </si>
  <si>
    <t>1.95</t>
  </si>
  <si>
    <t>6.35</t>
  </si>
  <si>
    <t>Inventory, 2 Yr. CAGR %</t>
  </si>
  <si>
    <t>52.06</t>
  </si>
  <si>
    <t>16.88</t>
  </si>
  <si>
    <t>4.3</t>
  </si>
  <si>
    <t>98.94</t>
  </si>
  <si>
    <t>54.23</t>
  </si>
  <si>
    <t>6.56</t>
  </si>
  <si>
    <t>-31.48</t>
  </si>
  <si>
    <t>47.11</t>
  </si>
  <si>
    <t>145.41</t>
  </si>
  <si>
    <t>43.7</t>
  </si>
  <si>
    <t>Net Property, Plant and Equip., 2 Yr. CAGR %</t>
  </si>
  <si>
    <t>-13.6</t>
  </si>
  <si>
    <t>-32.03</t>
  </si>
  <si>
    <t>-6.98</t>
  </si>
  <si>
    <t>-2.78</t>
  </si>
  <si>
    <t>-22.02</t>
  </si>
  <si>
    <t>10.27</t>
  </si>
  <si>
    <t>-9.22</t>
  </si>
  <si>
    <t>-30.73</t>
  </si>
  <si>
    <t>21.04</t>
  </si>
  <si>
    <t>79.41</t>
  </si>
  <si>
    <t>Total Assets, 2 Yr. CAGR %</t>
  </si>
  <si>
    <t>42.08</t>
  </si>
  <si>
    <t>9.49</t>
  </si>
  <si>
    <t>14.03</t>
  </si>
  <si>
    <t>65.37</t>
  </si>
  <si>
    <t>36.15</t>
  </si>
  <si>
    <t>-11.67</t>
  </si>
  <si>
    <t>13.85</t>
  </si>
  <si>
    <t>18.83</t>
  </si>
  <si>
    <t>10.39</t>
  </si>
  <si>
    <t>14.57</t>
  </si>
  <si>
    <t>Tangible Book Value, 2 Yr. CAGR %</t>
  </si>
  <si>
    <t>86.3</t>
  </si>
  <si>
    <t>-3.74</t>
  </si>
  <si>
    <t>9.47</t>
  </si>
  <si>
    <t>-36.91</t>
  </si>
  <si>
    <t>-56.66</t>
  </si>
  <si>
    <t>71.97</t>
  </si>
  <si>
    <t>168.33</t>
  </si>
  <si>
    <t>-36.8</t>
  </si>
  <si>
    <t>-22.91</t>
  </si>
  <si>
    <t>Common Equity, 2 Yr. CAGR %</t>
  </si>
  <si>
    <t>57.44</t>
  </si>
  <si>
    <t>1.27</t>
  </si>
  <si>
    <t>11.74</t>
  </si>
  <si>
    <t>65.83</t>
  </si>
  <si>
    <t>-17.04</t>
  </si>
  <si>
    <t>15.03</t>
  </si>
  <si>
    <t>26.37</t>
  </si>
  <si>
    <t>4.36</t>
  </si>
  <si>
    <t>7.65</t>
  </si>
  <si>
    <t>Cash From Operations, 2 Yr. CAGR %</t>
  </si>
  <si>
    <t>-46.98</t>
  </si>
  <si>
    <t>-4.45</t>
  </si>
  <si>
    <t>99.69</t>
  </si>
  <si>
    <t>38.63</t>
  </si>
  <si>
    <t>117.41</t>
  </si>
  <si>
    <t>6.65</t>
  </si>
  <si>
    <t>-46.12</t>
  </si>
  <si>
    <t>-21.54</t>
  </si>
  <si>
    <t>31.74</t>
  </si>
  <si>
    <t>78.53</t>
  </si>
  <si>
    <t>Capital Expenditures, 2 Yr. CAGR %</t>
  </si>
  <si>
    <t>-56.98</t>
  </si>
  <si>
    <t>-77.92</t>
  </si>
  <si>
    <t>54.09</t>
  </si>
  <si>
    <t>172.43</t>
  </si>
  <si>
    <t>7.13</t>
  </si>
  <si>
    <t>-20.12</t>
  </si>
  <si>
    <t>-38.6</t>
  </si>
  <si>
    <t>91.01</t>
  </si>
  <si>
    <t>196.43</t>
  </si>
  <si>
    <t>Levered Free Cash Flow, 2 Yr. CAGR %</t>
  </si>
  <si>
    <t>-53.6</t>
  </si>
  <si>
    <t>59.8</t>
  </si>
  <si>
    <t>344.34</t>
  </si>
  <si>
    <t>40.65</t>
  </si>
  <si>
    <t>32.32</t>
  </si>
  <si>
    <t>-44.94</t>
  </si>
  <si>
    <t>-45.65</t>
  </si>
  <si>
    <t>31.41</t>
  </si>
  <si>
    <t>-30.07</t>
  </si>
  <si>
    <t>-19.38</t>
  </si>
  <si>
    <t>Unlevered Free Cash Flow, 2 Yr. CAGR %</t>
  </si>
  <si>
    <t>65.52</t>
  </si>
  <si>
    <t>267.72</t>
  </si>
  <si>
    <t>34.18</t>
  </si>
  <si>
    <t>-52.49</t>
  </si>
  <si>
    <t>-44.67</t>
  </si>
  <si>
    <t>33.8</t>
  </si>
  <si>
    <t>-47.46</t>
  </si>
  <si>
    <t>-10.1</t>
  </si>
  <si>
    <t>Compound Annual Growth Rate Over Three Years</t>
  </si>
  <si>
    <t>Total Revenues, 3 Yr. CAGR %</t>
  </si>
  <si>
    <t>29.14</t>
  </si>
  <si>
    <t>34.96</t>
  </si>
  <si>
    <t>31.65</t>
  </si>
  <si>
    <t>22.93</t>
  </si>
  <si>
    <t>17.17</t>
  </si>
  <si>
    <t>12.41</t>
  </si>
  <si>
    <t>14.3</t>
  </si>
  <si>
    <t>17.18</t>
  </si>
  <si>
    <t>Gross Profit, 3 Yr. CAGR %</t>
  </si>
  <si>
    <t>20.05</t>
  </si>
  <si>
    <t>15.97</t>
  </si>
  <si>
    <t>20.91</t>
  </si>
  <si>
    <t>28.48</t>
  </si>
  <si>
    <t>20.14</t>
  </si>
  <si>
    <t>22.68</t>
  </si>
  <si>
    <t>14.84</t>
  </si>
  <si>
    <t>16.9</t>
  </si>
  <si>
    <t>20.64</t>
  </si>
  <si>
    <t>23.86</t>
  </si>
  <si>
    <t>EBITDA, 3 Yr. CAGR %</t>
  </si>
  <si>
    <t>31.68</t>
  </si>
  <si>
    <t>-1.09</t>
  </si>
  <si>
    <t>-1.04</t>
  </si>
  <si>
    <t>0.98</t>
  </si>
  <si>
    <t>56.17</t>
  </si>
  <si>
    <t>161.48</t>
  </si>
  <si>
    <t>-34.14</t>
  </si>
  <si>
    <t>-48.33</t>
  </si>
  <si>
    <t>-26.93</t>
  </si>
  <si>
    <t>105.15</t>
  </si>
  <si>
    <t>EBITA, 3 Yr. CAGR %</t>
  </si>
  <si>
    <t>-67.68</t>
  </si>
  <si>
    <t>-79.26</t>
  </si>
  <si>
    <t>-10.87</t>
  </si>
  <si>
    <t>-31.25</t>
  </si>
  <si>
    <t>109.67</t>
  </si>
  <si>
    <t>277.26</t>
  </si>
  <si>
    <t>-69.93</t>
  </si>
  <si>
    <t>-37.52</t>
  </si>
  <si>
    <t>55.23</t>
  </si>
  <si>
    <t>EBIT, 3 Yr. CAGR %</t>
  </si>
  <si>
    <t>-69.58</t>
  </si>
  <si>
    <t>-14.1</t>
  </si>
  <si>
    <t>108.49</t>
  </si>
  <si>
    <t>806.02</t>
  </si>
  <si>
    <t>112.36</t>
  </si>
  <si>
    <t>48.53</t>
  </si>
  <si>
    <t>-53.74</t>
  </si>
  <si>
    <t>-53.81</t>
  </si>
  <si>
    <t>20.85</t>
  </si>
  <si>
    <t>Earnings From Cont. Operations, 3 Yr. CAGR %</t>
  </si>
  <si>
    <t>-40.65</t>
  </si>
  <si>
    <t>99.74</t>
  </si>
  <si>
    <t>-59.33</t>
  </si>
  <si>
    <t>118.01</t>
  </si>
  <si>
    <t>67.58</t>
  </si>
  <si>
    <t>75.85</t>
  </si>
  <si>
    <t>-8.29</t>
  </si>
  <si>
    <t>-61.52</t>
  </si>
  <si>
    <t>-75.02</t>
  </si>
  <si>
    <t>11.27</t>
  </si>
  <si>
    <t>Net Income, 3 Yr. CAGR %</t>
  </si>
  <si>
    <t>Normalized Net Income, 3 Yr. CAGR %</t>
  </si>
  <si>
    <t>-54.79</t>
  </si>
  <si>
    <t>89.4</t>
  </si>
  <si>
    <t>80.5</t>
  </si>
  <si>
    <t>75.67</t>
  </si>
  <si>
    <t>69.41</t>
  </si>
  <si>
    <t>76.6</t>
  </si>
  <si>
    <t>31.32</t>
  </si>
  <si>
    <t>-62.29</t>
  </si>
  <si>
    <t>-53.99</t>
  </si>
  <si>
    <t>19.36</t>
  </si>
  <si>
    <t>Diluted EPS Before Extra, 3 Yr. CAGR %</t>
  </si>
  <si>
    <t>-34.9</t>
  </si>
  <si>
    <t>231.13</t>
  </si>
  <si>
    <t>-56.54</t>
  </si>
  <si>
    <t>66.44</t>
  </si>
  <si>
    <t>37.37</t>
  </si>
  <si>
    <t>47.89</t>
  </si>
  <si>
    <t>-15.32</t>
  </si>
  <si>
    <t>-59.71</t>
  </si>
  <si>
    <t>-94.08</t>
  </si>
  <si>
    <t>2.33</t>
  </si>
  <si>
    <t>Accounts Receivable, 3 Yr. CAGR %</t>
  </si>
  <si>
    <t>28.45</t>
  </si>
  <si>
    <t>45.82</t>
  </si>
  <si>
    <t>86.56</t>
  </si>
  <si>
    <t>43.33</t>
  </si>
  <si>
    <t>48.82</t>
  </si>
  <si>
    <t>10.77</t>
  </si>
  <si>
    <t>20.31</t>
  </si>
  <si>
    <t>15.76</t>
  </si>
  <si>
    <t>14.18</t>
  </si>
  <si>
    <t>12.34</t>
  </si>
  <si>
    <t>Inventory, 3 Yr. CAGR %</t>
  </si>
  <si>
    <t>18.85</t>
  </si>
  <si>
    <t>3.66</t>
  </si>
  <si>
    <t>45.57</t>
  </si>
  <si>
    <t>75.12</t>
  </si>
  <si>
    <t>25.79</t>
  </si>
  <si>
    <t>-13.01</t>
  </si>
  <si>
    <t>20.56</t>
  </si>
  <si>
    <t>51.71</t>
  </si>
  <si>
    <t>97.54</t>
  </si>
  <si>
    <t>Net Property, Plant and Equip., 3 Yr. CAGR %</t>
  </si>
  <si>
    <t>2.93</t>
  </si>
  <si>
    <t>-17.26</t>
  </si>
  <si>
    <t>-19.24</t>
  </si>
  <si>
    <t>-10.88</t>
  </si>
  <si>
    <t>-0.18</t>
  </si>
  <si>
    <t>-13.39</t>
  </si>
  <si>
    <t>-10.05</t>
  </si>
  <si>
    <t>-7.32</t>
  </si>
  <si>
    <t>41.66</t>
  </si>
  <si>
    <t>Total Assets, 3 Yr. CAGR %</t>
  </si>
  <si>
    <t>30.5</t>
  </si>
  <si>
    <t>32.37</t>
  </si>
  <si>
    <t>11.35</t>
  </si>
  <si>
    <t>45.62</t>
  </si>
  <si>
    <t>22.83</t>
  </si>
  <si>
    <t>0.81</t>
  </si>
  <si>
    <t>11.71</t>
  </si>
  <si>
    <t>16.96</t>
  </si>
  <si>
    <t>12.18</t>
  </si>
  <si>
    <t>Tangible Book Value, 3 Yr. CAGR %</t>
  </si>
  <si>
    <t>63.33</t>
  </si>
  <si>
    <t>48.1</t>
  </si>
  <si>
    <t>5.25</t>
  </si>
  <si>
    <t>3.79</t>
  </si>
  <si>
    <t>-20.5</t>
  </si>
  <si>
    <t>-43.71</t>
  </si>
  <si>
    <t>11.23</t>
  </si>
  <si>
    <t>41.7</t>
  </si>
  <si>
    <t>44.06</t>
  </si>
  <si>
    <t>Common Equity, 3 Yr. CAGR %</t>
  </si>
  <si>
    <t>39.41</t>
  </si>
  <si>
    <t>36.86</t>
  </si>
  <si>
    <t>7.38</t>
  </si>
  <si>
    <t>41.68</t>
  </si>
  <si>
    <t>16.17</t>
  </si>
  <si>
    <t>1.99</t>
  </si>
  <si>
    <t>11.08</t>
  </si>
  <si>
    <t>6.28</t>
  </si>
  <si>
    <t>Cash From Operations, 3 Yr. CAGR %</t>
  </si>
  <si>
    <t>178.93</t>
  </si>
  <si>
    <t>2.31</t>
  </si>
  <si>
    <t>-1.5</t>
  </si>
  <si>
    <t>94.17</t>
  </si>
  <si>
    <t>64.33</t>
  </si>
  <si>
    <t>32.54</t>
  </si>
  <si>
    <t>-13.03</t>
  </si>
  <si>
    <t>-32.39</t>
  </si>
  <si>
    <t>50.27</t>
  </si>
  <si>
    <t>Capital Expenditures, 3 Yr. CAGR %</t>
  </si>
  <si>
    <t>-35.12</t>
  </si>
  <si>
    <t>-61.23</t>
  </si>
  <si>
    <t>-28.37</t>
  </si>
  <si>
    <t>32.71</t>
  </si>
  <si>
    <t>100.9</t>
  </si>
  <si>
    <t>-12.49</t>
  </si>
  <si>
    <t>-22.69</t>
  </si>
  <si>
    <t>23.85</t>
  </si>
  <si>
    <t>85.31</t>
  </si>
  <si>
    <t>101.04</t>
  </si>
  <si>
    <t>Levered Free Cash Flow, 3 Yr. CAGR %</t>
  </si>
  <si>
    <t>-39.17</t>
  </si>
  <si>
    <t>47.19</t>
  </si>
  <si>
    <t>31.09</t>
  </si>
  <si>
    <t>276.24</t>
  </si>
  <si>
    <t>18.66</t>
  </si>
  <si>
    <t>-36.19</t>
  </si>
  <si>
    <t>-20.6</t>
  </si>
  <si>
    <t>-24.69</t>
  </si>
  <si>
    <t>8.71</t>
  </si>
  <si>
    <t>Unlevered Free Cash Flow, 3 Yr. CAGR %</t>
  </si>
  <si>
    <t>-34.13</t>
  </si>
  <si>
    <t>50.23</t>
  </si>
  <si>
    <t>30.19</t>
  </si>
  <si>
    <t>246.16</t>
  </si>
  <si>
    <t>14.22</t>
  </si>
  <si>
    <t>-17.42</t>
  </si>
  <si>
    <t>-38.36</t>
  </si>
  <si>
    <t>-19.16</t>
  </si>
  <si>
    <t>-37.5</t>
  </si>
  <si>
    <t>17.83</t>
  </si>
  <si>
    <t>Compound Annual Growth Rate Over Five Years</t>
  </si>
  <si>
    <t>Total Revenues, 5 Yr. CAGR %</t>
  </si>
  <si>
    <t>29.79</t>
  </si>
  <si>
    <t>27.62</t>
  </si>
  <si>
    <t>29.11</t>
  </si>
  <si>
    <t>29.82</t>
  </si>
  <si>
    <t>27.7</t>
  </si>
  <si>
    <t>22.95</t>
  </si>
  <si>
    <t>16.62</t>
  </si>
  <si>
    <t>15.13</t>
  </si>
  <si>
    <t>12.95</t>
  </si>
  <si>
    <t>13.21</t>
  </si>
  <si>
    <t>Gross Profit, 5 Yr. CAGR %</t>
  </si>
  <si>
    <t>28.81</t>
  </si>
  <si>
    <t>23.19</t>
  </si>
  <si>
    <t>21.75</t>
  </si>
  <si>
    <t>20.41</t>
  </si>
  <si>
    <t>20.39</t>
  </si>
  <si>
    <t>22.43</t>
  </si>
  <si>
    <t>20.7</t>
  </si>
  <si>
    <t>17.89</t>
  </si>
  <si>
    <t>EBITDA, 5 Yr. CAGR %</t>
  </si>
  <si>
    <t>-9.61</t>
  </si>
  <si>
    <t>15.26</t>
  </si>
  <si>
    <t>17.3</t>
  </si>
  <si>
    <t>42.77</t>
  </si>
  <si>
    <t>-20.61</t>
  </si>
  <si>
    <t>7.93</t>
  </si>
  <si>
    <t>17.58</t>
  </si>
  <si>
    <t>7.35</t>
  </si>
  <si>
    <t>EBITA, 5 Yr. CAGR %</t>
  </si>
  <si>
    <t>-56.23</t>
  </si>
  <si>
    <t>-68.32</t>
  </si>
  <si>
    <t>-42.18</t>
  </si>
  <si>
    <t>-44.31</t>
  </si>
  <si>
    <t>121.3</t>
  </si>
  <si>
    <t>173.15</t>
  </si>
  <si>
    <t>214.93</t>
  </si>
  <si>
    <t>-30.48</t>
  </si>
  <si>
    <t>159.94</t>
  </si>
  <si>
    <t>-2.38</t>
  </si>
  <si>
    <t>EBIT, 5 Yr. CAGR %</t>
  </si>
  <si>
    <t>-57.04</t>
  </si>
  <si>
    <t>-62.67</t>
  </si>
  <si>
    <t>-45.99</t>
  </si>
  <si>
    <t>24.96</t>
  </si>
  <si>
    <t>177.64</t>
  </si>
  <si>
    <t>186.38</t>
  </si>
  <si>
    <t>-8.46</t>
  </si>
  <si>
    <t>12.39</t>
  </si>
  <si>
    <t>-10.56</t>
  </si>
  <si>
    <t>Earnings From Cont. Operations, 5 Yr. CAGR %</t>
  </si>
  <si>
    <t>-37.66</t>
  </si>
  <si>
    <t>1.06</t>
  </si>
  <si>
    <t>-18.69</t>
  </si>
  <si>
    <t>67.57</t>
  </si>
  <si>
    <t>106.2</t>
  </si>
  <si>
    <t>-25.59</t>
  </si>
  <si>
    <t>-43.79</t>
  </si>
  <si>
    <t>-16.69</t>
  </si>
  <si>
    <t>Net Income, 5 Yr. CAGR %</t>
  </si>
  <si>
    <t>Normalized Net Income, 5 Yr. CAGR %</t>
  </si>
  <si>
    <t>-49.23</t>
  </si>
  <si>
    <t>-17.41</t>
  </si>
  <si>
    <t>37.52</t>
  </si>
  <si>
    <t>153.91</t>
  </si>
  <si>
    <t>119.32</t>
  </si>
  <si>
    <t>-27.1</t>
  </si>
  <si>
    <t>-1.83</t>
  </si>
  <si>
    <t>-12.9</t>
  </si>
  <si>
    <t>Diluted EPS Before Extra, 5 Yr. CAGR %</t>
  </si>
  <si>
    <t>-38.1</t>
  </si>
  <si>
    <t>-4.18</t>
  </si>
  <si>
    <t>-18.99</t>
  </si>
  <si>
    <t>108.98</t>
  </si>
  <si>
    <t>-6.7</t>
  </si>
  <si>
    <t>67.54</t>
  </si>
  <si>
    <t>-7.79</t>
  </si>
  <si>
    <t>-30.39</t>
  </si>
  <si>
    <t>-77.37</t>
  </si>
  <si>
    <t>-21.71</t>
  </si>
  <si>
    <t>Accounts Receivable, 5 Yr. CAGR %</t>
  </si>
  <si>
    <t>19.63</t>
  </si>
  <si>
    <t>34.61</t>
  </si>
  <si>
    <t>47.04</t>
  </si>
  <si>
    <t>49.37</t>
  </si>
  <si>
    <t>58.42</t>
  </si>
  <si>
    <t>29.05</t>
  </si>
  <si>
    <t>33.09</t>
  </si>
  <si>
    <t>19.53</t>
  </si>
  <si>
    <t>12.6</t>
  </si>
  <si>
    <t>11.9</t>
  </si>
  <si>
    <t>Inventory, 5 Yr. CAGR %</t>
  </si>
  <si>
    <t>9.87</t>
  </si>
  <si>
    <t>-5.33</t>
  </si>
  <si>
    <t>12.8</t>
  </si>
  <si>
    <t>34.54</t>
  </si>
  <si>
    <t>48.97</t>
  </si>
  <si>
    <t>16.71</t>
  </si>
  <si>
    <t>21.11</t>
  </si>
  <si>
    <t>33.92</t>
  </si>
  <si>
    <t>31.72</t>
  </si>
  <si>
    <t>29.33</t>
  </si>
  <si>
    <t>Net Property, Plant and Equip., 5 Yr. CAGR %</t>
  </si>
  <si>
    <t>23.32</t>
  </si>
  <si>
    <t>-11.98</t>
  </si>
  <si>
    <t>-20.37</t>
  </si>
  <si>
    <t>-2.96</t>
  </si>
  <si>
    <t>-9.29</t>
  </si>
  <si>
    <t>-14.04</t>
  </si>
  <si>
    <t>-0.98</t>
  </si>
  <si>
    <t>18.56</t>
  </si>
  <si>
    <t>Total Assets, 5 Yr. CAGR %</t>
  </si>
  <si>
    <t>18.7</t>
  </si>
  <si>
    <t>24.08</t>
  </si>
  <si>
    <t>44.7</t>
  </si>
  <si>
    <t>20.68</t>
  </si>
  <si>
    <t>19.23</t>
  </si>
  <si>
    <t>22.88</t>
  </si>
  <si>
    <t>21.21</t>
  </si>
  <si>
    <t>4.54</t>
  </si>
  <si>
    <t>12.85</t>
  </si>
  <si>
    <t>Tangible Book Value, 5 Yr. CAGR %</t>
  </si>
  <si>
    <t>38.73</t>
  </si>
  <si>
    <t>24.57</t>
  </si>
  <si>
    <t>38.69</t>
  </si>
  <si>
    <t>31.15</t>
  </si>
  <si>
    <t>-14.24</t>
  </si>
  <si>
    <t>-26.81</t>
  </si>
  <si>
    <t>10.53</t>
  </si>
  <si>
    <t>4.69</t>
  </si>
  <si>
    <t>-11.28</t>
  </si>
  <si>
    <t>Common Equity, 5 Yr. CAGR %</t>
  </si>
  <si>
    <t>20.6</t>
  </si>
  <si>
    <t>17.68</t>
  </si>
  <si>
    <t>27.6</t>
  </si>
  <si>
    <t>47.79</t>
  </si>
  <si>
    <t>17.32</t>
  </si>
  <si>
    <t>14.38</t>
  </si>
  <si>
    <t>23.88</t>
  </si>
  <si>
    <t>20.15</t>
  </si>
  <si>
    <t>9.7</t>
  </si>
  <si>
    <t>Cash From Operations, 5 Yr. CAGR %</t>
  </si>
  <si>
    <t>-29.63</t>
  </si>
  <si>
    <t>48.09</t>
  </si>
  <si>
    <t>144.03</t>
  </si>
  <si>
    <t>32.29</t>
  </si>
  <si>
    <t>52.79</t>
  </si>
  <si>
    <t>4.8</t>
  </si>
  <si>
    <t>7.47</t>
  </si>
  <si>
    <t>2.69</t>
  </si>
  <si>
    <t>Capital Expenditures, 5 Yr. CAGR %</t>
  </si>
  <si>
    <t>-34.82</t>
  </si>
  <si>
    <t>-8.3</t>
  </si>
  <si>
    <t>-15.44</t>
  </si>
  <si>
    <t>8.32</t>
  </si>
  <si>
    <t>27.95</t>
  </si>
  <si>
    <t>19.58</t>
  </si>
  <si>
    <t>32.34</t>
  </si>
  <si>
    <t>25.1</t>
  </si>
  <si>
    <t>Levered Free Cash Flow, 5 Yr. CAGR %</t>
  </si>
  <si>
    <t>-38.31</t>
  </si>
  <si>
    <t>21.63</t>
  </si>
  <si>
    <t>49.98</t>
  </si>
  <si>
    <t>38.7</t>
  </si>
  <si>
    <t>74.43</t>
  </si>
  <si>
    <t>-12.47</t>
  </si>
  <si>
    <t>-1.81</t>
  </si>
  <si>
    <t>-35.82</t>
  </si>
  <si>
    <t>-20.11</t>
  </si>
  <si>
    <t>Unlevered Free Cash Flow, 5 Yr. CAGR %</t>
  </si>
  <si>
    <t>-35.44</t>
  </si>
  <si>
    <t>22.57</t>
  </si>
  <si>
    <t>23.04</t>
  </si>
  <si>
    <t>52.97</t>
  </si>
  <si>
    <t>37.33</t>
  </si>
  <si>
    <t>56.42</t>
  </si>
  <si>
    <t>-13.52</t>
  </si>
  <si>
    <t>-43.99</t>
  </si>
  <si>
    <t>-15.65</t>
  </si>
  <si>
    <t>2020</t>
  </si>
  <si>
    <t>2021</t>
  </si>
  <si>
    <t>2022</t>
  </si>
  <si>
    <t>2023</t>
  </si>
  <si>
    <t>2024</t>
  </si>
  <si>
    <t>2025</t>
  </si>
  <si>
    <t>2026</t>
  </si>
  <si>
    <t>Capitalization
                                    1</t>
  </si>
  <si>
    <t>452.5</t>
  </si>
  <si>
    <t>843.4</t>
  </si>
  <si>
    <t>398.2</t>
  </si>
  <si>
    <t>577.3</t>
  </si>
  <si>
    <t>480.5</t>
  </si>
  <si>
    <t>607.2</t>
  </si>
  <si>
    <t>-</t>
  </si>
  <si>
    <t>Change</t>
  </si>
  <si>
    <t>86.36%</t>
  </si>
  <si>
    <t>-52.78%</t>
  </si>
  <si>
    <t>44.96%</t>
  </si>
  <si>
    <t>-16.75%</t>
  </si>
  <si>
    <t>26.37%</t>
  </si>
  <si>
    <t>Enterprise Value (EV)</t>
  </si>
  <si>
    <t>0%</t>
  </si>
  <si>
    <t>P/E ratio</t>
  </si>
  <si>
    <t>-10.6x</t>
  </si>
  <si>
    <t>-84.7x</t>
  </si>
  <si>
    <t>-187x</t>
  </si>
  <si>
    <t>44x</t>
  </si>
  <si>
    <t>26.5x</t>
  </si>
  <si>
    <t>17.9x</t>
  </si>
  <si>
    <t>PBR</t>
  </si>
  <si>
    <t>3.5x</t>
  </si>
  <si>
    <t>2.69x</t>
  </si>
  <si>
    <t>2.98x</t>
  </si>
  <si>
    <t>2.54x</t>
  </si>
  <si>
    <t>PEG</t>
  </si>
  <si>
    <t>1.1x</t>
  </si>
  <si>
    <t>2.4x</t>
  </si>
  <si>
    <t>0x</t>
  </si>
  <si>
    <t>0.4x</t>
  </si>
  <si>
    <t>Capitalization / Revenue</t>
  </si>
  <si>
    <t>2.77x</t>
  </si>
  <si>
    <t>5.05x</t>
  </si>
  <si>
    <t>1.94x</t>
  </si>
  <si>
    <t>2.37x</t>
  </si>
  <si>
    <t>1.79x</t>
  </si>
  <si>
    <t>1.95x</t>
  </si>
  <si>
    <t>1.69x</t>
  </si>
  <si>
    <t>EV / Revenue</t>
  </si>
  <si>
    <t>EV / EBITDA</t>
  </si>
  <si>
    <t>-0x</t>
  </si>
  <si>
    <t>13.2x</t>
  </si>
  <si>
    <t>10.2x</t>
  </si>
  <si>
    <t>EV / EBIT</t>
  </si>
  <si>
    <t>22.4x</t>
  </si>
  <si>
    <t>15.8x</t>
  </si>
  <si>
    <t>EV / FCF</t>
  </si>
  <si>
    <t>90x</t>
  </si>
  <si>
    <t>FCF Yield</t>
  </si>
  <si>
    <t>-4.51%</t>
  </si>
  <si>
    <t>-0.34%</t>
  </si>
  <si>
    <t>2.67%</t>
  </si>
  <si>
    <t>1.11%</t>
  </si>
  <si>
    <t>4.46%</t>
  </si>
  <si>
    <t>Dividend per Share
                                    2</t>
  </si>
  <si>
    <t>Rate of return</t>
  </si>
  <si>
    <t>EPS
                                    2</t>
  </si>
  <si>
    <t>0.314</t>
  </si>
  <si>
    <t>0.464</t>
  </si>
  <si>
    <t>Distribution rate</t>
  </si>
  <si>
    <t>Net sales
                                    1</t>
  </si>
  <si>
    <t>163.2</t>
  </si>
  <si>
    <t>166.9</t>
  </si>
  <si>
    <t>205.2</t>
  </si>
  <si>
    <t>243.6</t>
  </si>
  <si>
    <t>268.6</t>
  </si>
  <si>
    <t>312</t>
  </si>
  <si>
    <t>359.7</t>
  </si>
  <si>
    <t>EBITDA
                                    1</t>
  </si>
  <si>
    <t>-8.253</t>
  </si>
  <si>
    <t>7.618</t>
  </si>
  <si>
    <t>9.892</t>
  </si>
  <si>
    <t>17.79</t>
  </si>
  <si>
    <t>33.96</t>
  </si>
  <si>
    <t>46.03</t>
  </si>
  <si>
    <t>59.57</t>
  </si>
  <si>
    <t>EBIT
                                    1</t>
  </si>
  <si>
    <t>-39.59</t>
  </si>
  <si>
    <t>-8.705</t>
  </si>
  <si>
    <t>-2.657</t>
  </si>
  <si>
    <t>0.76</t>
  </si>
  <si>
    <t>14.17</t>
  </si>
  <si>
    <t>27.17</t>
  </si>
  <si>
    <t>38.41</t>
  </si>
  <si>
    <t>Net income
                                    1</t>
  </si>
  <si>
    <t>-41.26</t>
  </si>
  <si>
    <t>-9.373</t>
  </si>
  <si>
    <t>-2.371</t>
  </si>
  <si>
    <t>11.42</t>
  </si>
  <si>
    <t>23.13</t>
  </si>
  <si>
    <t>34.46</t>
  </si>
  <si>
    <t>Reference price
                                    2</t>
  </si>
  <si>
    <t>7.010</t>
  </si>
  <si>
    <t>11.860</t>
  </si>
  <si>
    <t>5.600</t>
  </si>
  <si>
    <t>7.960</t>
  </si>
  <si>
    <t>6.600</t>
  </si>
  <si>
    <t>8.320</t>
  </si>
  <si>
    <t>Nbr of stocks (in thousands)</t>
  </si>
  <si>
    <t>64,557</t>
  </si>
  <si>
    <t>71,111</t>
  </si>
  <si>
    <t>72,519</t>
  </si>
  <si>
    <t>72,810</t>
  </si>
  <si>
    <t>72,986</t>
  </si>
  <si>
    <t>Announcement Date</t>
  </si>
  <si>
    <t>9/10/20</t>
  </si>
  <si>
    <t>9/2/21</t>
  </si>
  <si>
    <t>9/8/22</t>
  </si>
  <si>
    <t>9/6/23</t>
  </si>
  <si>
    <t>9/10/24</t>
  </si>
  <si>
    <t>address1</t>
  </si>
  <si>
    <t>101 Lindenwood Drive</t>
  </si>
  <si>
    <t>address2</t>
  </si>
  <si>
    <t>Suite 405</t>
  </si>
  <si>
    <t>city</t>
  </si>
  <si>
    <t>Malvern</t>
  </si>
  <si>
    <t>state</t>
  </si>
  <si>
    <t>PA</t>
  </si>
  <si>
    <t>zip</t>
  </si>
  <si>
    <t>19335</t>
  </si>
  <si>
    <t>country</t>
  </si>
  <si>
    <t>phone</t>
  </si>
  <si>
    <t>610 989 0340</t>
  </si>
  <si>
    <t>fax</t>
  </si>
  <si>
    <t>610 989 0344</t>
  </si>
  <si>
    <t>website</t>
  </si>
  <si>
    <t>https://www.cantaloupe.com</t>
  </si>
  <si>
    <t>industry</t>
  </si>
  <si>
    <t>Information Technology Services</t>
  </si>
  <si>
    <t>industryKey</t>
  </si>
  <si>
    <t>information-technology-services</t>
  </si>
  <si>
    <t>industryDisp</t>
  </si>
  <si>
    <t>sector</t>
  </si>
  <si>
    <t>Technology</t>
  </si>
  <si>
    <t>sectorKey</t>
  </si>
  <si>
    <t>technology</t>
  </si>
  <si>
    <t>sectorDisp</t>
  </si>
  <si>
    <t>longBusinessSummary</t>
  </si>
  <si>
    <t>Cantaloupe, Inc., a digital payments and software services company, provides technology solutions for self-service commerce market. The company offers integrated solutions for payments processing, logistics, and back-office management. It also provides G11 cashless and pulse kits that are 4G LTE digital payment devices for payment and consumer engagement applications; G11 chip kit, a digital reader that accepts contact EMV and contactless EMV payment methods; Engage series comprising Engage and Engage Combo, which are digital touchscreen devices that offers networking, security, and interactivity payment methods; and card touchscreen card readers, including P66, P100, P100Pro, and P30. In addition, the company offers self-checkout kiosks,?smart store?concepts, and the Cantaloupe Go management platform comprising Go Mini, Go MiniX, Go Plus100, Go Plus200, Go Plus300, Go Max, Cooler Cafe, and Smart Market; Go Portal, a robust cloud-based platform; and Cheq products, which supports attended and unattended self-service kiosks for the stadium, entertainment, and festival sectors. Further, it provides integrated software services for payment or asset tracking devices in the field to connect into platform for advanced data management, analytics, route scheduling, and loyalty and reward programs; and a range of self-service hardware solutions for vending, micro-markets, amusement, arcade, commercial laundry, air/vacuum, car wash, and other applications. Additionally, the company offers professional, network infrastructure, card processing, and customer/consumer services. Cantaloupe, Inc. was formerly known as USA Technologies, Inc. The company was incorporated in 1992 and is headquartered in Malvern, Pennsylvania.</t>
  </si>
  <si>
    <t>fullTimeEmployees</t>
  </si>
  <si>
    <t>companyOfficers</t>
  </si>
  <si>
    <t>[{'maxAge': 1, 'name': 'Mr. Ravi  Venkatesan', 'age': 48, 'title': 'CEO, President &amp; Director', 'yearBorn': 1976, 'fiscalYear': 2024, 'totalPay': 802090, 'exercisedValue': 0, 'unexercisedValue': 624000}, {'maxAge': 1, 'name': 'Mr. Scott Matthew Stewart CPA', 'age': 50, 'title': 'Chief Financial Officer', 'yearBorn': 1974, 'fiscalYear': 2024, 'totalPay': 567882, 'exercisedValue': 0, 'unexercisedValue': 0}, {'maxAge': 1, 'name': 'Mr. Gaurav  Singal', 'age': 45, 'title': 'Chief Technology Officer', 'yearBorn': 1979, 'fiscalYear': 2024, 'totalPay': 514433, 'exercisedValue': 0, 'unexercisedValue': 222001}, {'maxAge': 1, 'name': 'Ms. Anna  Novoseletsky', 'age': 46, 'title': 'Chief Legal and Compliance Officer, General Counsel &amp; Corporate Secretary', 'yearBorn': 1978, 'fiscalYear': 2024, 'totalPay': 463340, 'exercisedValue': 0, 'unexercisedValue': 47001}, {'maxAge': 1, 'name': 'Mr. Jeffrey C. Dumbrell', 'age': 55, 'title': 'Chief Revenue Officer', 'yearBorn': 1969, 'fiscalYear': 2024, 'totalPay': 557444, 'exercisedValue': 0, 'unexercisedValue': 0}, {'maxAge': 1, 'name': 'Mr. Jared Scott Grachek', 'age': 38, 'title': 'Chief Accounting Officer', 'yearBorn': 1986, 'fiscalYear': 2024, 'exercisedValue': 0, 'unexercisedValue': 0}, {'maxAge': 1, 'name': 'Mr. Dave  Grantier', 'title': 'Chief Information Officer', 'fiscalYear': 2024, 'exercisedValue': 0, 'unexercisedValue': 0}, {'maxAge': 1, 'name': 'Ms. Elyssa  Steiner', 'title': 'Chief Marketing Officer', 'fiscalYear': 2024, 'exercisedValue': 0, 'unexercisedValue': 0}, {'maxAge': 1, 'name': 'Ms. Alyssa  Braniecki', 'title': 'Vice President of People Operations', 'fiscalYear': 2024, 'exercisedValue': 0, 'unexercisedValue': 0}]</t>
  </si>
  <si>
    <t>auditRisk</t>
  </si>
  <si>
    <t>boardRisk</t>
  </si>
  <si>
    <t>compensationRisk</t>
  </si>
  <si>
    <t>shareHolderRightsRisk</t>
  </si>
  <si>
    <t>overallRisk</t>
  </si>
  <si>
    <t>governanceEpochDate</t>
  </si>
  <si>
    <t>compensationAsOfEpochDate</t>
  </si>
  <si>
    <t>irWebsite</t>
  </si>
  <si>
    <t>http://investor.usatech.com/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</si>
  <si>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</si>
  <si>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</si>
  <si>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</si>
  <si>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</si>
  <si>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</si>
  <si>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</si>
  <si>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</si>
  <si>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</si>
  <si>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</si>
  <si>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</si>
  <si>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</si>
  <si>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</si>
  <si>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</si>
  <si>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</si>
  <si>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</si>
  <si>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</si>
  <si>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</si>
  <si>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</si>
  <si>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</si>
  <si>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</si>
  <si>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</si>
  <si>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</si>
  <si>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</si>
  <si>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</si>
  <si>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</si>
  <si>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</si>
  <si>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</si>
  <si>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</si>
  <si>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</si>
  <si>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</si>
  <si>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</si>
  <si>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</si>
  <si>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</si>
  <si>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</si>
  <si>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</si>
  <si>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</si>
  <si>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</si>
  <si>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</si>
  <si>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</si>
  <si>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</si>
  <si>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</si>
  <si>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</si>
  <si>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</si>
  <si>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</si>
  <si>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</si>
  <si>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</si>
  <si>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</si>
  <si>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</si>
  <si>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</si>
  <si>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</si>
  <si>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</si>
  <si>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</si>
  <si>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</si>
  <si>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</si>
  <si>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1:100</t>
  </si>
  <si>
    <t>lastSplitDate</t>
  </si>
  <si>
    <t>enterpriseToRevenue</t>
  </si>
  <si>
    <t>enterpriseToEbitda</t>
  </si>
  <si>
    <t>52WeekChange</t>
  </si>
  <si>
    <t>SandP52WeekChange</t>
  </si>
  <si>
    <t>exchange</t>
  </si>
  <si>
    <t>NMS</t>
  </si>
  <si>
    <t>quoteType</t>
  </si>
  <si>
    <t>EQUITY</t>
  </si>
  <si>
    <t>symbol</t>
  </si>
  <si>
    <t>underlyingSymbol</t>
  </si>
  <si>
    <t>shortName</t>
  </si>
  <si>
    <t>Cantaloupe, Inc.</t>
  </si>
  <si>
    <t>longName</t>
  </si>
  <si>
    <t>firstTradeDateEpochUtc</t>
  </si>
  <si>
    <t>timeZoneFullName</t>
  </si>
  <si>
    <t>America/New_York</t>
  </si>
  <si>
    <t>timeZoneShortName</t>
  </si>
  <si>
    <t>EST</t>
  </si>
  <si>
    <t>uuid</t>
  </si>
  <si>
    <t>4543c8d8-30dd-37d2-ab3d-374e82f2e759</t>
  </si>
  <si>
    <t>messageBoardId</t>
  </si>
  <si>
    <t>finmb_400346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</si>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</sst>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ntaloupe.com/" TargetMode="External"/><Relationship Id="rId2" Type="http://schemas.openxmlformats.org/officeDocument/2006/relationships/hyperlink" Target="http://investor.usatech.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8.54</v>
      </c>
      <c r="C4" s="2"/>
      <c r="D4" s="2"/>
      <c r="E4" s="2"/>
      <c r="F4" s="2"/>
      <c r="G4" s="2"/>
      <c r="H4" s="2"/>
      <c r="I4" s="2"/>
      <c r="J4" s="2"/>
      <c r="K4" s="2"/>
      <c r="L4" s="2"/>
      <c r="M4" s="2"/>
      <c r="N4" s="2"/>
      <c r="O4" s="2"/>
      <c r="P4" s="2"/>
      <c r="Q4" s="2"/>
      <c r="R4" s="2"/>
      <c r="S4" s="2"/>
      <c r="T4" s="2"/>
      <c r="U4" s="2"/>
      <c r="V4" s="2"/>
      <c r="W4" s="2"/>
      <c r="X4" s="2"/>
      <c r="Y4" s="2"/>
      <c r="Z4" s="2"/>
    </row>
    <row r="5">
      <c r="A5" s="1" t="s">
        <v>7</v>
      </c>
      <c r="B5" s="1">
        <v>2.890162709905077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6.07245184E8</v>
      </c>
      <c r="C8" s="2"/>
      <c r="D8" s="2"/>
      <c r="E8" s="2"/>
      <c r="F8" s="2"/>
      <c r="G8" s="2"/>
      <c r="H8" s="2"/>
      <c r="I8" s="2"/>
      <c r="J8" s="2"/>
      <c r="K8" s="2"/>
      <c r="L8" s="2"/>
      <c r="M8" s="2"/>
      <c r="N8" s="2"/>
      <c r="O8" s="2"/>
      <c r="P8" s="2"/>
      <c r="Q8" s="2"/>
      <c r="R8" s="2"/>
      <c r="S8" s="2"/>
      <c r="T8" s="2"/>
      <c r="U8" s="2"/>
      <c r="V8" s="2"/>
      <c r="W8" s="2"/>
      <c r="X8" s="2"/>
      <c r="Y8" s="2"/>
      <c r="Z8" s="2"/>
    </row>
    <row r="9">
      <c r="A9" s="1" t="s">
        <v>13</v>
      </c>
      <c r="B9" s="1">
        <v>2.552</v>
      </c>
      <c r="C9" s="2"/>
      <c r="D9" s="2"/>
      <c r="E9" s="2"/>
      <c r="F9" s="2"/>
      <c r="G9" s="2"/>
      <c r="H9" s="2"/>
      <c r="I9" s="2"/>
      <c r="J9" s="2"/>
      <c r="K9" s="2"/>
      <c r="L9" s="2"/>
      <c r="M9" s="2"/>
      <c r="N9" s="2"/>
      <c r="O9" s="2"/>
      <c r="P9" s="2"/>
      <c r="Q9" s="2"/>
      <c r="R9" s="2"/>
      <c r="S9" s="2"/>
      <c r="T9" s="2"/>
      <c r="U9" s="2"/>
      <c r="V9" s="2"/>
      <c r="W9" s="2"/>
      <c r="X9" s="2"/>
      <c r="Y9" s="2"/>
      <c r="Z9" s="2"/>
    </row>
    <row r="10">
      <c r="A10" s="1" t="s">
        <v>14</v>
      </c>
      <c r="B10" s="1">
        <v>16.313725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v>
      </c>
      <c r="C2" s="1">
        <v>-6.0</v>
      </c>
      <c r="D2" s="1">
        <v>-1.0</v>
      </c>
      <c r="E2" s="1">
        <v>-11.0</v>
      </c>
      <c r="F2" s="1">
        <v>-32.0</v>
      </c>
      <c r="G2" s="1">
        <v>-40.0</v>
      </c>
      <c r="H2" s="1">
        <v>-8.0</v>
      </c>
      <c r="I2" s="1">
        <v>-1.0</v>
      </c>
      <c r="J2" s="1">
        <v>63.0</v>
      </c>
      <c r="K2" s="1">
        <v>11.0</v>
      </c>
      <c r="L2" s="2"/>
      <c r="M2" s="2"/>
      <c r="N2" s="2"/>
      <c r="O2" s="2"/>
      <c r="P2" s="2"/>
      <c r="Q2" s="2"/>
      <c r="R2" s="2"/>
      <c r="S2" s="2"/>
      <c r="T2" s="2"/>
      <c r="U2" s="2"/>
      <c r="V2" s="2"/>
      <c r="W2" s="2"/>
      <c r="X2" s="2"/>
      <c r="Y2" s="2"/>
      <c r="Z2" s="2"/>
    </row>
    <row r="3">
      <c r="A3" s="1" t="s">
        <v>19</v>
      </c>
      <c r="B3" s="1">
        <v>5.0</v>
      </c>
      <c r="C3" s="1">
        <v>5.0</v>
      </c>
      <c r="D3" s="1">
        <v>5.0</v>
      </c>
      <c r="E3" s="1">
        <v>5.0</v>
      </c>
      <c r="F3" s="1">
        <v>4.0</v>
      </c>
      <c r="G3" s="1">
        <v>3.0</v>
      </c>
      <c r="H3" s="1">
        <v>2.0</v>
      </c>
      <c r="I3" s="1">
        <v>2.0</v>
      </c>
      <c r="J3" s="1">
        <v>3.0</v>
      </c>
      <c r="K3" s="1">
        <v>6.0</v>
      </c>
      <c r="L3" s="2"/>
      <c r="M3" s="2"/>
      <c r="N3" s="2"/>
      <c r="O3" s="2"/>
      <c r="P3" s="2"/>
      <c r="Q3" s="2"/>
      <c r="R3" s="2"/>
      <c r="S3" s="2"/>
      <c r="T3" s="2"/>
      <c r="U3" s="2"/>
      <c r="V3" s="2"/>
      <c r="W3" s="2"/>
      <c r="X3" s="2"/>
      <c r="Y3" s="2"/>
      <c r="Z3" s="2"/>
    </row>
    <row r="4">
      <c r="A4" s="1" t="s">
        <v>20</v>
      </c>
      <c r="B4" s="1">
        <v>0.0</v>
      </c>
      <c r="C4" s="1">
        <v>2.0</v>
      </c>
      <c r="D4" s="1">
        <v>4.0</v>
      </c>
      <c r="E4" s="1">
        <v>2.0</v>
      </c>
      <c r="F4" s="1">
        <v>3.0</v>
      </c>
      <c r="G4" s="1">
        <v>3.0</v>
      </c>
      <c r="H4" s="1">
        <v>3.0</v>
      </c>
      <c r="I4" s="1">
        <v>3.0</v>
      </c>
      <c r="J4" s="1">
        <v>5.0</v>
      </c>
      <c r="K4" s="1">
        <v>5.0</v>
      </c>
      <c r="L4" s="2"/>
      <c r="M4" s="2"/>
      <c r="N4" s="2"/>
      <c r="O4" s="2"/>
      <c r="P4" s="2"/>
      <c r="Q4" s="2"/>
      <c r="R4" s="2"/>
      <c r="S4" s="2"/>
      <c r="T4" s="2"/>
      <c r="U4" s="2"/>
      <c r="V4" s="2"/>
      <c r="W4" s="2"/>
      <c r="X4" s="2"/>
      <c r="Y4" s="2"/>
      <c r="Z4" s="2"/>
    </row>
    <row r="5">
      <c r="A5" s="1" t="s">
        <v>21</v>
      </c>
      <c r="B5" s="1">
        <v>5.0</v>
      </c>
      <c r="C5" s="1">
        <v>5.0</v>
      </c>
      <c r="D5" s="1">
        <v>5.0</v>
      </c>
      <c r="E5" s="1">
        <v>7.0</v>
      </c>
      <c r="F5" s="1">
        <v>8.0</v>
      </c>
      <c r="G5" s="1">
        <v>7.0</v>
      </c>
      <c r="H5" s="1">
        <v>5.0</v>
      </c>
      <c r="I5" s="1">
        <v>5.0</v>
      </c>
      <c r="J5" s="1">
        <v>8.0</v>
      </c>
      <c r="K5" s="1">
        <v>12.0</v>
      </c>
      <c r="L5" s="2"/>
      <c r="M5" s="2"/>
      <c r="N5" s="2"/>
      <c r="O5" s="2"/>
      <c r="P5" s="2"/>
      <c r="Q5" s="2"/>
      <c r="R5" s="2"/>
      <c r="S5" s="2"/>
      <c r="T5" s="2"/>
      <c r="U5" s="2"/>
      <c r="V5" s="2"/>
      <c r="W5" s="2"/>
      <c r="X5" s="2"/>
      <c r="Y5" s="2"/>
      <c r="Z5" s="2"/>
    </row>
    <row r="6">
      <c r="A6" s="1" t="s">
        <v>22</v>
      </c>
      <c r="B6" s="1">
        <v>0.0</v>
      </c>
      <c r="C6" s="1">
        <v>6.0</v>
      </c>
      <c r="D6" s="1">
        <v>12.0</v>
      </c>
      <c r="E6" s="1">
        <v>0.0</v>
      </c>
      <c r="F6" s="1">
        <v>0.0</v>
      </c>
      <c r="G6" s="1">
        <v>0.0</v>
      </c>
      <c r="H6" s="1">
        <v>2.0</v>
      </c>
      <c r="I6" s="1">
        <v>14.0</v>
      </c>
      <c r="J6" s="1">
        <v>12.0</v>
      </c>
      <c r="K6" s="1">
        <v>12.0</v>
      </c>
      <c r="L6" s="2"/>
      <c r="M6" s="2"/>
      <c r="N6" s="2"/>
      <c r="O6" s="2"/>
      <c r="P6" s="2"/>
      <c r="Q6" s="2"/>
      <c r="R6" s="2"/>
      <c r="S6" s="2"/>
      <c r="T6" s="2"/>
      <c r="U6" s="2"/>
      <c r="V6" s="2"/>
      <c r="W6" s="2"/>
      <c r="X6" s="2"/>
      <c r="Y6" s="2"/>
      <c r="Z6" s="2"/>
    </row>
    <row r="7">
      <c r="A7" s="1" t="s">
        <v>23</v>
      </c>
      <c r="B7" s="1">
        <v>-90.0</v>
      </c>
      <c r="C7" s="1">
        <v>-1.0</v>
      </c>
      <c r="D7" s="1">
        <v>-73.0</v>
      </c>
      <c r="E7" s="1">
        <v>-13.0</v>
      </c>
      <c r="F7" s="1">
        <v>67.0</v>
      </c>
      <c r="G7" s="1">
        <v>33.0</v>
      </c>
      <c r="H7" s="1">
        <v>0.0</v>
      </c>
      <c r="I7" s="1">
        <v>0.0</v>
      </c>
      <c r="J7" s="1">
        <v>0.0</v>
      </c>
      <c r="K7" s="1">
        <v>0.0</v>
      </c>
      <c r="L7" s="2"/>
      <c r="M7" s="2"/>
      <c r="N7" s="2"/>
      <c r="O7" s="2"/>
      <c r="P7" s="2"/>
      <c r="Q7" s="2"/>
      <c r="R7" s="2"/>
      <c r="S7" s="2"/>
      <c r="T7" s="2"/>
      <c r="U7" s="2"/>
      <c r="V7" s="2"/>
      <c r="W7" s="2"/>
      <c r="X7" s="2"/>
      <c r="Y7" s="2"/>
      <c r="Z7" s="2"/>
    </row>
    <row r="8">
      <c r="A8" s="1" t="s">
        <v>24</v>
      </c>
      <c r="B8" s="1">
        <v>0.0</v>
      </c>
      <c r="C8" s="1">
        <v>43.0</v>
      </c>
      <c r="D8" s="1">
        <v>0.0</v>
      </c>
      <c r="E8" s="1">
        <v>0.0</v>
      </c>
      <c r="F8" s="1">
        <v>0.0</v>
      </c>
      <c r="G8" s="1">
        <v>0.0</v>
      </c>
      <c r="H8" s="1">
        <v>3.0</v>
      </c>
      <c r="I8" s="1">
        <v>0.0</v>
      </c>
      <c r="J8" s="1">
        <v>36.0</v>
      </c>
      <c r="K8" s="1">
        <v>60.0</v>
      </c>
      <c r="L8" s="2"/>
      <c r="M8" s="2"/>
      <c r="N8" s="2"/>
      <c r="O8" s="2"/>
      <c r="P8" s="2"/>
      <c r="Q8" s="2"/>
      <c r="R8" s="2"/>
      <c r="S8" s="2"/>
      <c r="T8" s="2"/>
      <c r="U8" s="2"/>
      <c r="V8" s="2"/>
      <c r="W8" s="2"/>
      <c r="X8" s="2"/>
      <c r="Y8" s="2"/>
      <c r="Z8" s="2"/>
    </row>
    <row r="9">
      <c r="A9" s="1" t="s">
        <v>25</v>
      </c>
      <c r="B9" s="1">
        <v>0.0</v>
      </c>
      <c r="C9" s="1">
        <v>0.0</v>
      </c>
      <c r="D9" s="1">
        <v>0.0</v>
      </c>
      <c r="E9" s="1">
        <v>0.0</v>
      </c>
      <c r="F9" s="1">
        <v>0.0</v>
      </c>
      <c r="G9" s="1">
        <v>14.0</v>
      </c>
      <c r="H9" s="1">
        <v>55.0</v>
      </c>
      <c r="I9" s="1">
        <v>3.0</v>
      </c>
      <c r="J9" s="1">
        <v>1.0</v>
      </c>
      <c r="K9" s="1">
        <v>-16.0</v>
      </c>
      <c r="L9" s="2"/>
      <c r="M9" s="2"/>
      <c r="N9" s="2"/>
      <c r="O9" s="2"/>
      <c r="P9" s="2"/>
      <c r="Q9" s="2"/>
      <c r="R9" s="2"/>
      <c r="S9" s="2"/>
      <c r="T9" s="2"/>
      <c r="U9" s="2"/>
      <c r="V9" s="2"/>
      <c r="W9" s="2"/>
      <c r="X9" s="2"/>
      <c r="Y9" s="2"/>
      <c r="Z9" s="2"/>
    </row>
    <row r="10">
      <c r="A10" s="1" t="s">
        <v>26</v>
      </c>
      <c r="B10" s="1">
        <v>71.0</v>
      </c>
      <c r="C10" s="1">
        <v>84.0</v>
      </c>
      <c r="D10" s="1">
        <v>1.0</v>
      </c>
      <c r="E10" s="1">
        <v>1.0</v>
      </c>
      <c r="F10" s="1">
        <v>1.0</v>
      </c>
      <c r="G10" s="1">
        <v>3.0</v>
      </c>
      <c r="H10" s="1">
        <v>9.0</v>
      </c>
      <c r="I10" s="1">
        <v>6.0</v>
      </c>
      <c r="J10" s="1">
        <v>4.0</v>
      </c>
      <c r="K10" s="1">
        <v>5.0</v>
      </c>
      <c r="L10" s="2"/>
      <c r="M10" s="2"/>
      <c r="N10" s="2"/>
      <c r="O10" s="2"/>
      <c r="P10" s="2"/>
      <c r="Q10" s="2"/>
      <c r="R10" s="2"/>
      <c r="S10" s="2"/>
      <c r="T10" s="2"/>
      <c r="U10" s="2"/>
      <c r="V10" s="2"/>
      <c r="W10" s="2"/>
      <c r="X10" s="2"/>
      <c r="Y10" s="2"/>
      <c r="Z10" s="2"/>
    </row>
    <row r="11">
      <c r="A11" s="1" t="s">
        <v>27</v>
      </c>
      <c r="B11" s="1">
        <v>0.0</v>
      </c>
      <c r="C11" s="1">
        <v>0.0</v>
      </c>
      <c r="D11" s="1">
        <v>0.0</v>
      </c>
      <c r="E11" s="1">
        <v>6.0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1.0</v>
      </c>
      <c r="C12" s="1">
        <v>1.0</v>
      </c>
      <c r="D12" s="1">
        <v>76.0</v>
      </c>
      <c r="E12" s="1">
        <v>47.0</v>
      </c>
      <c r="F12" s="1">
        <v>2.0</v>
      </c>
      <c r="G12" s="1">
        <v>2.0</v>
      </c>
      <c r="H12" s="1">
        <v>68.0</v>
      </c>
      <c r="I12" s="1">
        <v>3.0</v>
      </c>
      <c r="J12" s="1">
        <v>4.0</v>
      </c>
      <c r="K12" s="1">
        <v>4.0</v>
      </c>
      <c r="L12" s="2"/>
      <c r="M12" s="2"/>
      <c r="N12" s="2"/>
      <c r="O12" s="2"/>
      <c r="P12" s="2"/>
      <c r="Q12" s="2"/>
      <c r="R12" s="2"/>
      <c r="S12" s="2"/>
      <c r="T12" s="2"/>
      <c r="U12" s="2"/>
      <c r="V12" s="2"/>
      <c r="W12" s="2"/>
      <c r="X12" s="2"/>
      <c r="Y12" s="2"/>
      <c r="Z12" s="2"/>
    </row>
    <row r="13">
      <c r="A13" s="1" t="s">
        <v>29</v>
      </c>
      <c r="B13" s="1">
        <v>60.0</v>
      </c>
      <c r="C13" s="1">
        <v>5.0</v>
      </c>
      <c r="D13" s="1">
        <v>1.0</v>
      </c>
      <c r="E13" s="1">
        <v>1.0</v>
      </c>
      <c r="F13" s="1">
        <v>3.0</v>
      </c>
      <c r="G13" s="1">
        <v>8.0</v>
      </c>
      <c r="H13" s="1">
        <v>-1.0</v>
      </c>
      <c r="I13" s="1">
        <v>28.0</v>
      </c>
      <c r="J13" s="1">
        <v>16.0</v>
      </c>
      <c r="K13" s="1">
        <v>1.0</v>
      </c>
      <c r="L13" s="2"/>
      <c r="M13" s="2"/>
      <c r="N13" s="2"/>
      <c r="O13" s="2"/>
      <c r="P13" s="2"/>
      <c r="Q13" s="2"/>
      <c r="R13" s="2"/>
      <c r="S13" s="2"/>
      <c r="T13" s="2"/>
      <c r="U13" s="2"/>
      <c r="V13" s="2"/>
      <c r="W13" s="2"/>
      <c r="X13" s="2"/>
      <c r="Y13" s="2"/>
      <c r="Z13" s="2"/>
    </row>
    <row r="14">
      <c r="A14" s="1" t="s">
        <v>30</v>
      </c>
      <c r="B14" s="1">
        <v>-2.0</v>
      </c>
      <c r="C14" s="1">
        <v>-37.0</v>
      </c>
      <c r="D14" s="1">
        <v>-2.0</v>
      </c>
      <c r="E14" s="1">
        <v>-6.0</v>
      </c>
      <c r="F14" s="1">
        <v>-8.0</v>
      </c>
      <c r="G14" s="1">
        <v>1.0</v>
      </c>
      <c r="H14" s="1">
        <v>-10.0</v>
      </c>
      <c r="I14" s="1">
        <v>-13.0</v>
      </c>
      <c r="J14" s="1">
        <v>4.0</v>
      </c>
      <c r="K14" s="1">
        <v>-18.0</v>
      </c>
      <c r="L14" s="2"/>
      <c r="M14" s="2"/>
      <c r="N14" s="2"/>
      <c r="O14" s="2"/>
      <c r="P14" s="2"/>
      <c r="Q14" s="2"/>
      <c r="R14" s="2"/>
      <c r="S14" s="2"/>
      <c r="T14" s="2"/>
      <c r="U14" s="2"/>
      <c r="V14" s="2"/>
      <c r="W14" s="2"/>
      <c r="X14" s="2"/>
      <c r="Y14" s="2"/>
      <c r="Z14" s="2"/>
    </row>
    <row r="15">
      <c r="A15" s="1" t="s">
        <v>31</v>
      </c>
      <c r="B15" s="1">
        <v>-1.0</v>
      </c>
      <c r="C15" s="1">
        <v>1.0</v>
      </c>
      <c r="D15" s="1">
        <v>-2.0</v>
      </c>
      <c r="E15" s="1">
        <v>-3.0</v>
      </c>
      <c r="F15" s="1">
        <v>-5.0</v>
      </c>
      <c r="G15" s="1">
        <v>1.0</v>
      </c>
      <c r="H15" s="1">
        <v>3.0</v>
      </c>
      <c r="I15" s="1">
        <v>-14.0</v>
      </c>
      <c r="J15" s="1">
        <v>-10.0</v>
      </c>
      <c r="K15" s="1">
        <v>-9.0</v>
      </c>
      <c r="L15" s="2"/>
      <c r="M15" s="2"/>
      <c r="N15" s="2"/>
      <c r="O15" s="2"/>
      <c r="P15" s="2"/>
      <c r="Q15" s="2"/>
      <c r="R15" s="2"/>
      <c r="S15" s="2"/>
      <c r="T15" s="2"/>
      <c r="U15" s="2"/>
      <c r="V15" s="2"/>
      <c r="W15" s="2"/>
      <c r="X15" s="2"/>
      <c r="Y15" s="2"/>
      <c r="Z15" s="2"/>
    </row>
    <row r="16">
      <c r="A16" s="1" t="s">
        <v>32</v>
      </c>
      <c r="B16" s="1">
        <v>91.0</v>
      </c>
      <c r="C16" s="1">
        <v>1.0</v>
      </c>
      <c r="D16" s="1">
        <v>4.0</v>
      </c>
      <c r="E16" s="1">
        <v>16.0</v>
      </c>
      <c r="F16" s="1">
        <v>87.0</v>
      </c>
      <c r="G16" s="1">
        <v>2.0</v>
      </c>
      <c r="H16" s="1">
        <v>7.0</v>
      </c>
      <c r="I16" s="1">
        <v>12.0</v>
      </c>
      <c r="J16" s="1">
        <v>-45.0</v>
      </c>
      <c r="K16" s="1">
        <v>21.0</v>
      </c>
      <c r="L16" s="2"/>
      <c r="M16" s="2"/>
      <c r="N16" s="2"/>
      <c r="O16" s="2"/>
      <c r="P16" s="2"/>
      <c r="Q16" s="2"/>
      <c r="R16" s="2"/>
      <c r="S16" s="2"/>
      <c r="T16" s="2"/>
      <c r="U16" s="2"/>
      <c r="V16" s="2"/>
      <c r="W16" s="2"/>
      <c r="X16" s="2"/>
      <c r="Y16" s="2"/>
      <c r="Z16" s="2"/>
    </row>
    <row r="17">
      <c r="A17" s="1" t="s">
        <v>33</v>
      </c>
      <c r="B17" s="1">
        <v>0.0</v>
      </c>
      <c r="C17" s="1">
        <v>0.0</v>
      </c>
      <c r="D17" s="1">
        <v>0.0</v>
      </c>
      <c r="E17" s="1">
        <v>35.0</v>
      </c>
      <c r="F17" s="1">
        <v>-9.0</v>
      </c>
      <c r="G17" s="1">
        <v>1.0</v>
      </c>
      <c r="H17" s="1">
        <v>6.0</v>
      </c>
      <c r="I17" s="1">
        <v>13.0</v>
      </c>
      <c r="J17" s="1">
        <v>-22.0</v>
      </c>
      <c r="K17" s="1">
        <v>0.0</v>
      </c>
      <c r="L17" s="2"/>
      <c r="M17" s="2"/>
      <c r="N17" s="2"/>
      <c r="O17" s="2"/>
      <c r="P17" s="2"/>
      <c r="Q17" s="2"/>
      <c r="R17" s="2"/>
      <c r="S17" s="2"/>
      <c r="T17" s="2"/>
      <c r="U17" s="2"/>
      <c r="V17" s="2"/>
      <c r="W17" s="2"/>
      <c r="X17" s="2"/>
      <c r="Y17" s="2"/>
      <c r="Z17" s="2"/>
    </row>
    <row r="18">
      <c r="A18" s="1" t="s">
        <v>34</v>
      </c>
      <c r="B18" s="1">
        <v>3.0</v>
      </c>
      <c r="C18" s="1">
        <v>38.0</v>
      </c>
      <c r="D18" s="1">
        <v>0.0</v>
      </c>
      <c r="E18" s="1">
        <v>-1.0</v>
      </c>
      <c r="F18" s="1">
        <v>25.0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-4.0</v>
      </c>
      <c r="C19" s="1">
        <v>-1.0</v>
      </c>
      <c r="D19" s="1">
        <v>-12.0</v>
      </c>
      <c r="E19" s="1">
        <v>4.0</v>
      </c>
      <c r="F19" s="1">
        <v>-40.0</v>
      </c>
      <c r="G19" s="1">
        <v>-1.0</v>
      </c>
      <c r="H19" s="1">
        <v>-3.0</v>
      </c>
      <c r="I19" s="1">
        <v>-7.0</v>
      </c>
      <c r="J19" s="1">
        <v>-34.0</v>
      </c>
      <c r="K19" s="1">
        <v>-97.0</v>
      </c>
      <c r="L19" s="2"/>
      <c r="M19" s="2"/>
      <c r="N19" s="2"/>
      <c r="O19" s="2"/>
      <c r="P19" s="2"/>
      <c r="Q19" s="2"/>
      <c r="R19" s="2"/>
      <c r="S19" s="2"/>
      <c r="T19" s="2"/>
      <c r="U19" s="2"/>
      <c r="V19" s="2"/>
      <c r="W19" s="2"/>
      <c r="X19" s="2"/>
      <c r="Y19" s="2"/>
      <c r="Z19" s="2"/>
    </row>
    <row r="20">
      <c r="A20" s="1" t="s">
        <v>36</v>
      </c>
      <c r="B20" s="1">
        <v>-1.0</v>
      </c>
      <c r="C20" s="1">
        <v>6.0</v>
      </c>
      <c r="D20" s="1">
        <v>-6.0</v>
      </c>
      <c r="E20" s="1">
        <v>12.0</v>
      </c>
      <c r="F20" s="1">
        <v>-28.0</v>
      </c>
      <c r="G20" s="1">
        <v>-14.0</v>
      </c>
      <c r="H20" s="1">
        <v>8.0</v>
      </c>
      <c r="I20" s="1">
        <v>-8.0</v>
      </c>
      <c r="J20" s="1">
        <v>14.0</v>
      </c>
      <c r="K20" s="1">
        <v>27.0</v>
      </c>
      <c r="L20" s="2"/>
      <c r="M20" s="2"/>
      <c r="N20" s="2"/>
      <c r="O20" s="2"/>
      <c r="P20" s="2"/>
      <c r="Q20" s="2"/>
      <c r="R20" s="2"/>
      <c r="S20" s="2"/>
      <c r="T20" s="2"/>
      <c r="U20" s="2"/>
      <c r="V20" s="2"/>
      <c r="W20" s="2"/>
      <c r="X20" s="2"/>
      <c r="Y20" s="2"/>
      <c r="Z20" s="2"/>
    </row>
    <row r="21" ht="15.75" customHeight="1">
      <c r="A21" s="1" t="s">
        <v>37</v>
      </c>
      <c r="B21" s="1">
        <v>-1.0</v>
      </c>
      <c r="C21" s="1">
        <v>-53.0</v>
      </c>
      <c r="D21" s="1">
        <v>-4.0</v>
      </c>
      <c r="E21" s="1">
        <v>-3.0</v>
      </c>
      <c r="F21" s="1">
        <v>-4.0</v>
      </c>
      <c r="G21" s="1">
        <v>-2.0</v>
      </c>
      <c r="H21" s="1">
        <v>-1.0</v>
      </c>
      <c r="I21" s="1">
        <v>-9.0</v>
      </c>
      <c r="J21" s="1">
        <v>-16.0</v>
      </c>
      <c r="K21" s="1">
        <v>-14.0</v>
      </c>
      <c r="L21" s="2"/>
      <c r="M21" s="2"/>
      <c r="N21" s="2"/>
      <c r="O21" s="2"/>
      <c r="P21" s="2"/>
      <c r="Q21" s="2"/>
      <c r="R21" s="2"/>
      <c r="S21" s="2"/>
      <c r="T21" s="2"/>
      <c r="U21" s="2"/>
      <c r="V21" s="2"/>
      <c r="W21" s="2"/>
      <c r="X21" s="2"/>
      <c r="Y21" s="2"/>
      <c r="Z21" s="2"/>
    </row>
    <row r="22" ht="15.75" customHeight="1">
      <c r="A22" s="1" t="s">
        <v>38</v>
      </c>
      <c r="B22" s="1">
        <v>6.0</v>
      </c>
      <c r="C22" s="1">
        <v>38.0</v>
      </c>
      <c r="D22" s="1">
        <v>34.0</v>
      </c>
      <c r="E22" s="1">
        <v>29.0</v>
      </c>
      <c r="F22" s="1">
        <v>11.0</v>
      </c>
      <c r="G22" s="1">
        <v>4.0</v>
      </c>
      <c r="H22" s="1">
        <v>1.0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-5.0</v>
      </c>
      <c r="D23" s="1">
        <v>0.0</v>
      </c>
      <c r="E23" s="1">
        <v>-65.0</v>
      </c>
      <c r="F23" s="1">
        <v>0.0</v>
      </c>
      <c r="G23" s="1">
        <v>0.0</v>
      </c>
      <c r="H23" s="1">
        <v>0.0</v>
      </c>
      <c r="I23" s="1">
        <v>-2.0</v>
      </c>
      <c r="J23" s="1">
        <v>-35.0</v>
      </c>
      <c r="K23" s="1">
        <v>-3.0</v>
      </c>
      <c r="L23" s="2"/>
      <c r="M23" s="2"/>
      <c r="N23" s="2"/>
      <c r="O23" s="2"/>
      <c r="P23" s="2"/>
      <c r="Q23" s="2"/>
      <c r="R23" s="2"/>
      <c r="S23" s="2"/>
      <c r="T23" s="2"/>
      <c r="U23" s="2"/>
      <c r="V23" s="2"/>
      <c r="W23" s="2"/>
      <c r="X23" s="2"/>
      <c r="Y23" s="2"/>
      <c r="Z23" s="2"/>
    </row>
    <row r="24" ht="15.75" customHeight="1">
      <c r="A24" s="1" t="s">
        <v>40</v>
      </c>
      <c r="B24" s="1">
        <v>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3.0</v>
      </c>
      <c r="C25" s="1">
        <v>-5.0</v>
      </c>
      <c r="D25" s="1">
        <v>-3.0</v>
      </c>
      <c r="E25" s="1">
        <v>-68.0</v>
      </c>
      <c r="F25" s="1">
        <v>-4.0</v>
      </c>
      <c r="G25" s="1">
        <v>-2.0</v>
      </c>
      <c r="H25" s="1">
        <v>-1.0</v>
      </c>
      <c r="I25" s="1">
        <v>-12.0</v>
      </c>
      <c r="J25" s="1">
        <v>-51.0</v>
      </c>
      <c r="K25" s="1">
        <v>-18.0</v>
      </c>
      <c r="L25" s="2"/>
      <c r="M25" s="2"/>
      <c r="N25" s="2"/>
      <c r="O25" s="2"/>
      <c r="P25" s="2"/>
      <c r="Q25" s="2"/>
      <c r="R25" s="2"/>
      <c r="S25" s="2"/>
      <c r="T25" s="2"/>
      <c r="U25" s="2"/>
      <c r="V25" s="2"/>
      <c r="W25" s="2"/>
      <c r="X25" s="2"/>
      <c r="Y25" s="2"/>
      <c r="Z25" s="2"/>
    </row>
    <row r="26" ht="15.75" customHeight="1">
      <c r="A26" s="1" t="s">
        <v>42</v>
      </c>
      <c r="B26" s="1">
        <v>0.0</v>
      </c>
      <c r="C26" s="1">
        <v>7.0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2.0</v>
      </c>
      <c r="C27" s="1">
        <v>0.0</v>
      </c>
      <c r="D27" s="1">
        <v>0.0</v>
      </c>
      <c r="E27" s="1">
        <v>37.0</v>
      </c>
      <c r="F27" s="1">
        <v>0.0</v>
      </c>
      <c r="G27" s="1">
        <v>17.0</v>
      </c>
      <c r="H27" s="1">
        <v>14.0</v>
      </c>
      <c r="I27" s="1">
        <v>73.0</v>
      </c>
      <c r="J27" s="1">
        <v>25.0</v>
      </c>
      <c r="K27" s="1">
        <v>0.0</v>
      </c>
      <c r="L27" s="2"/>
      <c r="M27" s="2"/>
      <c r="N27" s="2"/>
      <c r="O27" s="2"/>
      <c r="P27" s="2"/>
      <c r="Q27" s="2"/>
      <c r="R27" s="2"/>
      <c r="S27" s="2"/>
      <c r="T27" s="2"/>
      <c r="U27" s="2"/>
      <c r="V27" s="2"/>
      <c r="W27" s="2"/>
      <c r="X27" s="2"/>
      <c r="Y27" s="2"/>
      <c r="Z27" s="2"/>
    </row>
    <row r="28" ht="15.75" customHeight="1">
      <c r="A28" s="1" t="s">
        <v>44</v>
      </c>
      <c r="B28" s="1">
        <v>2.0</v>
      </c>
      <c r="C28" s="1">
        <v>7.0</v>
      </c>
      <c r="D28" s="1">
        <v>0.0</v>
      </c>
      <c r="E28" s="1">
        <v>37.0</v>
      </c>
      <c r="F28" s="1">
        <v>0.0</v>
      </c>
      <c r="G28" s="1">
        <v>17.0</v>
      </c>
      <c r="H28" s="1">
        <v>14.0</v>
      </c>
      <c r="I28" s="1">
        <v>73.0</v>
      </c>
      <c r="J28" s="1">
        <v>25.0</v>
      </c>
      <c r="K28" s="1">
        <v>0.0</v>
      </c>
      <c r="L28" s="2"/>
      <c r="M28" s="2"/>
      <c r="N28" s="2"/>
      <c r="O28" s="2"/>
      <c r="P28" s="2"/>
      <c r="Q28" s="2"/>
      <c r="R28" s="2"/>
      <c r="S28" s="2"/>
      <c r="T28" s="2"/>
      <c r="U28" s="2"/>
      <c r="V28" s="2"/>
      <c r="W28" s="2"/>
      <c r="X28" s="2"/>
      <c r="Y28" s="2"/>
      <c r="Z28" s="2"/>
    </row>
    <row r="29" ht="15.75" customHeight="1">
      <c r="A29" s="1" t="s">
        <v>45</v>
      </c>
      <c r="B29" s="1">
        <v>-1.0</v>
      </c>
      <c r="C29" s="1">
        <v>-3.0</v>
      </c>
      <c r="D29" s="1">
        <v>-10.0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-35.0</v>
      </c>
      <c r="C30" s="1">
        <v>-67.0</v>
      </c>
      <c r="D30" s="1">
        <v>-2.0</v>
      </c>
      <c r="E30" s="1">
        <v>-14.0</v>
      </c>
      <c r="F30" s="1">
        <v>-23.0</v>
      </c>
      <c r="G30" s="1">
        <v>-12.0</v>
      </c>
      <c r="H30" s="1">
        <v>-15.0</v>
      </c>
      <c r="I30" s="1">
        <v>-60.0</v>
      </c>
      <c r="J30" s="1">
        <v>-1.0</v>
      </c>
      <c r="K30" s="1">
        <v>-95.0</v>
      </c>
      <c r="L30" s="2"/>
      <c r="M30" s="2"/>
      <c r="N30" s="2"/>
      <c r="O30" s="2"/>
      <c r="P30" s="2"/>
      <c r="Q30" s="2"/>
      <c r="R30" s="2"/>
      <c r="S30" s="2"/>
      <c r="T30" s="2"/>
      <c r="U30" s="2"/>
      <c r="V30" s="2"/>
      <c r="W30" s="2"/>
      <c r="X30" s="2"/>
      <c r="Y30" s="2"/>
      <c r="Z30" s="2"/>
    </row>
    <row r="31" ht="15.75" customHeight="1">
      <c r="A31" s="1" t="s">
        <v>47</v>
      </c>
      <c r="B31" s="1">
        <v>-1.0</v>
      </c>
      <c r="C31" s="1">
        <v>-4.0</v>
      </c>
      <c r="D31" s="1">
        <v>-2.0</v>
      </c>
      <c r="E31" s="1">
        <v>-14.0</v>
      </c>
      <c r="F31" s="1">
        <v>-23.0</v>
      </c>
      <c r="G31" s="1">
        <v>-12.0</v>
      </c>
      <c r="H31" s="1">
        <v>-15.0</v>
      </c>
      <c r="I31" s="1">
        <v>-60.0</v>
      </c>
      <c r="J31" s="1">
        <v>-1.0</v>
      </c>
      <c r="K31" s="1">
        <v>-95.0</v>
      </c>
      <c r="L31" s="2"/>
      <c r="M31" s="2"/>
      <c r="N31" s="2"/>
      <c r="O31" s="2"/>
      <c r="P31" s="2"/>
      <c r="Q31" s="2"/>
      <c r="R31" s="2"/>
      <c r="S31" s="2"/>
      <c r="T31" s="2"/>
      <c r="U31" s="2"/>
      <c r="V31" s="2"/>
      <c r="W31" s="2"/>
      <c r="X31" s="2"/>
      <c r="Y31" s="2"/>
      <c r="Z31" s="2"/>
    </row>
    <row r="32" ht="15.75" customHeight="1">
      <c r="A32" s="1" t="s">
        <v>48</v>
      </c>
      <c r="B32" s="1">
        <v>0.0</v>
      </c>
      <c r="C32" s="1">
        <v>4.0</v>
      </c>
      <c r="D32" s="1">
        <v>6.0</v>
      </c>
      <c r="E32" s="1">
        <v>105.0</v>
      </c>
      <c r="F32" s="1">
        <v>4.0</v>
      </c>
      <c r="G32" s="1">
        <v>18.0</v>
      </c>
      <c r="H32" s="1">
        <v>55.0</v>
      </c>
      <c r="I32" s="1">
        <v>89.0</v>
      </c>
      <c r="J32" s="1">
        <v>0.0</v>
      </c>
      <c r="K32" s="1">
        <v>11.0</v>
      </c>
      <c r="L32" s="2"/>
      <c r="M32" s="2"/>
      <c r="N32" s="2"/>
      <c r="O32" s="2"/>
      <c r="P32" s="2"/>
      <c r="Q32" s="2"/>
      <c r="R32" s="2"/>
      <c r="S32" s="2"/>
      <c r="T32" s="2"/>
      <c r="U32" s="2"/>
      <c r="V32" s="2"/>
      <c r="W32" s="2"/>
      <c r="X32" s="2"/>
      <c r="Y32" s="2"/>
      <c r="Z32" s="2"/>
    </row>
    <row r="33" ht="15.75" customHeight="1">
      <c r="A33" s="1" t="s">
        <v>49</v>
      </c>
      <c r="B33" s="1">
        <v>-6.0</v>
      </c>
      <c r="C33" s="1">
        <v>-21.0</v>
      </c>
      <c r="D33" s="1">
        <v>-3.0</v>
      </c>
      <c r="E33" s="1">
        <v>-55.0</v>
      </c>
      <c r="F33" s="1">
        <v>-20.0</v>
      </c>
      <c r="G33" s="1">
        <v>0.0</v>
      </c>
      <c r="H33" s="1">
        <v>0.0</v>
      </c>
      <c r="I33" s="1">
        <v>0.0</v>
      </c>
      <c r="J33" s="1">
        <v>-10.0</v>
      </c>
      <c r="K33" s="1">
        <v>-21.0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-2.0</v>
      </c>
      <c r="K34" s="1">
        <v>0.0</v>
      </c>
      <c r="L34" s="2"/>
      <c r="M34" s="2"/>
      <c r="N34" s="2"/>
      <c r="O34" s="2"/>
      <c r="P34" s="2"/>
      <c r="Q34" s="2"/>
      <c r="R34" s="2"/>
      <c r="S34" s="2"/>
      <c r="T34" s="2"/>
      <c r="U34" s="2"/>
      <c r="V34" s="2"/>
      <c r="W34" s="2"/>
      <c r="X34" s="2"/>
      <c r="Y34" s="2"/>
      <c r="Z34" s="2"/>
    </row>
    <row r="35" ht="15.75" customHeight="1">
      <c r="A35" s="1" t="s">
        <v>51</v>
      </c>
      <c r="B35" s="1">
        <v>0.0</v>
      </c>
      <c r="C35" s="1">
        <v>0.0</v>
      </c>
      <c r="D35" s="1">
        <v>-9.0</v>
      </c>
      <c r="E35" s="1">
        <v>63.0</v>
      </c>
      <c r="F35" s="1">
        <v>-15.0</v>
      </c>
      <c r="G35" s="1">
        <v>-1.0</v>
      </c>
      <c r="H35" s="1">
        <v>-3.0</v>
      </c>
      <c r="I35" s="1">
        <v>-10.0</v>
      </c>
      <c r="J35" s="1">
        <v>-1.0</v>
      </c>
      <c r="K35" s="1">
        <v>0.0</v>
      </c>
      <c r="L35" s="2"/>
      <c r="M35" s="2"/>
      <c r="N35" s="2"/>
      <c r="O35" s="2"/>
      <c r="P35" s="2"/>
      <c r="Q35" s="2"/>
      <c r="R35" s="2"/>
      <c r="S35" s="2"/>
      <c r="T35" s="2"/>
      <c r="U35" s="2"/>
      <c r="V35" s="2"/>
      <c r="W35" s="2"/>
      <c r="X35" s="2"/>
      <c r="Y35" s="2"/>
      <c r="Z35" s="2"/>
    </row>
    <row r="36" ht="15.75" customHeight="1">
      <c r="A36" s="1" t="s">
        <v>52</v>
      </c>
      <c r="B36" s="1">
        <v>64.0</v>
      </c>
      <c r="C36" s="1">
        <v>7.0</v>
      </c>
      <c r="D36" s="1">
        <v>3.0</v>
      </c>
      <c r="E36" s="1">
        <v>128.0</v>
      </c>
      <c r="F36" s="1">
        <v>-23.0</v>
      </c>
      <c r="G36" s="1">
        <v>20.0</v>
      </c>
      <c r="H36" s="1">
        <v>50.0</v>
      </c>
      <c r="I36" s="1">
        <v>92.0</v>
      </c>
      <c r="J36" s="1">
        <v>20.0</v>
      </c>
      <c r="K36" s="1">
        <v>-1.0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0.0</v>
      </c>
      <c r="K37" s="1">
        <v>-5.0</v>
      </c>
      <c r="L37" s="2"/>
      <c r="M37" s="2"/>
      <c r="N37" s="2"/>
      <c r="O37" s="2"/>
      <c r="P37" s="2"/>
      <c r="Q37" s="2"/>
      <c r="R37" s="2"/>
      <c r="S37" s="2"/>
      <c r="T37" s="2"/>
      <c r="U37" s="2"/>
      <c r="V37" s="2"/>
      <c r="W37" s="2"/>
      <c r="X37" s="2"/>
      <c r="Y37" s="2"/>
      <c r="Z37" s="2"/>
    </row>
    <row r="38" ht="15.75" customHeight="1">
      <c r="A38" s="1" t="s">
        <v>54</v>
      </c>
      <c r="B38" s="1">
        <v>2.0</v>
      </c>
      <c r="C38" s="1">
        <v>7.0</v>
      </c>
      <c r="D38" s="1">
        <v>-6.0</v>
      </c>
      <c r="E38" s="1">
        <v>71.0</v>
      </c>
      <c r="F38" s="1">
        <v>-56.0</v>
      </c>
      <c r="G38" s="1">
        <v>4.0</v>
      </c>
      <c r="H38" s="1">
        <v>56.0</v>
      </c>
      <c r="I38" s="1">
        <v>-20.0</v>
      </c>
      <c r="J38" s="1">
        <v>-17.0</v>
      </c>
      <c r="K38" s="1">
        <v>7.0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30.0</v>
      </c>
      <c r="C40" s="1">
        <v>55.0</v>
      </c>
      <c r="D40" s="1">
        <v>73.0</v>
      </c>
      <c r="E40" s="1">
        <v>2.0</v>
      </c>
      <c r="F40" s="1">
        <v>2.0</v>
      </c>
      <c r="G40" s="1">
        <v>1.0</v>
      </c>
      <c r="H40" s="1">
        <v>1.0</v>
      </c>
      <c r="I40" s="1">
        <v>75.0</v>
      </c>
      <c r="J40" s="1">
        <v>2.0</v>
      </c>
      <c r="K40" s="1">
        <v>3.0</v>
      </c>
      <c r="L40" s="2"/>
      <c r="M40" s="2"/>
      <c r="N40" s="2"/>
      <c r="O40" s="2"/>
      <c r="P40" s="2"/>
      <c r="Q40" s="2"/>
      <c r="R40" s="2"/>
      <c r="S40" s="2"/>
      <c r="T40" s="2"/>
      <c r="U40" s="2"/>
      <c r="V40" s="2"/>
      <c r="W40" s="2"/>
      <c r="X40" s="2"/>
      <c r="Y40" s="2"/>
      <c r="Z40" s="2"/>
    </row>
    <row r="41" ht="15.75" customHeight="1">
      <c r="A41" s="1" t="s">
        <v>57</v>
      </c>
      <c r="B41" s="1">
        <v>0.0</v>
      </c>
      <c r="C41" s="1">
        <v>50.0</v>
      </c>
      <c r="D41" s="1">
        <v>-33.0</v>
      </c>
      <c r="E41" s="1">
        <v>1.0</v>
      </c>
      <c r="F41" s="1">
        <v>5.0</v>
      </c>
      <c r="G41" s="1">
        <v>0.0</v>
      </c>
      <c r="H41" s="1">
        <v>0.0</v>
      </c>
      <c r="I41" s="1">
        <v>0.0</v>
      </c>
      <c r="J41" s="1">
        <v>6.0</v>
      </c>
      <c r="K41" s="1">
        <v>22.0</v>
      </c>
      <c r="L41" s="2"/>
      <c r="M41" s="2"/>
      <c r="N41" s="2"/>
      <c r="O41" s="2"/>
      <c r="P41" s="2"/>
      <c r="Q41" s="2"/>
      <c r="R41" s="2"/>
      <c r="S41" s="2"/>
      <c r="T41" s="2"/>
      <c r="U41" s="2"/>
      <c r="V41" s="2"/>
      <c r="W41" s="2"/>
      <c r="X41" s="2"/>
      <c r="Y41" s="2"/>
      <c r="Z41" s="2"/>
    </row>
    <row r="42" ht="15.75" customHeight="1">
      <c r="A42" s="1" t="s">
        <v>58</v>
      </c>
      <c r="B42" s="1">
        <v>75.0</v>
      </c>
      <c r="C42" s="1">
        <v>11.0</v>
      </c>
      <c r="D42" s="1">
        <v>-9.0</v>
      </c>
      <c r="E42" s="1">
        <v>26.0</v>
      </c>
      <c r="F42" s="1">
        <v>-22.0</v>
      </c>
      <c r="G42" s="1">
        <v>-8.0</v>
      </c>
      <c r="H42" s="1">
        <v>6.0</v>
      </c>
      <c r="I42" s="1">
        <v>-11.0</v>
      </c>
      <c r="J42" s="1">
        <v>-2.0</v>
      </c>
      <c r="K42" s="1">
        <v>7.0</v>
      </c>
      <c r="L42" s="2"/>
      <c r="M42" s="2"/>
      <c r="N42" s="2"/>
      <c r="O42" s="2"/>
      <c r="P42" s="2"/>
      <c r="Q42" s="2"/>
      <c r="R42" s="2"/>
      <c r="S42" s="2"/>
      <c r="T42" s="2"/>
      <c r="U42" s="2"/>
      <c r="V42" s="2"/>
      <c r="W42" s="2"/>
      <c r="X42" s="2"/>
      <c r="Y42" s="2"/>
      <c r="Z42" s="2"/>
    </row>
    <row r="43" ht="15.75" customHeight="1">
      <c r="A43" s="1" t="s">
        <v>59</v>
      </c>
      <c r="B43" s="1">
        <v>94.0</v>
      </c>
      <c r="C43" s="1">
        <v>11.0</v>
      </c>
      <c r="D43" s="1">
        <v>-9.0</v>
      </c>
      <c r="E43" s="1">
        <v>28.0</v>
      </c>
      <c r="F43" s="1">
        <v>-20.0</v>
      </c>
      <c r="G43" s="1">
        <v>-6.0</v>
      </c>
      <c r="H43" s="1">
        <v>6.0</v>
      </c>
      <c r="I43" s="1">
        <v>-11.0</v>
      </c>
      <c r="J43" s="1">
        <v>-1.0</v>
      </c>
      <c r="K43" s="1">
        <v>9.0</v>
      </c>
      <c r="L43" s="2"/>
      <c r="M43" s="2"/>
      <c r="N43" s="2"/>
      <c r="O43" s="2"/>
      <c r="P43" s="2"/>
      <c r="Q43" s="2"/>
      <c r="R43" s="2"/>
      <c r="S43" s="2"/>
      <c r="T43" s="2"/>
      <c r="U43" s="2"/>
      <c r="V43" s="2"/>
      <c r="W43" s="2"/>
      <c r="X43" s="2"/>
      <c r="Y43" s="2"/>
      <c r="Z43" s="2"/>
    </row>
    <row r="44" ht="15.75" customHeight="1">
      <c r="A44" s="1" t="s">
        <v>60</v>
      </c>
      <c r="B44" s="1">
        <v>3.0</v>
      </c>
      <c r="C44" s="1">
        <v>-6.0</v>
      </c>
      <c r="D44" s="1">
        <v>12.0</v>
      </c>
      <c r="E44" s="1">
        <v>-24.0</v>
      </c>
      <c r="F44" s="1">
        <v>8.0</v>
      </c>
      <c r="G44" s="1">
        <v>-10.0</v>
      </c>
      <c r="H44" s="1">
        <v>1.0</v>
      </c>
      <c r="I44" s="1">
        <v>12.0</v>
      </c>
      <c r="J44" s="1">
        <v>1.0</v>
      </c>
      <c r="K44" s="1">
        <v>2.0</v>
      </c>
      <c r="L44" s="2"/>
      <c r="M44" s="2"/>
      <c r="N44" s="2"/>
      <c r="O44" s="2"/>
      <c r="P44" s="2"/>
      <c r="Q44" s="2"/>
      <c r="R44" s="2"/>
      <c r="S44" s="2"/>
      <c r="T44" s="2"/>
      <c r="U44" s="2"/>
      <c r="V44" s="2"/>
      <c r="W44" s="2"/>
      <c r="X44" s="2"/>
      <c r="Y44" s="2"/>
      <c r="Z44" s="2"/>
    </row>
    <row r="45" ht="15.75" customHeight="1">
      <c r="A45" s="1" t="s">
        <v>61</v>
      </c>
      <c r="B45" s="1">
        <v>69.0</v>
      </c>
      <c r="C45" s="1">
        <v>2.0</v>
      </c>
      <c r="D45" s="1">
        <v>-2.0</v>
      </c>
      <c r="E45" s="1">
        <v>22.0</v>
      </c>
      <c r="F45" s="1">
        <v>-23.0</v>
      </c>
      <c r="G45" s="1">
        <v>4.0</v>
      </c>
      <c r="H45" s="1">
        <v>-1.0</v>
      </c>
      <c r="I45" s="1">
        <v>13.0</v>
      </c>
      <c r="J45" s="1">
        <v>23.0</v>
      </c>
      <c r="K45" s="1">
        <v>-95.0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11.0</v>
      </c>
      <c r="C3" s="1">
        <v>19.0</v>
      </c>
      <c r="D3" s="1">
        <v>12.0</v>
      </c>
      <c r="E3" s="1">
        <v>83.0</v>
      </c>
      <c r="F3" s="1">
        <v>27.0</v>
      </c>
      <c r="G3" s="1">
        <v>31.0</v>
      </c>
      <c r="H3" s="1">
        <v>88.0</v>
      </c>
      <c r="I3" s="1">
        <v>68.0</v>
      </c>
      <c r="J3" s="1">
        <v>50.0</v>
      </c>
      <c r="K3" s="1">
        <v>58.0</v>
      </c>
      <c r="L3" s="2"/>
      <c r="M3" s="2"/>
      <c r="N3" s="2"/>
      <c r="O3" s="2"/>
      <c r="P3" s="2"/>
      <c r="Q3" s="2"/>
      <c r="R3" s="2"/>
      <c r="S3" s="2"/>
      <c r="T3" s="2"/>
      <c r="U3" s="2"/>
      <c r="V3" s="2"/>
      <c r="W3" s="2"/>
      <c r="X3" s="2"/>
      <c r="Y3" s="2"/>
      <c r="Z3" s="2"/>
    </row>
    <row r="4">
      <c r="A4" s="1" t="s">
        <v>64</v>
      </c>
      <c r="B4" s="1">
        <v>11.0</v>
      </c>
      <c r="C4" s="1">
        <v>19.0</v>
      </c>
      <c r="D4" s="1">
        <v>12.0</v>
      </c>
      <c r="E4" s="1">
        <v>83.0</v>
      </c>
      <c r="F4" s="1">
        <v>27.0</v>
      </c>
      <c r="G4" s="1">
        <v>31.0</v>
      </c>
      <c r="H4" s="1">
        <v>88.0</v>
      </c>
      <c r="I4" s="1">
        <v>68.0</v>
      </c>
      <c r="J4" s="1">
        <v>50.0</v>
      </c>
      <c r="K4" s="1">
        <v>58.0</v>
      </c>
      <c r="L4" s="2"/>
      <c r="M4" s="2"/>
      <c r="N4" s="2"/>
      <c r="O4" s="2"/>
      <c r="P4" s="2"/>
      <c r="Q4" s="2"/>
      <c r="R4" s="2"/>
      <c r="S4" s="2"/>
      <c r="T4" s="2"/>
      <c r="U4" s="2"/>
      <c r="V4" s="2"/>
      <c r="W4" s="2"/>
      <c r="X4" s="2"/>
      <c r="Y4" s="2"/>
      <c r="Z4" s="2"/>
    </row>
    <row r="5">
      <c r="A5" s="1" t="s">
        <v>65</v>
      </c>
      <c r="B5" s="1">
        <v>5.0</v>
      </c>
      <c r="C5" s="1">
        <v>8.0</v>
      </c>
      <c r="D5" s="1">
        <v>18.0</v>
      </c>
      <c r="E5" s="1">
        <v>20.0</v>
      </c>
      <c r="F5" s="1">
        <v>27.0</v>
      </c>
      <c r="G5" s="1">
        <v>24.0</v>
      </c>
      <c r="H5" s="1">
        <v>35.0</v>
      </c>
      <c r="I5" s="1">
        <v>44.0</v>
      </c>
      <c r="J5" s="1">
        <v>36.0</v>
      </c>
      <c r="K5" s="1">
        <v>50.0</v>
      </c>
      <c r="L5" s="2"/>
      <c r="M5" s="2"/>
      <c r="N5" s="2"/>
      <c r="O5" s="2"/>
      <c r="P5" s="2"/>
      <c r="Q5" s="2"/>
      <c r="R5" s="2"/>
      <c r="S5" s="2"/>
      <c r="T5" s="2"/>
      <c r="U5" s="2"/>
      <c r="V5" s="2"/>
      <c r="W5" s="2"/>
      <c r="X5" s="2"/>
      <c r="Y5" s="2"/>
      <c r="Z5" s="2"/>
    </row>
    <row r="6">
      <c r="A6" s="1" t="s">
        <v>66</v>
      </c>
      <c r="B6" s="1">
        <v>5.0</v>
      </c>
      <c r="C6" s="1">
        <v>8.0</v>
      </c>
      <c r="D6" s="1">
        <v>18.0</v>
      </c>
      <c r="E6" s="1">
        <v>20.0</v>
      </c>
      <c r="F6" s="1">
        <v>27.0</v>
      </c>
      <c r="G6" s="1">
        <v>24.0</v>
      </c>
      <c r="H6" s="1">
        <v>35.0</v>
      </c>
      <c r="I6" s="1">
        <v>44.0</v>
      </c>
      <c r="J6" s="1">
        <v>36.0</v>
      </c>
      <c r="K6" s="1">
        <v>50.0</v>
      </c>
      <c r="L6" s="2"/>
      <c r="M6" s="2"/>
      <c r="N6" s="2"/>
      <c r="O6" s="2"/>
      <c r="P6" s="2"/>
      <c r="Q6" s="2"/>
      <c r="R6" s="2"/>
      <c r="S6" s="2"/>
      <c r="T6" s="2"/>
      <c r="U6" s="2"/>
      <c r="V6" s="2"/>
      <c r="W6" s="2"/>
      <c r="X6" s="2"/>
      <c r="Y6" s="2"/>
      <c r="Z6" s="2"/>
    </row>
    <row r="7">
      <c r="A7" s="1" t="s">
        <v>67</v>
      </c>
      <c r="B7" s="1">
        <v>4.0</v>
      </c>
      <c r="C7" s="1">
        <v>2.0</v>
      </c>
      <c r="D7" s="1">
        <v>4.0</v>
      </c>
      <c r="E7" s="1">
        <v>8.0</v>
      </c>
      <c r="F7" s="1">
        <v>10.0</v>
      </c>
      <c r="G7" s="1">
        <v>9.0</v>
      </c>
      <c r="H7" s="1">
        <v>5.0</v>
      </c>
      <c r="I7" s="1">
        <v>19.0</v>
      </c>
      <c r="J7" s="1">
        <v>31.0</v>
      </c>
      <c r="K7" s="1">
        <v>40.0</v>
      </c>
      <c r="L7" s="2"/>
      <c r="M7" s="2"/>
      <c r="N7" s="2"/>
      <c r="O7" s="2"/>
      <c r="P7" s="2"/>
      <c r="Q7" s="2"/>
      <c r="R7" s="2"/>
      <c r="S7" s="2"/>
      <c r="T7" s="2"/>
      <c r="U7" s="2"/>
      <c r="V7" s="2"/>
      <c r="W7" s="2"/>
      <c r="X7" s="2"/>
      <c r="Y7" s="2"/>
      <c r="Z7" s="2"/>
    </row>
    <row r="8">
      <c r="A8" s="1" t="s">
        <v>68</v>
      </c>
      <c r="B8" s="1">
        <v>57.0</v>
      </c>
      <c r="C8" s="1">
        <v>98.0</v>
      </c>
      <c r="D8" s="1">
        <v>96.0</v>
      </c>
      <c r="E8" s="1">
        <v>92.0</v>
      </c>
      <c r="F8" s="1">
        <v>1.0</v>
      </c>
      <c r="G8" s="1">
        <v>1.0</v>
      </c>
      <c r="H8" s="1">
        <v>2.0</v>
      </c>
      <c r="I8" s="1">
        <v>3.0</v>
      </c>
      <c r="J8" s="1">
        <v>3.0</v>
      </c>
      <c r="K8" s="1">
        <v>6.0</v>
      </c>
      <c r="L8" s="2"/>
      <c r="M8" s="2"/>
      <c r="N8" s="2"/>
      <c r="O8" s="2"/>
      <c r="P8" s="2"/>
      <c r="Q8" s="2"/>
      <c r="R8" s="2"/>
      <c r="S8" s="2"/>
      <c r="T8" s="2"/>
      <c r="U8" s="2"/>
      <c r="V8" s="2"/>
      <c r="W8" s="2"/>
      <c r="X8" s="2"/>
      <c r="Y8" s="2"/>
      <c r="Z8" s="2"/>
    </row>
    <row r="9">
      <c r="A9" s="1" t="s">
        <v>69</v>
      </c>
      <c r="B9" s="1">
        <v>1.0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0.0</v>
      </c>
      <c r="C10" s="1">
        <v>0.0</v>
      </c>
      <c r="D10" s="1">
        <v>0.0</v>
      </c>
      <c r="E10" s="1">
        <v>0.0</v>
      </c>
      <c r="F10" s="1">
        <v>30.0</v>
      </c>
      <c r="G10" s="1">
        <v>40.0</v>
      </c>
      <c r="H10" s="1">
        <v>40.0</v>
      </c>
      <c r="I10" s="1">
        <v>50.0</v>
      </c>
      <c r="J10" s="1">
        <v>60.0</v>
      </c>
      <c r="K10" s="1">
        <v>90.0</v>
      </c>
      <c r="L10" s="2"/>
      <c r="M10" s="2"/>
      <c r="N10" s="2"/>
      <c r="O10" s="2"/>
      <c r="P10" s="2"/>
      <c r="Q10" s="2"/>
      <c r="R10" s="2"/>
      <c r="S10" s="2"/>
      <c r="T10" s="2"/>
      <c r="U10" s="2"/>
      <c r="V10" s="2"/>
      <c r="W10" s="2"/>
      <c r="X10" s="2"/>
      <c r="Y10" s="2"/>
      <c r="Z10" s="2"/>
    </row>
    <row r="11">
      <c r="A11" s="1" t="s">
        <v>71</v>
      </c>
      <c r="B11" s="1">
        <v>23.0</v>
      </c>
      <c r="C11" s="1">
        <v>33.0</v>
      </c>
      <c r="D11" s="1">
        <v>36.0</v>
      </c>
      <c r="E11" s="1">
        <v>113.0</v>
      </c>
      <c r="F11" s="1">
        <v>67.0</v>
      </c>
      <c r="G11" s="1">
        <v>67.0</v>
      </c>
      <c r="H11" s="1">
        <v>131.0</v>
      </c>
      <c r="I11" s="1">
        <v>137.0</v>
      </c>
      <c r="J11" s="1">
        <v>123.0</v>
      </c>
      <c r="K11" s="1">
        <v>158.0</v>
      </c>
      <c r="L11" s="2"/>
      <c r="M11" s="2"/>
      <c r="N11" s="2"/>
      <c r="O11" s="2"/>
      <c r="P11" s="2"/>
      <c r="Q11" s="2"/>
      <c r="R11" s="2"/>
      <c r="S11" s="2"/>
      <c r="T11" s="2"/>
      <c r="U11" s="2"/>
      <c r="V11" s="2"/>
      <c r="W11" s="2"/>
      <c r="X11" s="2"/>
      <c r="Y11" s="2"/>
      <c r="Z11" s="2"/>
    </row>
    <row r="12">
      <c r="A12" s="1" t="s">
        <v>72</v>
      </c>
      <c r="B12" s="1">
        <v>32.0</v>
      </c>
      <c r="C12" s="1">
        <v>33.0</v>
      </c>
      <c r="D12" s="1">
        <v>38.0</v>
      </c>
      <c r="E12" s="1">
        <v>42.0</v>
      </c>
      <c r="F12" s="1">
        <v>44.0</v>
      </c>
      <c r="G12" s="1">
        <v>46.0</v>
      </c>
      <c r="H12" s="1">
        <v>37.0</v>
      </c>
      <c r="I12" s="1">
        <v>36.0</v>
      </c>
      <c r="J12" s="1">
        <v>41.0</v>
      </c>
      <c r="K12" s="1">
        <v>50.0</v>
      </c>
      <c r="L12" s="2"/>
      <c r="M12" s="2"/>
      <c r="N12" s="2"/>
      <c r="O12" s="2"/>
      <c r="P12" s="2"/>
      <c r="Q12" s="2"/>
      <c r="R12" s="2"/>
      <c r="S12" s="2"/>
      <c r="T12" s="2"/>
      <c r="U12" s="2"/>
      <c r="V12" s="2"/>
      <c r="W12" s="2"/>
      <c r="X12" s="2"/>
      <c r="Y12" s="2"/>
      <c r="Z12" s="2"/>
    </row>
    <row r="13">
      <c r="A13" s="1" t="s">
        <v>73</v>
      </c>
      <c r="B13" s="1">
        <v>-19.0</v>
      </c>
      <c r="C13" s="1">
        <v>-23.0</v>
      </c>
      <c r="D13" s="1">
        <v>-27.0</v>
      </c>
      <c r="E13" s="1">
        <v>-33.0</v>
      </c>
      <c r="F13" s="1">
        <v>-38.0</v>
      </c>
      <c r="G13" s="1">
        <v>-35.0</v>
      </c>
      <c r="H13" s="1">
        <v>-32.0</v>
      </c>
      <c r="I13" s="1">
        <v>-30.0</v>
      </c>
      <c r="J13" s="1">
        <v>-32.0</v>
      </c>
      <c r="K13" s="1">
        <v>-33.0</v>
      </c>
      <c r="L13" s="2"/>
      <c r="M13" s="2"/>
      <c r="N13" s="2"/>
      <c r="O13" s="2"/>
      <c r="P13" s="2"/>
      <c r="Q13" s="2"/>
      <c r="R13" s="2"/>
      <c r="S13" s="2"/>
      <c r="T13" s="2"/>
      <c r="U13" s="2"/>
      <c r="V13" s="2"/>
      <c r="W13" s="2"/>
      <c r="X13" s="2"/>
      <c r="Y13" s="2"/>
      <c r="Z13" s="2"/>
    </row>
    <row r="14">
      <c r="A14" s="1" t="s">
        <v>74</v>
      </c>
      <c r="B14" s="1">
        <v>12.0</v>
      </c>
      <c r="C14" s="1">
        <v>9.0</v>
      </c>
      <c r="D14" s="1">
        <v>11.0</v>
      </c>
      <c r="E14" s="1">
        <v>9.0</v>
      </c>
      <c r="F14" s="1">
        <v>6.0</v>
      </c>
      <c r="G14" s="1">
        <v>11.0</v>
      </c>
      <c r="H14" s="1">
        <v>5.0</v>
      </c>
      <c r="I14" s="1">
        <v>5.0</v>
      </c>
      <c r="J14" s="1">
        <v>8.0</v>
      </c>
      <c r="K14" s="1">
        <v>16.0</v>
      </c>
      <c r="L14" s="2"/>
      <c r="M14" s="2"/>
      <c r="N14" s="2"/>
      <c r="O14" s="2"/>
      <c r="P14" s="2"/>
      <c r="Q14" s="2"/>
      <c r="R14" s="2"/>
      <c r="S14" s="2"/>
      <c r="T14" s="2"/>
      <c r="U14" s="2"/>
      <c r="V14" s="2"/>
      <c r="W14" s="2"/>
      <c r="X14" s="2"/>
      <c r="Y14" s="2"/>
      <c r="Z14" s="2"/>
    </row>
    <row r="15">
      <c r="A15" s="1" t="s">
        <v>75</v>
      </c>
      <c r="B15" s="1">
        <v>7.0</v>
      </c>
      <c r="C15" s="1">
        <v>11.0</v>
      </c>
      <c r="D15" s="1">
        <v>11.0</v>
      </c>
      <c r="E15" s="1">
        <v>64.0</v>
      </c>
      <c r="F15" s="1">
        <v>64.0</v>
      </c>
      <c r="G15" s="1">
        <v>63.0</v>
      </c>
      <c r="H15" s="1">
        <v>63.0</v>
      </c>
      <c r="I15" s="1">
        <v>66.0</v>
      </c>
      <c r="J15" s="1">
        <v>92.0</v>
      </c>
      <c r="K15" s="1">
        <v>94.0</v>
      </c>
      <c r="L15" s="2"/>
      <c r="M15" s="2"/>
      <c r="N15" s="2"/>
      <c r="O15" s="2"/>
      <c r="P15" s="2"/>
      <c r="Q15" s="2"/>
      <c r="R15" s="2"/>
      <c r="S15" s="2"/>
      <c r="T15" s="2"/>
      <c r="U15" s="2"/>
      <c r="V15" s="2"/>
      <c r="W15" s="2"/>
      <c r="X15" s="2"/>
      <c r="Y15" s="2"/>
      <c r="Z15" s="2"/>
    </row>
    <row r="16">
      <c r="A16" s="1" t="s">
        <v>76</v>
      </c>
      <c r="B16" s="1">
        <v>43.0</v>
      </c>
      <c r="C16" s="1">
        <v>79.0</v>
      </c>
      <c r="D16" s="1">
        <v>1.0</v>
      </c>
      <c r="E16" s="1">
        <v>31.0</v>
      </c>
      <c r="F16" s="1">
        <v>28.0</v>
      </c>
      <c r="G16" s="1">
        <v>25.0</v>
      </c>
      <c r="H16" s="1">
        <v>22.0</v>
      </c>
      <c r="I16" s="1">
        <v>27.0</v>
      </c>
      <c r="J16" s="1">
        <v>47.0</v>
      </c>
      <c r="K16" s="1">
        <v>49.0</v>
      </c>
      <c r="L16" s="2"/>
      <c r="M16" s="2"/>
      <c r="N16" s="2"/>
      <c r="O16" s="2"/>
      <c r="P16" s="2"/>
      <c r="Q16" s="2"/>
      <c r="R16" s="2"/>
      <c r="S16" s="2"/>
      <c r="T16" s="2"/>
      <c r="U16" s="2"/>
      <c r="V16" s="2"/>
      <c r="W16" s="2"/>
      <c r="X16" s="2"/>
      <c r="Y16" s="2"/>
      <c r="Z16" s="2"/>
    </row>
    <row r="17">
      <c r="A17" s="1" t="s">
        <v>77</v>
      </c>
      <c r="B17" s="1">
        <v>3.0</v>
      </c>
      <c r="C17" s="1">
        <v>3.0</v>
      </c>
      <c r="D17" s="1">
        <v>8.0</v>
      </c>
      <c r="E17" s="1">
        <v>13.0</v>
      </c>
      <c r="F17" s="1">
        <v>11.0</v>
      </c>
      <c r="G17" s="1">
        <v>11.0</v>
      </c>
      <c r="H17" s="1">
        <v>11.0</v>
      </c>
      <c r="I17" s="1">
        <v>14.0</v>
      </c>
      <c r="J17" s="1">
        <v>13.0</v>
      </c>
      <c r="K17" s="1">
        <v>10.0</v>
      </c>
      <c r="L17" s="2"/>
      <c r="M17" s="2"/>
      <c r="N17" s="2"/>
      <c r="O17" s="2"/>
      <c r="P17" s="2"/>
      <c r="Q17" s="2"/>
      <c r="R17" s="2"/>
      <c r="S17" s="2"/>
      <c r="T17" s="2"/>
      <c r="U17" s="2"/>
      <c r="V17" s="2"/>
      <c r="W17" s="2"/>
      <c r="X17" s="2"/>
      <c r="Y17" s="2"/>
      <c r="Z17" s="2"/>
    </row>
    <row r="18">
      <c r="A18" s="1" t="s">
        <v>78</v>
      </c>
      <c r="B18" s="1">
        <v>25.0</v>
      </c>
      <c r="C18" s="1">
        <v>25.0</v>
      </c>
      <c r="D18" s="1">
        <v>27.0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0.0</v>
      </c>
      <c r="C19" s="1">
        <v>0.0</v>
      </c>
      <c r="D19" s="1">
        <v>0.0</v>
      </c>
      <c r="E19" s="1">
        <v>0.0</v>
      </c>
      <c r="F19" s="1">
        <v>1.0</v>
      </c>
      <c r="G19" s="1">
        <v>1.0</v>
      </c>
      <c r="H19" s="1">
        <v>2.0</v>
      </c>
      <c r="I19" s="1">
        <v>2.0</v>
      </c>
      <c r="J19" s="1">
        <v>2.0</v>
      </c>
      <c r="K19" s="1">
        <v>2.0</v>
      </c>
      <c r="L19" s="2"/>
      <c r="M19" s="2"/>
      <c r="N19" s="2"/>
      <c r="O19" s="2"/>
      <c r="P19" s="2"/>
      <c r="Q19" s="2"/>
      <c r="R19" s="2"/>
      <c r="S19" s="2"/>
      <c r="T19" s="2"/>
      <c r="U19" s="2"/>
      <c r="V19" s="2"/>
      <c r="W19" s="2"/>
      <c r="X19" s="2"/>
      <c r="Y19" s="2"/>
      <c r="Z19" s="2"/>
    </row>
    <row r="20">
      <c r="A20" s="1" t="s">
        <v>80</v>
      </c>
      <c r="B20" s="1">
        <v>35.0</v>
      </c>
      <c r="C20" s="1">
        <v>34.0</v>
      </c>
      <c r="D20" s="1">
        <v>68.0</v>
      </c>
      <c r="E20" s="1">
        <v>72.0</v>
      </c>
      <c r="F20" s="1">
        <v>59.0</v>
      </c>
      <c r="G20" s="1">
        <v>19.0</v>
      </c>
      <c r="H20" s="1">
        <v>20.0</v>
      </c>
      <c r="I20" s="1">
        <v>2.0</v>
      </c>
      <c r="J20" s="1">
        <v>2.0</v>
      </c>
      <c r="K20" s="1">
        <v>3.0</v>
      </c>
      <c r="L20" s="2"/>
      <c r="M20" s="2"/>
      <c r="N20" s="2"/>
      <c r="O20" s="2"/>
      <c r="P20" s="2"/>
      <c r="Q20" s="2"/>
      <c r="R20" s="2"/>
      <c r="S20" s="2"/>
      <c r="T20" s="2"/>
      <c r="U20" s="2"/>
      <c r="V20" s="2"/>
      <c r="W20" s="2"/>
      <c r="X20" s="2"/>
      <c r="Y20" s="2"/>
      <c r="Z20" s="2"/>
    </row>
    <row r="21" ht="15.75" customHeight="1">
      <c r="A21" s="1" t="s">
        <v>81</v>
      </c>
      <c r="B21" s="1">
        <v>73.0</v>
      </c>
      <c r="C21" s="1">
        <v>84.0</v>
      </c>
      <c r="D21" s="1">
        <v>97.0</v>
      </c>
      <c r="E21" s="1">
        <v>232.0</v>
      </c>
      <c r="F21" s="1">
        <v>181.0</v>
      </c>
      <c r="G21" s="1">
        <v>181.0</v>
      </c>
      <c r="H21" s="1">
        <v>238.0</v>
      </c>
      <c r="I21" s="1">
        <v>256.0</v>
      </c>
      <c r="J21" s="1">
        <v>290.0</v>
      </c>
      <c r="K21" s="1">
        <v>336.0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9.0</v>
      </c>
      <c r="C23" s="1">
        <v>12.0</v>
      </c>
      <c r="D23" s="1">
        <v>16.0</v>
      </c>
      <c r="E23" s="1">
        <v>30.0</v>
      </c>
      <c r="F23" s="1">
        <v>27.0</v>
      </c>
      <c r="G23" s="1">
        <v>27.0</v>
      </c>
      <c r="H23" s="1">
        <v>36.0</v>
      </c>
      <c r="I23" s="1">
        <v>48.0</v>
      </c>
      <c r="J23" s="1">
        <v>52.0</v>
      </c>
      <c r="K23" s="1">
        <v>78.0</v>
      </c>
      <c r="L23" s="2"/>
      <c r="M23" s="2"/>
      <c r="N23" s="2"/>
      <c r="O23" s="2"/>
      <c r="P23" s="2"/>
      <c r="Q23" s="2"/>
      <c r="R23" s="2"/>
      <c r="S23" s="2"/>
      <c r="T23" s="2"/>
      <c r="U23" s="2"/>
      <c r="V23" s="2"/>
      <c r="W23" s="2"/>
      <c r="X23" s="2"/>
      <c r="Y23" s="2"/>
      <c r="Z23" s="2"/>
    </row>
    <row r="24" ht="15.75" customHeight="1">
      <c r="A24" s="1" t="s">
        <v>84</v>
      </c>
      <c r="B24" s="1">
        <v>2.0</v>
      </c>
      <c r="C24" s="1">
        <v>3.0</v>
      </c>
      <c r="D24" s="1">
        <v>4.0</v>
      </c>
      <c r="E24" s="1">
        <v>19.0</v>
      </c>
      <c r="F24" s="1">
        <v>23.0</v>
      </c>
      <c r="G24" s="1">
        <v>29.0</v>
      </c>
      <c r="H24" s="1">
        <v>24.0</v>
      </c>
      <c r="I24" s="1">
        <v>23.0</v>
      </c>
      <c r="J24" s="1">
        <v>22.0</v>
      </c>
      <c r="K24" s="1">
        <v>19.0</v>
      </c>
      <c r="L24" s="2"/>
      <c r="M24" s="2"/>
      <c r="N24" s="2"/>
      <c r="O24" s="2"/>
      <c r="P24" s="2"/>
      <c r="Q24" s="2"/>
      <c r="R24" s="2"/>
      <c r="S24" s="2"/>
      <c r="T24" s="2"/>
      <c r="U24" s="2"/>
      <c r="V24" s="2"/>
      <c r="W24" s="2"/>
      <c r="X24" s="2"/>
      <c r="Y24" s="2"/>
      <c r="Z24" s="2"/>
    </row>
    <row r="25" ht="15.75" customHeight="1">
      <c r="A25" s="1" t="s">
        <v>85</v>
      </c>
      <c r="B25" s="1">
        <v>4.0</v>
      </c>
      <c r="C25" s="1">
        <v>7.0</v>
      </c>
      <c r="D25" s="1">
        <v>7.0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12.0</v>
      </c>
      <c r="G26" s="1">
        <v>3.0</v>
      </c>
      <c r="H26" s="1">
        <v>67.0</v>
      </c>
      <c r="I26" s="1">
        <v>69.0</v>
      </c>
      <c r="J26" s="1">
        <v>88.0</v>
      </c>
      <c r="K26" s="1">
        <v>1.0</v>
      </c>
      <c r="L26" s="2"/>
      <c r="M26" s="2"/>
      <c r="N26" s="2"/>
      <c r="O26" s="2"/>
      <c r="P26" s="2"/>
      <c r="Q26" s="2"/>
      <c r="R26" s="2"/>
      <c r="S26" s="2"/>
      <c r="T26" s="2"/>
      <c r="U26" s="2"/>
      <c r="V26" s="2"/>
      <c r="W26" s="2"/>
      <c r="X26" s="2"/>
      <c r="Y26" s="2"/>
      <c r="Z26" s="2"/>
    </row>
    <row r="27" ht="15.75" customHeight="1">
      <c r="A27" s="1" t="s">
        <v>87</v>
      </c>
      <c r="B27" s="1">
        <v>47.0</v>
      </c>
      <c r="C27" s="1">
        <v>62.0</v>
      </c>
      <c r="D27" s="1">
        <v>3.0</v>
      </c>
      <c r="E27" s="1">
        <v>34.0</v>
      </c>
      <c r="F27" s="1">
        <v>10.0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88</v>
      </c>
      <c r="B28" s="1">
        <v>5.0</v>
      </c>
      <c r="C28" s="1">
        <v>1.0</v>
      </c>
      <c r="D28" s="1">
        <v>1.0</v>
      </c>
      <c r="E28" s="1">
        <v>0.0</v>
      </c>
      <c r="F28" s="1">
        <v>25.0</v>
      </c>
      <c r="G28" s="1">
        <v>12.0</v>
      </c>
      <c r="H28" s="1">
        <v>36.0</v>
      </c>
      <c r="I28" s="1">
        <v>2.0</v>
      </c>
      <c r="J28" s="1">
        <v>1.0</v>
      </c>
      <c r="K28" s="1">
        <v>2.0</v>
      </c>
      <c r="L28" s="2"/>
      <c r="M28" s="2"/>
      <c r="N28" s="2"/>
      <c r="O28" s="2"/>
      <c r="P28" s="2"/>
      <c r="Q28" s="2"/>
      <c r="R28" s="2"/>
      <c r="S28" s="2"/>
      <c r="T28" s="2"/>
      <c r="U28" s="2"/>
      <c r="V28" s="2"/>
      <c r="W28" s="2"/>
      <c r="X28" s="2"/>
      <c r="Y28" s="2"/>
      <c r="Z28" s="2"/>
    </row>
    <row r="29" ht="15.75" customHeight="1">
      <c r="A29" s="1" t="s">
        <v>89</v>
      </c>
      <c r="B29" s="1">
        <v>86.0</v>
      </c>
      <c r="C29" s="1">
        <v>86.0</v>
      </c>
      <c r="D29" s="1">
        <v>23.0</v>
      </c>
      <c r="E29" s="1">
        <v>51.0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90</v>
      </c>
      <c r="B30" s="1">
        <v>0.0</v>
      </c>
      <c r="C30" s="1">
        <v>3.0</v>
      </c>
      <c r="D30" s="1">
        <v>0.0</v>
      </c>
      <c r="E30" s="1">
        <v>0.0</v>
      </c>
      <c r="F30" s="1">
        <v>0.0</v>
      </c>
      <c r="G30" s="1">
        <v>0.0</v>
      </c>
      <c r="H30" s="1">
        <v>0.0</v>
      </c>
      <c r="I30" s="1">
        <v>1.0</v>
      </c>
      <c r="J30" s="1">
        <v>44.0</v>
      </c>
      <c r="K30" s="1">
        <v>1.0</v>
      </c>
      <c r="L30" s="2"/>
      <c r="M30" s="2"/>
      <c r="N30" s="2"/>
      <c r="O30" s="2"/>
      <c r="P30" s="2"/>
      <c r="Q30" s="2"/>
      <c r="R30" s="2"/>
      <c r="S30" s="2"/>
      <c r="T30" s="2"/>
      <c r="U30" s="2"/>
      <c r="V30" s="2"/>
      <c r="W30" s="2"/>
      <c r="X30" s="2"/>
      <c r="Y30" s="2"/>
      <c r="Z30" s="2"/>
    </row>
    <row r="31" ht="15.75" customHeight="1">
      <c r="A31" s="1" t="s">
        <v>91</v>
      </c>
      <c r="B31" s="1">
        <v>16.0</v>
      </c>
      <c r="C31" s="1">
        <v>28.0</v>
      </c>
      <c r="D31" s="1">
        <v>30.0</v>
      </c>
      <c r="E31" s="1">
        <v>84.0</v>
      </c>
      <c r="F31" s="1">
        <v>65.0</v>
      </c>
      <c r="G31" s="1">
        <v>62.0</v>
      </c>
      <c r="H31" s="1">
        <v>65.0</v>
      </c>
      <c r="I31" s="1">
        <v>79.0</v>
      </c>
      <c r="J31" s="1">
        <v>81.0</v>
      </c>
      <c r="K31" s="1">
        <v>106.0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24.0</v>
      </c>
      <c r="G32" s="1">
        <v>12.0</v>
      </c>
      <c r="H32" s="1">
        <v>13.0</v>
      </c>
      <c r="I32" s="1">
        <v>13.0</v>
      </c>
      <c r="J32" s="1">
        <v>37.0</v>
      </c>
      <c r="K32" s="1">
        <v>36.0</v>
      </c>
      <c r="L32" s="2"/>
      <c r="M32" s="2"/>
      <c r="N32" s="2"/>
      <c r="O32" s="2"/>
      <c r="P32" s="2"/>
      <c r="Q32" s="2"/>
      <c r="R32" s="2"/>
      <c r="S32" s="2"/>
      <c r="T32" s="2"/>
      <c r="U32" s="2"/>
      <c r="V32" s="2"/>
      <c r="W32" s="2"/>
      <c r="X32" s="2"/>
      <c r="Y32" s="2"/>
      <c r="Z32" s="2"/>
    </row>
    <row r="33" ht="15.75" customHeight="1">
      <c r="A33" s="1" t="s">
        <v>93</v>
      </c>
      <c r="B33" s="1">
        <v>1.0</v>
      </c>
      <c r="C33" s="1">
        <v>1.0</v>
      </c>
      <c r="D33" s="1">
        <v>1.0</v>
      </c>
      <c r="E33" s="1">
        <v>1.0</v>
      </c>
      <c r="F33" s="1">
        <v>3.0</v>
      </c>
      <c r="G33" s="1">
        <v>4.0</v>
      </c>
      <c r="H33" s="1">
        <v>3.0</v>
      </c>
      <c r="I33" s="1">
        <v>2.0</v>
      </c>
      <c r="J33" s="1">
        <v>2.0</v>
      </c>
      <c r="K33" s="1">
        <v>8.0</v>
      </c>
      <c r="L33" s="2"/>
      <c r="M33" s="2"/>
      <c r="N33" s="2"/>
      <c r="O33" s="2"/>
      <c r="P33" s="2"/>
      <c r="Q33" s="2"/>
      <c r="R33" s="2"/>
      <c r="S33" s="2"/>
      <c r="T33" s="2"/>
      <c r="U33" s="2"/>
      <c r="V33" s="2"/>
      <c r="W33" s="2"/>
      <c r="X33" s="2"/>
      <c r="Y33" s="2"/>
      <c r="Z33" s="2"/>
    </row>
    <row r="34" ht="15.75" customHeight="1">
      <c r="A34" s="1" t="s">
        <v>94</v>
      </c>
      <c r="B34" s="1">
        <v>90.0</v>
      </c>
      <c r="C34" s="1">
        <v>4.0</v>
      </c>
      <c r="D34" s="1">
        <v>10.0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0.0</v>
      </c>
      <c r="C35" s="1">
        <v>0.0</v>
      </c>
      <c r="D35" s="1">
        <v>0.0</v>
      </c>
      <c r="E35" s="1">
        <v>6.0</v>
      </c>
      <c r="F35" s="1">
        <v>7.0</v>
      </c>
      <c r="G35" s="1">
        <v>13.0</v>
      </c>
      <c r="H35" s="1">
        <v>17.0</v>
      </c>
      <c r="I35" s="1">
        <v>18.0</v>
      </c>
      <c r="J35" s="1">
        <v>27.0</v>
      </c>
      <c r="K35" s="1">
        <v>46.0</v>
      </c>
      <c r="L35" s="2"/>
      <c r="M35" s="2"/>
      <c r="N35" s="2"/>
      <c r="O35" s="2"/>
      <c r="P35" s="2"/>
      <c r="Q35" s="2"/>
      <c r="R35" s="2"/>
      <c r="S35" s="2"/>
      <c r="T35" s="2"/>
      <c r="U35" s="2"/>
      <c r="V35" s="2"/>
      <c r="W35" s="2"/>
      <c r="X35" s="2"/>
      <c r="Y35" s="2"/>
      <c r="Z35" s="2"/>
    </row>
    <row r="36" ht="15.75" customHeight="1">
      <c r="A36" s="1" t="s">
        <v>96</v>
      </c>
      <c r="B36" s="1">
        <v>1.0</v>
      </c>
      <c r="C36" s="1">
        <v>1.0</v>
      </c>
      <c r="D36" s="1">
        <v>5.0</v>
      </c>
      <c r="E36" s="1">
        <v>6.0</v>
      </c>
      <c r="F36" s="1">
        <v>10.0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20.0</v>
      </c>
      <c r="C37" s="1">
        <v>29.0</v>
      </c>
      <c r="D37" s="1">
        <v>31.0</v>
      </c>
      <c r="E37" s="1">
        <v>86.0</v>
      </c>
      <c r="F37" s="1">
        <v>65.0</v>
      </c>
      <c r="G37" s="1">
        <v>79.0</v>
      </c>
      <c r="H37" s="1">
        <v>83.0</v>
      </c>
      <c r="I37" s="1">
        <v>95.0</v>
      </c>
      <c r="J37" s="1">
        <v>122.0</v>
      </c>
      <c r="K37" s="1">
        <v>151.0</v>
      </c>
      <c r="L37" s="2"/>
      <c r="M37" s="2"/>
      <c r="N37" s="2"/>
      <c r="O37" s="2"/>
      <c r="P37" s="2"/>
      <c r="Q37" s="2"/>
      <c r="R37" s="2"/>
      <c r="S37" s="2"/>
      <c r="T37" s="2"/>
      <c r="U37" s="2"/>
      <c r="V37" s="2"/>
      <c r="W37" s="2"/>
      <c r="X37" s="2"/>
      <c r="Y37" s="2"/>
      <c r="Z37" s="2"/>
    </row>
    <row r="38" ht="15.75" customHeight="1">
      <c r="A38" s="1" t="s">
        <v>98</v>
      </c>
      <c r="B38" s="1">
        <v>3.0</v>
      </c>
      <c r="C38" s="1">
        <v>3.0</v>
      </c>
      <c r="D38" s="1">
        <v>3.0</v>
      </c>
      <c r="E38" s="1">
        <v>3.0</v>
      </c>
      <c r="F38" s="1">
        <v>3.0</v>
      </c>
      <c r="G38" s="1">
        <v>3.0</v>
      </c>
      <c r="H38" s="1">
        <v>3.0</v>
      </c>
      <c r="I38" s="1">
        <v>3.0</v>
      </c>
      <c r="J38" s="1">
        <v>2.0</v>
      </c>
      <c r="K38" s="1">
        <v>2.0</v>
      </c>
      <c r="L38" s="2"/>
      <c r="M38" s="2"/>
      <c r="N38" s="2"/>
      <c r="O38" s="2"/>
      <c r="P38" s="2"/>
      <c r="Q38" s="2"/>
      <c r="R38" s="2"/>
      <c r="S38" s="2"/>
      <c r="T38" s="2"/>
      <c r="U38" s="2"/>
      <c r="V38" s="2"/>
      <c r="W38" s="2"/>
      <c r="X38" s="2"/>
      <c r="Y38" s="2"/>
      <c r="Z38" s="2"/>
    </row>
    <row r="39" ht="15.75" customHeight="1">
      <c r="A39" s="1" t="s">
        <v>99</v>
      </c>
      <c r="B39" s="1">
        <v>3.0</v>
      </c>
      <c r="C39" s="1">
        <v>3.0</v>
      </c>
      <c r="D39" s="1">
        <v>3.0</v>
      </c>
      <c r="E39" s="1">
        <v>3.0</v>
      </c>
      <c r="F39" s="1">
        <v>3.0</v>
      </c>
      <c r="G39" s="1">
        <v>3.0</v>
      </c>
      <c r="H39" s="1">
        <v>3.0</v>
      </c>
      <c r="I39" s="1">
        <v>3.0</v>
      </c>
      <c r="J39" s="1">
        <v>2.0</v>
      </c>
      <c r="K39" s="1">
        <v>2.0</v>
      </c>
      <c r="L39" s="2"/>
      <c r="M39" s="2"/>
      <c r="N39" s="2"/>
      <c r="O39" s="2"/>
      <c r="P39" s="2"/>
      <c r="Q39" s="2"/>
      <c r="R39" s="2"/>
      <c r="S39" s="2"/>
      <c r="T39" s="2"/>
      <c r="U39" s="2"/>
      <c r="V39" s="2"/>
      <c r="W39" s="2"/>
      <c r="X39" s="2"/>
      <c r="Y39" s="2"/>
      <c r="Z39" s="2"/>
    </row>
    <row r="40" ht="15.75" customHeight="1">
      <c r="A40" s="1" t="s">
        <v>100</v>
      </c>
      <c r="B40" s="1">
        <v>225.0</v>
      </c>
      <c r="C40" s="1">
        <v>233.0</v>
      </c>
      <c r="D40" s="1">
        <v>246.0</v>
      </c>
      <c r="E40" s="1">
        <v>375.0</v>
      </c>
      <c r="F40" s="1">
        <v>377.0</v>
      </c>
      <c r="G40" s="1">
        <v>401.0</v>
      </c>
      <c r="H40" s="1">
        <v>463.0</v>
      </c>
      <c r="I40" s="1">
        <v>470.0</v>
      </c>
      <c r="J40" s="1">
        <v>477.0</v>
      </c>
      <c r="K40" s="1">
        <v>0.0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0.0</v>
      </c>
      <c r="I41" s="1">
        <v>0.0</v>
      </c>
      <c r="J41" s="1">
        <v>0.0</v>
      </c>
      <c r="K41" s="1">
        <v>482.0</v>
      </c>
      <c r="L41" s="2"/>
      <c r="M41" s="2"/>
      <c r="N41" s="2"/>
      <c r="O41" s="2"/>
      <c r="P41" s="2"/>
      <c r="Q41" s="2"/>
      <c r="R41" s="2"/>
      <c r="S41" s="2"/>
      <c r="T41" s="2"/>
      <c r="U41" s="2"/>
      <c r="V41" s="2"/>
      <c r="W41" s="2"/>
      <c r="X41" s="2"/>
      <c r="Y41" s="2"/>
      <c r="Z41" s="2"/>
    </row>
    <row r="42" ht="15.75" customHeight="1">
      <c r="A42" s="1" t="s">
        <v>102</v>
      </c>
      <c r="B42" s="1">
        <v>-175.0</v>
      </c>
      <c r="C42" s="1">
        <v>-182.0</v>
      </c>
      <c r="D42" s="1">
        <v>-183.0</v>
      </c>
      <c r="E42" s="1">
        <v>-233.0</v>
      </c>
      <c r="F42" s="1">
        <v>-264.0</v>
      </c>
      <c r="G42" s="1">
        <v>-303.0</v>
      </c>
      <c r="H42" s="1">
        <v>-311.0</v>
      </c>
      <c r="I42" s="1">
        <v>-313.0</v>
      </c>
      <c r="J42" s="1">
        <v>-312.0</v>
      </c>
      <c r="K42" s="1">
        <v>-300.0</v>
      </c>
      <c r="L42" s="2"/>
      <c r="M42" s="2"/>
      <c r="N42" s="2"/>
      <c r="O42" s="2"/>
      <c r="P42" s="2"/>
      <c r="Q42" s="2"/>
      <c r="R42" s="2"/>
      <c r="S42" s="2"/>
      <c r="T42" s="2"/>
      <c r="U42" s="2"/>
      <c r="V42" s="2"/>
      <c r="W42" s="2"/>
      <c r="X42" s="2"/>
      <c r="Y42" s="2"/>
      <c r="Z42" s="2"/>
    </row>
    <row r="43" ht="15.75" customHeight="1">
      <c r="A43" s="1" t="s">
        <v>103</v>
      </c>
      <c r="B43" s="1">
        <v>0.0</v>
      </c>
      <c r="C43" s="1">
        <v>0.0</v>
      </c>
      <c r="D43" s="1">
        <v>0.0</v>
      </c>
      <c r="E43" s="1">
        <v>0.0</v>
      </c>
      <c r="F43" s="1">
        <v>0.0</v>
      </c>
      <c r="G43" s="1">
        <v>0.0</v>
      </c>
      <c r="H43" s="1">
        <v>0.0</v>
      </c>
      <c r="I43" s="1">
        <v>0.0</v>
      </c>
      <c r="J43" s="1">
        <v>0.0</v>
      </c>
      <c r="K43" s="1">
        <v>-12.0</v>
      </c>
      <c r="L43" s="2"/>
      <c r="M43" s="2"/>
      <c r="N43" s="2"/>
      <c r="O43" s="2"/>
      <c r="P43" s="2"/>
      <c r="Q43" s="2"/>
      <c r="R43" s="2"/>
      <c r="S43" s="2"/>
      <c r="T43" s="2"/>
      <c r="U43" s="2"/>
      <c r="V43" s="2"/>
      <c r="W43" s="2"/>
      <c r="X43" s="2"/>
      <c r="Y43" s="2"/>
      <c r="Z43" s="2"/>
    </row>
    <row r="44" ht="15.75" customHeight="1">
      <c r="A44" s="1" t="s">
        <v>104</v>
      </c>
      <c r="B44" s="1">
        <v>50.0</v>
      </c>
      <c r="C44" s="1">
        <v>51.0</v>
      </c>
      <c r="D44" s="1">
        <v>62.0</v>
      </c>
      <c r="E44" s="1">
        <v>143.0</v>
      </c>
      <c r="F44" s="1">
        <v>112.0</v>
      </c>
      <c r="G44" s="1">
        <v>98.0</v>
      </c>
      <c r="H44" s="1">
        <v>151.0</v>
      </c>
      <c r="I44" s="1">
        <v>157.0</v>
      </c>
      <c r="J44" s="1">
        <v>165.0</v>
      </c>
      <c r="K44" s="1">
        <v>182.0</v>
      </c>
      <c r="L44" s="2"/>
      <c r="M44" s="2"/>
      <c r="N44" s="2"/>
      <c r="O44" s="2"/>
      <c r="P44" s="2"/>
      <c r="Q44" s="2"/>
      <c r="R44" s="2"/>
      <c r="S44" s="2"/>
      <c r="T44" s="2"/>
      <c r="U44" s="2"/>
      <c r="V44" s="2"/>
      <c r="W44" s="2"/>
      <c r="X44" s="2"/>
      <c r="Y44" s="2"/>
      <c r="Z44" s="2"/>
    </row>
    <row r="45" ht="15.75" customHeight="1">
      <c r="A45" s="1" t="s">
        <v>105</v>
      </c>
      <c r="B45" s="1">
        <v>53.0</v>
      </c>
      <c r="C45" s="1">
        <v>55.0</v>
      </c>
      <c r="D45" s="1">
        <v>65.0</v>
      </c>
      <c r="E45" s="1">
        <v>146.0</v>
      </c>
      <c r="F45" s="1">
        <v>116.0</v>
      </c>
      <c r="G45" s="1">
        <v>101.0</v>
      </c>
      <c r="H45" s="1">
        <v>155.0</v>
      </c>
      <c r="I45" s="1">
        <v>160.0</v>
      </c>
      <c r="J45" s="1">
        <v>168.0</v>
      </c>
      <c r="K45" s="1">
        <v>184.0</v>
      </c>
      <c r="L45" s="2"/>
      <c r="M45" s="2"/>
      <c r="N45" s="2"/>
      <c r="O45" s="2"/>
      <c r="P45" s="2"/>
      <c r="Q45" s="2"/>
      <c r="R45" s="2"/>
      <c r="S45" s="2"/>
      <c r="T45" s="2"/>
      <c r="U45" s="2"/>
      <c r="V45" s="2"/>
      <c r="W45" s="2"/>
      <c r="X45" s="2"/>
      <c r="Y45" s="2"/>
      <c r="Z45" s="2"/>
    </row>
    <row r="46" ht="15.75" customHeight="1">
      <c r="A46" s="1" t="s">
        <v>106</v>
      </c>
      <c r="B46" s="1">
        <v>73.0</v>
      </c>
      <c r="C46" s="1">
        <v>84.0</v>
      </c>
      <c r="D46" s="1">
        <v>97.0</v>
      </c>
      <c r="E46" s="1">
        <v>232.0</v>
      </c>
      <c r="F46" s="1">
        <v>181.0</v>
      </c>
      <c r="G46" s="1">
        <v>181.0</v>
      </c>
      <c r="H46" s="1">
        <v>238.0</v>
      </c>
      <c r="I46" s="1">
        <v>256.0</v>
      </c>
      <c r="J46" s="1">
        <v>290.0</v>
      </c>
      <c r="K46" s="1">
        <v>336.0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35.0</v>
      </c>
      <c r="C48" s="1">
        <v>38.0</v>
      </c>
      <c r="D48" s="1">
        <v>50.0</v>
      </c>
      <c r="E48" s="1">
        <v>60.0</v>
      </c>
      <c r="F48" s="1">
        <v>60.0</v>
      </c>
      <c r="G48" s="1">
        <v>65.0</v>
      </c>
      <c r="H48" s="1">
        <v>71.0</v>
      </c>
      <c r="I48" s="1">
        <v>71.0</v>
      </c>
      <c r="J48" s="1">
        <v>72.0</v>
      </c>
      <c r="K48" s="1">
        <v>72.0</v>
      </c>
      <c r="L48" s="2"/>
      <c r="M48" s="2"/>
      <c r="N48" s="2"/>
      <c r="O48" s="2"/>
      <c r="P48" s="2"/>
      <c r="Q48" s="2"/>
      <c r="R48" s="2"/>
      <c r="S48" s="2"/>
      <c r="T48" s="2"/>
      <c r="U48" s="2"/>
      <c r="V48" s="2"/>
      <c r="W48" s="2"/>
      <c r="X48" s="2"/>
      <c r="Y48" s="2"/>
      <c r="Z48" s="2"/>
    </row>
    <row r="49" ht="15.75" customHeight="1">
      <c r="A49" s="1" t="s">
        <v>108</v>
      </c>
      <c r="B49" s="1">
        <v>35.0</v>
      </c>
      <c r="C49" s="1">
        <v>37.0</v>
      </c>
      <c r="D49" s="1">
        <v>40.0</v>
      </c>
      <c r="E49" s="1">
        <v>60.0</v>
      </c>
      <c r="F49" s="1">
        <v>60.0</v>
      </c>
      <c r="G49" s="1">
        <v>65.0</v>
      </c>
      <c r="H49" s="1">
        <v>71.0</v>
      </c>
      <c r="I49" s="1">
        <v>71.0</v>
      </c>
      <c r="J49" s="1">
        <v>72.0</v>
      </c>
      <c r="K49" s="1">
        <v>72.0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42.0</v>
      </c>
      <c r="C51" s="1">
        <v>39.0</v>
      </c>
      <c r="D51" s="1">
        <v>49.0</v>
      </c>
      <c r="E51" s="1">
        <v>47.0</v>
      </c>
      <c r="F51" s="1">
        <v>19.0</v>
      </c>
      <c r="G51" s="1">
        <v>8.0</v>
      </c>
      <c r="H51" s="1">
        <v>64.0</v>
      </c>
      <c r="I51" s="1">
        <v>62.0</v>
      </c>
      <c r="J51" s="1">
        <v>25.0</v>
      </c>
      <c r="K51" s="1">
        <v>37.0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6.0</v>
      </c>
      <c r="C53" s="1">
        <v>9.0</v>
      </c>
      <c r="D53" s="1">
        <v>11.0</v>
      </c>
      <c r="E53" s="1">
        <v>35.0</v>
      </c>
      <c r="F53" s="1">
        <v>12.0</v>
      </c>
      <c r="G53" s="1">
        <v>21.0</v>
      </c>
      <c r="H53" s="1">
        <v>19.0</v>
      </c>
      <c r="I53" s="1">
        <v>18.0</v>
      </c>
      <c r="J53" s="1">
        <v>42.0</v>
      </c>
      <c r="K53" s="1">
        <v>47.0</v>
      </c>
      <c r="L53" s="2"/>
      <c r="M53" s="2"/>
      <c r="N53" s="2"/>
      <c r="O53" s="2"/>
      <c r="P53" s="2"/>
      <c r="Q53" s="2"/>
      <c r="R53" s="2"/>
      <c r="S53" s="2"/>
      <c r="T53" s="2"/>
      <c r="U53" s="2"/>
      <c r="V53" s="2"/>
      <c r="W53" s="2"/>
      <c r="X53" s="2"/>
      <c r="Y53" s="2"/>
      <c r="Z53" s="2"/>
    </row>
    <row r="54" ht="15.75" customHeight="1">
      <c r="A54" s="1" t="s">
        <v>133</v>
      </c>
      <c r="B54" s="1">
        <v>-5.0</v>
      </c>
      <c r="C54" s="1">
        <v>-9.0</v>
      </c>
      <c r="D54" s="1">
        <v>-1.0</v>
      </c>
      <c r="E54" s="1">
        <v>-48.0</v>
      </c>
      <c r="F54" s="1">
        <v>-14.0</v>
      </c>
      <c r="G54" s="1">
        <v>-10.0</v>
      </c>
      <c r="H54" s="1">
        <v>-69.0</v>
      </c>
      <c r="I54" s="1">
        <v>-49.0</v>
      </c>
      <c r="J54" s="1">
        <v>-8.0</v>
      </c>
      <c r="K54" s="1">
        <v>-11.0</v>
      </c>
      <c r="L54" s="2"/>
      <c r="M54" s="2"/>
      <c r="N54" s="2"/>
      <c r="O54" s="2"/>
      <c r="P54" s="2"/>
      <c r="Q54" s="2"/>
      <c r="R54" s="2"/>
      <c r="S54" s="2"/>
      <c r="T54" s="2"/>
      <c r="U54" s="2"/>
      <c r="V54" s="2"/>
      <c r="W54" s="2"/>
      <c r="X54" s="2"/>
      <c r="Y54" s="2"/>
      <c r="Z54" s="2"/>
    </row>
    <row r="55" ht="15.75" customHeight="1">
      <c r="A55" s="1" t="s">
        <v>134</v>
      </c>
      <c r="B55" s="1">
        <v>16.0</v>
      </c>
      <c r="C55" s="1">
        <v>3.0</v>
      </c>
      <c r="D55" s="1">
        <v>17.0</v>
      </c>
      <c r="E55" s="1">
        <v>9.0</v>
      </c>
      <c r="F55" s="1">
        <v>12.0</v>
      </c>
      <c r="G55" s="1">
        <v>20.0</v>
      </c>
      <c r="H55" s="1">
        <v>16.0</v>
      </c>
      <c r="I55" s="1">
        <v>15.0</v>
      </c>
      <c r="J55" s="1">
        <v>19.0</v>
      </c>
      <c r="K55" s="1">
        <v>20.0</v>
      </c>
      <c r="L55" s="2"/>
      <c r="M55" s="2"/>
      <c r="N55" s="2"/>
      <c r="O55" s="2"/>
      <c r="P55" s="2"/>
      <c r="Q55" s="2"/>
      <c r="R55" s="2"/>
      <c r="S55" s="2"/>
      <c r="T55" s="2"/>
      <c r="U55" s="2"/>
      <c r="V55" s="2"/>
      <c r="W55" s="2"/>
      <c r="X55" s="2"/>
      <c r="Y55" s="2"/>
      <c r="Z55" s="2"/>
    </row>
    <row r="56" ht="15.75" customHeight="1">
      <c r="A56" s="1" t="s">
        <v>135</v>
      </c>
      <c r="B56" s="1">
        <v>6.0</v>
      </c>
      <c r="C56" s="1">
        <v>6.0</v>
      </c>
      <c r="D56" s="1">
        <v>3.0</v>
      </c>
      <c r="E56" s="1">
        <v>0.0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136</v>
      </c>
      <c r="B57" s="1">
        <v>0.0</v>
      </c>
      <c r="C57" s="1">
        <v>0.0</v>
      </c>
      <c r="D57" s="1">
        <v>6.0</v>
      </c>
      <c r="E57" s="1">
        <v>11.0</v>
      </c>
      <c r="F57" s="1">
        <v>16.0</v>
      </c>
      <c r="G57" s="1">
        <v>11.0</v>
      </c>
      <c r="H57" s="1">
        <v>8.0</v>
      </c>
      <c r="I57" s="1">
        <v>22.0</v>
      </c>
      <c r="J57" s="1">
        <v>34.0</v>
      </c>
      <c r="K57" s="1">
        <v>42.0</v>
      </c>
      <c r="L57" s="2"/>
      <c r="M57" s="2"/>
      <c r="N57" s="2"/>
      <c r="O57" s="2"/>
      <c r="P57" s="2"/>
      <c r="Q57" s="2"/>
      <c r="R57" s="2"/>
      <c r="S57" s="2"/>
      <c r="T57" s="2"/>
      <c r="U57" s="2"/>
      <c r="V57" s="2"/>
      <c r="W57" s="2"/>
      <c r="X57" s="2"/>
      <c r="Y57" s="2"/>
      <c r="Z57" s="2"/>
    </row>
    <row r="58" ht="15.75" customHeight="1">
      <c r="A58" s="1" t="s">
        <v>137</v>
      </c>
      <c r="B58" s="1">
        <v>5.0</v>
      </c>
      <c r="C58" s="1">
        <v>3.0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5.0</v>
      </c>
      <c r="C59" s="1">
        <v>6.0</v>
      </c>
      <c r="D59" s="1">
        <v>7.0</v>
      </c>
      <c r="E59" s="1">
        <v>8.0</v>
      </c>
      <c r="F59" s="1">
        <v>8.0</v>
      </c>
      <c r="G59" s="1">
        <v>8.0</v>
      </c>
      <c r="H59" s="1">
        <v>7.0</v>
      </c>
      <c r="I59" s="1">
        <v>8.0</v>
      </c>
      <c r="J59" s="1">
        <v>9.0</v>
      </c>
      <c r="K59" s="1">
        <v>9.0</v>
      </c>
      <c r="L59" s="2"/>
      <c r="M59" s="2"/>
      <c r="N59" s="2"/>
      <c r="O59" s="2"/>
      <c r="P59" s="2"/>
      <c r="Q59" s="2"/>
      <c r="R59" s="2"/>
      <c r="S59" s="2"/>
      <c r="T59" s="2"/>
      <c r="U59" s="2"/>
      <c r="V59" s="2"/>
      <c r="W59" s="2"/>
      <c r="X59" s="2"/>
      <c r="Y59" s="2"/>
      <c r="Z59" s="2"/>
    </row>
    <row r="60" ht="15.75" customHeight="1">
      <c r="A60" s="1" t="s">
        <v>139</v>
      </c>
      <c r="B60" s="1">
        <v>64.0</v>
      </c>
      <c r="C60" s="1">
        <v>71.0</v>
      </c>
      <c r="D60" s="1">
        <v>91.0</v>
      </c>
      <c r="E60" s="1">
        <v>0.0</v>
      </c>
      <c r="F60" s="1">
        <v>118.0</v>
      </c>
      <c r="G60" s="1">
        <v>141.0</v>
      </c>
      <c r="H60" s="1">
        <v>181.0</v>
      </c>
      <c r="I60" s="1">
        <v>225.0</v>
      </c>
      <c r="J60" s="1">
        <v>269.0</v>
      </c>
      <c r="K60" s="1">
        <v>359.0</v>
      </c>
      <c r="L60" s="2"/>
      <c r="M60" s="2"/>
      <c r="N60" s="2"/>
      <c r="O60" s="2"/>
      <c r="P60" s="2"/>
      <c r="Q60" s="2"/>
      <c r="R60" s="2"/>
      <c r="S60" s="2"/>
      <c r="T60" s="2"/>
      <c r="U60" s="2"/>
      <c r="V60" s="2"/>
      <c r="W60" s="2"/>
      <c r="X60" s="2"/>
      <c r="Y60" s="2"/>
      <c r="Z60" s="2"/>
    </row>
    <row r="61" ht="15.75" customHeight="1">
      <c r="A61" s="1" t="s">
        <v>140</v>
      </c>
      <c r="B61" s="1">
        <v>2.0</v>
      </c>
      <c r="C61" s="1">
        <v>4.0</v>
      </c>
      <c r="D61" s="1">
        <v>10.0</v>
      </c>
      <c r="E61" s="1">
        <v>0.0</v>
      </c>
      <c r="F61" s="1">
        <v>8.0</v>
      </c>
      <c r="G61" s="1">
        <v>6.0</v>
      </c>
      <c r="H61" s="1">
        <v>4.0</v>
      </c>
      <c r="I61" s="1">
        <v>0.0</v>
      </c>
      <c r="J61" s="1">
        <v>0.0</v>
      </c>
      <c r="K61" s="1">
        <v>0.0</v>
      </c>
      <c r="L61" s="2"/>
      <c r="M61" s="2"/>
      <c r="N61" s="2"/>
      <c r="O61" s="2"/>
      <c r="P61" s="2"/>
      <c r="Q61" s="2"/>
      <c r="R61" s="2"/>
      <c r="S61" s="2"/>
      <c r="T61" s="2"/>
      <c r="U61" s="2"/>
      <c r="V61" s="2"/>
      <c r="W61" s="2"/>
      <c r="X61" s="2"/>
      <c r="Y61" s="2"/>
      <c r="Z61" s="2"/>
    </row>
    <row r="62" ht="15.75" customHeight="1">
      <c r="A62" s="1" t="s">
        <v>141</v>
      </c>
      <c r="B62" s="1">
        <v>26.0</v>
      </c>
      <c r="C62" s="1">
        <v>26.0</v>
      </c>
      <c r="D62" s="1">
        <v>31.0</v>
      </c>
      <c r="E62" s="1">
        <v>33.0</v>
      </c>
      <c r="F62" s="1">
        <v>36.0</v>
      </c>
      <c r="G62" s="1">
        <v>32.0</v>
      </c>
      <c r="H62" s="1">
        <v>26.0</v>
      </c>
      <c r="I62" s="1">
        <v>25.0</v>
      </c>
      <c r="J62" s="1">
        <v>28.0</v>
      </c>
      <c r="K62" s="1">
        <v>32.0</v>
      </c>
      <c r="L62" s="2"/>
      <c r="M62" s="2"/>
      <c r="N62" s="2"/>
      <c r="O62" s="2"/>
      <c r="P62" s="2"/>
      <c r="Q62" s="2"/>
      <c r="R62" s="2"/>
      <c r="S62" s="2"/>
      <c r="T62" s="2"/>
      <c r="U62" s="2"/>
      <c r="V62" s="2"/>
      <c r="W62" s="2"/>
      <c r="X62" s="2"/>
      <c r="Y62" s="2"/>
      <c r="Z62" s="2"/>
    </row>
    <row r="63" ht="15.75" customHeight="1">
      <c r="A63" s="1" t="s">
        <v>142</v>
      </c>
      <c r="B63" s="1">
        <v>-14.0</v>
      </c>
      <c r="C63" s="1">
        <v>-18.0</v>
      </c>
      <c r="D63" s="1">
        <v>-21.0</v>
      </c>
      <c r="E63" s="1">
        <v>-27.0</v>
      </c>
      <c r="F63" s="1">
        <v>-30.0</v>
      </c>
      <c r="G63" s="1">
        <v>-27.0</v>
      </c>
      <c r="H63" s="1">
        <v>-24.0</v>
      </c>
      <c r="I63" s="1">
        <v>-22.0</v>
      </c>
      <c r="J63" s="1">
        <v>-23.0</v>
      </c>
      <c r="K63" s="1">
        <v>-24.0</v>
      </c>
      <c r="L63" s="2"/>
      <c r="M63" s="2"/>
      <c r="N63" s="2"/>
      <c r="O63" s="2"/>
      <c r="P63" s="2"/>
      <c r="Q63" s="2"/>
      <c r="R63" s="2"/>
      <c r="S63" s="2"/>
      <c r="T63" s="2"/>
      <c r="U63" s="2"/>
      <c r="V63" s="2"/>
      <c r="W63" s="2"/>
      <c r="X63" s="2"/>
      <c r="Y63" s="2"/>
      <c r="Z63" s="2"/>
    </row>
    <row r="64" ht="15.75" customHeight="1">
      <c r="A64" s="1" t="s">
        <v>143</v>
      </c>
      <c r="B64" s="1">
        <v>49.0</v>
      </c>
      <c r="C64" s="1">
        <v>2.0</v>
      </c>
      <c r="D64" s="1">
        <v>3.0</v>
      </c>
      <c r="E64" s="1">
        <v>2.0</v>
      </c>
      <c r="F64" s="1">
        <v>4.0</v>
      </c>
      <c r="G64" s="1">
        <v>7.0</v>
      </c>
      <c r="H64" s="1">
        <v>6.0</v>
      </c>
      <c r="I64" s="1">
        <v>9.0</v>
      </c>
      <c r="J64" s="1">
        <v>10.0</v>
      </c>
      <c r="K64" s="1">
        <v>13.0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58.0</v>
      </c>
      <c r="C2" s="1">
        <v>77.0</v>
      </c>
      <c r="D2" s="1">
        <v>104.0</v>
      </c>
      <c r="E2" s="1">
        <v>133.0</v>
      </c>
      <c r="F2" s="1">
        <v>144.0</v>
      </c>
      <c r="G2" s="1">
        <v>163.0</v>
      </c>
      <c r="H2" s="1">
        <v>167.0</v>
      </c>
      <c r="I2" s="1">
        <v>205.0</v>
      </c>
      <c r="J2" s="1">
        <v>244.0</v>
      </c>
      <c r="K2" s="1">
        <v>269.0</v>
      </c>
      <c r="L2" s="2"/>
      <c r="M2" s="2"/>
      <c r="N2" s="2"/>
      <c r="O2" s="2"/>
      <c r="P2" s="2"/>
      <c r="Q2" s="2"/>
      <c r="R2" s="2"/>
      <c r="S2" s="2"/>
      <c r="T2" s="2"/>
      <c r="U2" s="2"/>
      <c r="V2" s="2"/>
      <c r="W2" s="2"/>
      <c r="X2" s="2"/>
      <c r="Y2" s="2"/>
      <c r="Z2" s="2"/>
    </row>
    <row r="3">
      <c r="A3" s="1" t="s">
        <v>145</v>
      </c>
      <c r="B3" s="1">
        <v>58.0</v>
      </c>
      <c r="C3" s="1">
        <v>77.0</v>
      </c>
      <c r="D3" s="1">
        <v>104.0</v>
      </c>
      <c r="E3" s="1">
        <v>133.0</v>
      </c>
      <c r="F3" s="1">
        <v>144.0</v>
      </c>
      <c r="G3" s="1">
        <v>163.0</v>
      </c>
      <c r="H3" s="1">
        <v>167.0</v>
      </c>
      <c r="I3" s="1">
        <v>205.0</v>
      </c>
      <c r="J3" s="1">
        <v>244.0</v>
      </c>
      <c r="K3" s="1">
        <v>269.0</v>
      </c>
      <c r="L3" s="2"/>
      <c r="M3" s="2"/>
      <c r="N3" s="2"/>
      <c r="O3" s="2"/>
      <c r="P3" s="2"/>
      <c r="Q3" s="2"/>
      <c r="R3" s="2"/>
      <c r="S3" s="2"/>
      <c r="T3" s="2"/>
      <c r="U3" s="2"/>
      <c r="V3" s="2"/>
      <c r="W3" s="2"/>
      <c r="X3" s="2"/>
      <c r="Y3" s="2"/>
      <c r="Z3" s="2"/>
    </row>
    <row r="4">
      <c r="A4" s="1" t="s">
        <v>146</v>
      </c>
      <c r="B4" s="1">
        <v>40.0</v>
      </c>
      <c r="C4" s="1">
        <v>55.0</v>
      </c>
      <c r="D4" s="1">
        <v>77.0</v>
      </c>
      <c r="E4" s="1">
        <v>96.0</v>
      </c>
      <c r="F4" s="1">
        <v>106.0</v>
      </c>
      <c r="G4" s="1">
        <v>117.0</v>
      </c>
      <c r="H4" s="1">
        <v>113.0</v>
      </c>
      <c r="I4" s="1">
        <v>141.0</v>
      </c>
      <c r="J4" s="1">
        <v>162.0</v>
      </c>
      <c r="K4" s="1">
        <v>166.0</v>
      </c>
      <c r="L4" s="2"/>
      <c r="M4" s="2"/>
      <c r="N4" s="2"/>
      <c r="O4" s="2"/>
      <c r="P4" s="2"/>
      <c r="Q4" s="2"/>
      <c r="R4" s="2"/>
      <c r="S4" s="2"/>
      <c r="T4" s="2"/>
      <c r="U4" s="2"/>
      <c r="V4" s="2"/>
      <c r="W4" s="2"/>
      <c r="X4" s="2"/>
      <c r="Y4" s="2"/>
      <c r="Z4" s="2"/>
    </row>
    <row r="5">
      <c r="A5" s="1" t="s">
        <v>147</v>
      </c>
      <c r="B5" s="1">
        <v>17.0</v>
      </c>
      <c r="C5" s="1">
        <v>21.0</v>
      </c>
      <c r="D5" s="1">
        <v>26.0</v>
      </c>
      <c r="E5" s="1">
        <v>35.0</v>
      </c>
      <c r="F5" s="1">
        <v>38.0</v>
      </c>
      <c r="G5" s="1">
        <v>46.0</v>
      </c>
      <c r="H5" s="1">
        <v>54.0</v>
      </c>
      <c r="I5" s="1">
        <v>64.0</v>
      </c>
      <c r="J5" s="1">
        <v>81.0</v>
      </c>
      <c r="K5" s="1">
        <v>103.0</v>
      </c>
      <c r="L5" s="2"/>
      <c r="M5" s="2"/>
      <c r="N5" s="2"/>
      <c r="O5" s="2"/>
      <c r="P5" s="2"/>
      <c r="Q5" s="2"/>
      <c r="R5" s="2"/>
      <c r="S5" s="2"/>
      <c r="T5" s="2"/>
      <c r="U5" s="2"/>
      <c r="V5" s="2"/>
      <c r="W5" s="2"/>
      <c r="X5" s="2"/>
      <c r="Y5" s="2"/>
      <c r="Z5" s="2"/>
    </row>
    <row r="6">
      <c r="A6" s="1" t="s">
        <v>148</v>
      </c>
      <c r="B6" s="1">
        <v>16.0</v>
      </c>
      <c r="C6" s="1">
        <v>21.0</v>
      </c>
      <c r="D6" s="1">
        <v>25.0</v>
      </c>
      <c r="E6" s="1">
        <v>34.0</v>
      </c>
      <c r="F6" s="1">
        <v>61.0</v>
      </c>
      <c r="G6" s="1">
        <v>81.0</v>
      </c>
      <c r="H6" s="1">
        <v>57.0</v>
      </c>
      <c r="I6" s="1">
        <v>40.0</v>
      </c>
      <c r="J6" s="1">
        <v>48.0</v>
      </c>
      <c r="K6" s="1">
        <v>60.0</v>
      </c>
      <c r="L6" s="2"/>
      <c r="M6" s="2"/>
      <c r="N6" s="2"/>
      <c r="O6" s="2"/>
      <c r="P6" s="2"/>
      <c r="Q6" s="2"/>
      <c r="R6" s="2"/>
      <c r="S6" s="2"/>
      <c r="T6" s="2"/>
      <c r="U6" s="2"/>
      <c r="V6" s="2"/>
      <c r="W6" s="2"/>
      <c r="X6" s="2"/>
      <c r="Y6" s="2"/>
      <c r="Z6" s="2"/>
    </row>
    <row r="7">
      <c r="A7" s="1" t="s">
        <v>149</v>
      </c>
      <c r="B7" s="1">
        <v>0.0</v>
      </c>
      <c r="C7" s="1">
        <v>0.0</v>
      </c>
      <c r="D7" s="1">
        <v>0.0</v>
      </c>
      <c r="E7" s="1">
        <v>0.0</v>
      </c>
      <c r="F7" s="1">
        <v>0.0</v>
      </c>
      <c r="G7" s="1">
        <v>0.0</v>
      </c>
      <c r="H7" s="1">
        <v>0.0</v>
      </c>
      <c r="I7" s="1">
        <v>21.0</v>
      </c>
      <c r="J7" s="1">
        <v>20.0</v>
      </c>
      <c r="K7" s="1">
        <v>16.0</v>
      </c>
      <c r="L7" s="2"/>
      <c r="M7" s="2"/>
      <c r="N7" s="2"/>
      <c r="O7" s="2"/>
      <c r="P7" s="2"/>
      <c r="Q7" s="2"/>
      <c r="R7" s="2"/>
      <c r="S7" s="2"/>
      <c r="T7" s="2"/>
      <c r="U7" s="2"/>
      <c r="V7" s="2"/>
      <c r="W7" s="2"/>
      <c r="X7" s="2"/>
      <c r="Y7" s="2"/>
      <c r="Z7" s="2"/>
    </row>
    <row r="8">
      <c r="A8" s="1" t="s">
        <v>150</v>
      </c>
      <c r="B8" s="1">
        <v>61.0</v>
      </c>
      <c r="C8" s="1">
        <v>64.0</v>
      </c>
      <c r="D8" s="1">
        <v>1.0</v>
      </c>
      <c r="E8" s="1">
        <v>3.0</v>
      </c>
      <c r="F8" s="1">
        <v>4.0</v>
      </c>
      <c r="G8" s="1">
        <v>4.0</v>
      </c>
      <c r="H8" s="1">
        <v>4.0</v>
      </c>
      <c r="I8" s="1">
        <v>4.0</v>
      </c>
      <c r="J8" s="1">
        <v>7.0</v>
      </c>
      <c r="K8" s="1">
        <v>10.0</v>
      </c>
      <c r="L8" s="2"/>
      <c r="M8" s="2"/>
      <c r="N8" s="2"/>
      <c r="O8" s="2"/>
      <c r="P8" s="2"/>
      <c r="Q8" s="2"/>
      <c r="R8" s="2"/>
      <c r="S8" s="2"/>
      <c r="T8" s="2"/>
      <c r="U8" s="2"/>
      <c r="V8" s="2"/>
      <c r="W8" s="2"/>
      <c r="X8" s="2"/>
      <c r="Y8" s="2"/>
      <c r="Z8" s="2"/>
    </row>
    <row r="9">
      <c r="A9" s="1" t="s">
        <v>151</v>
      </c>
      <c r="B9" s="1">
        <v>17.0</v>
      </c>
      <c r="C9" s="1">
        <v>22.0</v>
      </c>
      <c r="D9" s="1">
        <v>26.0</v>
      </c>
      <c r="E9" s="1">
        <v>37.0</v>
      </c>
      <c r="F9" s="1">
        <v>65.0</v>
      </c>
      <c r="G9" s="1">
        <v>85.0</v>
      </c>
      <c r="H9" s="1">
        <v>61.0</v>
      </c>
      <c r="I9" s="1">
        <v>66.0</v>
      </c>
      <c r="J9" s="1">
        <v>77.0</v>
      </c>
      <c r="K9" s="1">
        <v>87.0</v>
      </c>
      <c r="L9" s="2"/>
      <c r="M9" s="2"/>
      <c r="N9" s="2"/>
      <c r="O9" s="2"/>
      <c r="P9" s="2"/>
      <c r="Q9" s="2"/>
      <c r="R9" s="2"/>
      <c r="S9" s="2"/>
      <c r="T9" s="2"/>
      <c r="U9" s="2"/>
      <c r="V9" s="2"/>
      <c r="W9" s="2"/>
      <c r="X9" s="2"/>
      <c r="Y9" s="2"/>
      <c r="Z9" s="2"/>
    </row>
    <row r="10">
      <c r="A10" s="1" t="s">
        <v>152</v>
      </c>
      <c r="B10" s="1">
        <v>17.0</v>
      </c>
      <c r="C10" s="1">
        <v>-3.0</v>
      </c>
      <c r="D10" s="1">
        <v>27.0</v>
      </c>
      <c r="E10" s="1">
        <v>-2.0</v>
      </c>
      <c r="F10" s="1">
        <v>-27.0</v>
      </c>
      <c r="G10" s="1">
        <v>-39.0</v>
      </c>
      <c r="H10" s="1">
        <v>-7.0</v>
      </c>
      <c r="I10" s="1">
        <v>-2.0</v>
      </c>
      <c r="J10" s="1">
        <v>3.0</v>
      </c>
      <c r="K10" s="1">
        <v>15.0</v>
      </c>
      <c r="L10" s="2"/>
      <c r="M10" s="2"/>
      <c r="N10" s="2"/>
      <c r="O10" s="2"/>
      <c r="P10" s="2"/>
      <c r="Q10" s="2"/>
      <c r="R10" s="2"/>
      <c r="S10" s="2"/>
      <c r="T10" s="2"/>
      <c r="U10" s="2"/>
      <c r="V10" s="2"/>
      <c r="W10" s="2"/>
      <c r="X10" s="2"/>
      <c r="Y10" s="2"/>
      <c r="Z10" s="2"/>
    </row>
    <row r="11">
      <c r="A11" s="1" t="s">
        <v>153</v>
      </c>
      <c r="B11" s="1">
        <v>-30.0</v>
      </c>
      <c r="C11" s="1">
        <v>-60.0</v>
      </c>
      <c r="D11" s="1">
        <v>-89.0</v>
      </c>
      <c r="E11" s="1">
        <v>-3.0</v>
      </c>
      <c r="F11" s="1">
        <v>-2.0</v>
      </c>
      <c r="G11" s="1">
        <v>-2.0</v>
      </c>
      <c r="H11" s="1">
        <v>-4.0</v>
      </c>
      <c r="I11" s="1">
        <v>-52.0</v>
      </c>
      <c r="J11" s="1">
        <v>-2.0</v>
      </c>
      <c r="K11" s="1">
        <v>-2.0</v>
      </c>
      <c r="L11" s="2"/>
      <c r="M11" s="2"/>
      <c r="N11" s="2"/>
      <c r="O11" s="2"/>
      <c r="P11" s="2"/>
      <c r="Q11" s="2"/>
      <c r="R11" s="2"/>
      <c r="S11" s="2"/>
      <c r="T11" s="2"/>
      <c r="U11" s="2"/>
      <c r="V11" s="2"/>
      <c r="W11" s="2"/>
      <c r="X11" s="2"/>
      <c r="Y11" s="2"/>
      <c r="Z11" s="2"/>
    </row>
    <row r="12">
      <c r="A12" s="1" t="s">
        <v>154</v>
      </c>
      <c r="B12" s="1">
        <v>8.0</v>
      </c>
      <c r="C12" s="1">
        <v>32.0</v>
      </c>
      <c r="D12" s="1">
        <v>48.0</v>
      </c>
      <c r="E12" s="1">
        <v>94.0</v>
      </c>
      <c r="F12" s="1">
        <v>1.0</v>
      </c>
      <c r="G12" s="1">
        <v>1.0</v>
      </c>
      <c r="H12" s="1">
        <v>1.0</v>
      </c>
      <c r="I12" s="1">
        <v>1.0</v>
      </c>
      <c r="J12" s="1">
        <v>2.0</v>
      </c>
      <c r="K12" s="1">
        <v>1.0</v>
      </c>
      <c r="L12" s="2"/>
      <c r="M12" s="2"/>
      <c r="N12" s="2"/>
      <c r="O12" s="2"/>
      <c r="P12" s="2"/>
      <c r="Q12" s="2"/>
      <c r="R12" s="2"/>
      <c r="S12" s="2"/>
      <c r="T12" s="2"/>
      <c r="U12" s="2"/>
      <c r="V12" s="2"/>
      <c r="W12" s="2"/>
      <c r="X12" s="2"/>
      <c r="Y12" s="2"/>
      <c r="Z12" s="2"/>
    </row>
    <row r="13">
      <c r="A13" s="1" t="s">
        <v>155</v>
      </c>
      <c r="B13" s="1">
        <v>-21.0</v>
      </c>
      <c r="C13" s="1">
        <v>-28.0</v>
      </c>
      <c r="D13" s="1">
        <v>-41.0</v>
      </c>
      <c r="E13" s="1">
        <v>-2.0</v>
      </c>
      <c r="F13" s="1">
        <v>-1.0</v>
      </c>
      <c r="G13" s="1">
        <v>-1.0</v>
      </c>
      <c r="H13" s="1">
        <v>-2.0</v>
      </c>
      <c r="I13" s="1">
        <v>1.0</v>
      </c>
      <c r="J13" s="1">
        <v>18.0</v>
      </c>
      <c r="K13" s="1">
        <v>-96.0</v>
      </c>
      <c r="L13" s="2"/>
      <c r="M13" s="2"/>
      <c r="N13" s="2"/>
      <c r="O13" s="2"/>
      <c r="P13" s="2"/>
      <c r="Q13" s="2"/>
      <c r="R13" s="2"/>
      <c r="S13" s="2"/>
      <c r="T13" s="2"/>
      <c r="U13" s="2"/>
      <c r="V13" s="2"/>
      <c r="W13" s="2"/>
      <c r="X13" s="2"/>
      <c r="Y13" s="2"/>
      <c r="Z13" s="2"/>
    </row>
    <row r="14">
      <c r="A14" s="1" t="s">
        <v>156</v>
      </c>
      <c r="B14" s="1">
        <v>-34.0</v>
      </c>
      <c r="C14" s="1">
        <v>-5.0</v>
      </c>
      <c r="D14" s="1">
        <v>-1.0</v>
      </c>
      <c r="E14" s="1">
        <v>0.0</v>
      </c>
      <c r="F14" s="1">
        <v>0.0</v>
      </c>
      <c r="G14" s="1">
        <v>0.0</v>
      </c>
      <c r="H14" s="1">
        <v>15.0</v>
      </c>
      <c r="I14" s="1">
        <v>-22.0</v>
      </c>
      <c r="J14" s="1">
        <v>-13.0</v>
      </c>
      <c r="K14" s="1">
        <v>-22.0</v>
      </c>
      <c r="L14" s="2"/>
      <c r="M14" s="2"/>
      <c r="N14" s="2"/>
      <c r="O14" s="2"/>
      <c r="P14" s="2"/>
      <c r="Q14" s="2"/>
      <c r="R14" s="2"/>
      <c r="S14" s="2"/>
      <c r="T14" s="2"/>
      <c r="U14" s="2"/>
      <c r="V14" s="2"/>
      <c r="W14" s="2"/>
      <c r="X14" s="2"/>
      <c r="Y14" s="2"/>
      <c r="Z14" s="2"/>
    </row>
    <row r="15">
      <c r="A15" s="1" t="s">
        <v>157</v>
      </c>
      <c r="B15" s="1">
        <v>-39.0</v>
      </c>
      <c r="C15" s="1">
        <v>-5.0</v>
      </c>
      <c r="D15" s="1">
        <v>-1.0</v>
      </c>
      <c r="E15" s="1">
        <v>-4.0</v>
      </c>
      <c r="F15" s="1">
        <v>-29.0</v>
      </c>
      <c r="G15" s="1">
        <v>-40.0</v>
      </c>
      <c r="H15" s="1">
        <v>-9.0</v>
      </c>
      <c r="I15" s="1">
        <v>-1.0</v>
      </c>
      <c r="J15" s="1">
        <v>3.0</v>
      </c>
      <c r="K15" s="1">
        <v>14.0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159</v>
      </c>
      <c r="B17" s="1">
        <v>0.0</v>
      </c>
      <c r="C17" s="1">
        <v>-84.0</v>
      </c>
      <c r="D17" s="1">
        <v>-10.0</v>
      </c>
      <c r="E17" s="1">
        <v>-7.0</v>
      </c>
      <c r="F17" s="1">
        <v>-2.0</v>
      </c>
      <c r="G17" s="1">
        <v>0.0</v>
      </c>
      <c r="H17" s="1">
        <v>0.0</v>
      </c>
      <c r="I17" s="1">
        <v>0.0</v>
      </c>
      <c r="J17" s="1">
        <v>-3.0</v>
      </c>
      <c r="K17" s="1">
        <v>-1.0</v>
      </c>
      <c r="L17" s="2"/>
      <c r="M17" s="2"/>
      <c r="N17" s="2"/>
      <c r="O17" s="2"/>
      <c r="P17" s="2"/>
      <c r="Q17" s="2"/>
      <c r="R17" s="2"/>
      <c r="S17" s="2"/>
      <c r="T17" s="2"/>
      <c r="U17" s="2"/>
      <c r="V17" s="2"/>
      <c r="W17" s="2"/>
      <c r="X17" s="2"/>
      <c r="Y17" s="2"/>
      <c r="Z17" s="2"/>
    </row>
    <row r="18">
      <c r="A18" s="1" t="s">
        <v>160</v>
      </c>
      <c r="B18" s="1">
        <v>0.0</v>
      </c>
      <c r="C18" s="1">
        <v>-43.0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-41.0</v>
      </c>
      <c r="C19" s="1">
        <v>-15.0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0.0</v>
      </c>
      <c r="H20" s="1">
        <v>3.0</v>
      </c>
      <c r="I20" s="1">
        <v>0.0</v>
      </c>
      <c r="J20" s="1">
        <v>0.0</v>
      </c>
      <c r="K20" s="1">
        <v>0.0</v>
      </c>
      <c r="L20" s="2"/>
      <c r="M20" s="2"/>
      <c r="N20" s="2"/>
      <c r="O20" s="2"/>
      <c r="P20" s="2"/>
      <c r="Q20" s="2"/>
      <c r="R20" s="2"/>
      <c r="S20" s="2"/>
      <c r="T20" s="2"/>
      <c r="U20" s="2"/>
      <c r="V20" s="2"/>
      <c r="W20" s="2"/>
      <c r="X20" s="2"/>
      <c r="Y20" s="2"/>
      <c r="Z20" s="2"/>
    </row>
    <row r="21" ht="15.75" customHeight="1">
      <c r="A21" s="1" t="s">
        <v>163</v>
      </c>
      <c r="B21" s="1">
        <v>-80.0</v>
      </c>
      <c r="C21" s="1">
        <v>-7.0</v>
      </c>
      <c r="D21" s="1">
        <v>-1.0</v>
      </c>
      <c r="E21" s="1">
        <v>-11.0</v>
      </c>
      <c r="F21" s="1">
        <v>-31.0</v>
      </c>
      <c r="G21" s="1">
        <v>-40.0</v>
      </c>
      <c r="H21" s="1">
        <v>-8.0</v>
      </c>
      <c r="I21" s="1">
        <v>-1.0</v>
      </c>
      <c r="J21" s="1">
        <v>81.0</v>
      </c>
      <c r="K21" s="1">
        <v>12.0</v>
      </c>
      <c r="L21" s="2"/>
      <c r="M21" s="2"/>
      <c r="N21" s="2"/>
      <c r="O21" s="2"/>
      <c r="P21" s="2"/>
      <c r="Q21" s="2"/>
      <c r="R21" s="2"/>
      <c r="S21" s="2"/>
      <c r="T21" s="2"/>
      <c r="U21" s="2"/>
      <c r="V21" s="2"/>
      <c r="W21" s="2"/>
      <c r="X21" s="2"/>
      <c r="Y21" s="2"/>
      <c r="Z21" s="2"/>
    </row>
    <row r="22" ht="15.75" customHeight="1">
      <c r="A22" s="1" t="s">
        <v>164</v>
      </c>
      <c r="B22" s="1">
        <v>28.0</v>
      </c>
      <c r="C22" s="1">
        <v>-61.0</v>
      </c>
      <c r="D22" s="1">
        <v>8.0</v>
      </c>
      <c r="E22" s="1">
        <v>-10.0</v>
      </c>
      <c r="F22" s="1">
        <v>26.0</v>
      </c>
      <c r="G22" s="1">
        <v>0.0</v>
      </c>
      <c r="H22" s="1">
        <v>37.0</v>
      </c>
      <c r="I22" s="1">
        <v>18.0</v>
      </c>
      <c r="J22" s="1">
        <v>18.0</v>
      </c>
      <c r="K22" s="1">
        <v>98.0</v>
      </c>
      <c r="L22" s="2"/>
      <c r="M22" s="2"/>
      <c r="N22" s="2"/>
      <c r="O22" s="2"/>
      <c r="P22" s="2"/>
      <c r="Q22" s="2"/>
      <c r="R22" s="2"/>
      <c r="S22" s="2"/>
      <c r="T22" s="2"/>
      <c r="U22" s="2"/>
      <c r="V22" s="2"/>
      <c r="W22" s="2"/>
      <c r="X22" s="2"/>
      <c r="Y22" s="2"/>
      <c r="Z22" s="2"/>
    </row>
    <row r="23" ht="15.75" customHeight="1">
      <c r="A23" s="1" t="s">
        <v>165</v>
      </c>
      <c r="B23" s="1">
        <v>-1.0</v>
      </c>
      <c r="C23" s="1">
        <v>-6.0</v>
      </c>
      <c r="D23" s="1">
        <v>-1.0</v>
      </c>
      <c r="E23" s="1">
        <v>-11.0</v>
      </c>
      <c r="F23" s="1">
        <v>-32.0</v>
      </c>
      <c r="G23" s="1">
        <v>-40.0</v>
      </c>
      <c r="H23" s="1">
        <v>-8.0</v>
      </c>
      <c r="I23" s="1">
        <v>-1.0</v>
      </c>
      <c r="J23" s="1">
        <v>63.0</v>
      </c>
      <c r="K23" s="1">
        <v>11.0</v>
      </c>
      <c r="L23" s="2"/>
      <c r="M23" s="2"/>
      <c r="N23" s="2"/>
      <c r="O23" s="2"/>
      <c r="P23" s="2"/>
      <c r="Q23" s="2"/>
      <c r="R23" s="2"/>
      <c r="S23" s="2"/>
      <c r="T23" s="2"/>
      <c r="U23" s="2"/>
      <c r="V23" s="2"/>
      <c r="W23" s="2"/>
      <c r="X23" s="2"/>
      <c r="Y23" s="2"/>
      <c r="Z23" s="2"/>
    </row>
    <row r="24" ht="15.75" customHeight="1">
      <c r="A24" s="1" t="s">
        <v>166</v>
      </c>
      <c r="B24" s="1">
        <v>-1.0</v>
      </c>
      <c r="C24" s="1">
        <v>-6.0</v>
      </c>
      <c r="D24" s="1">
        <v>-1.0</v>
      </c>
      <c r="E24" s="1">
        <v>-11.0</v>
      </c>
      <c r="F24" s="1">
        <v>-32.0</v>
      </c>
      <c r="G24" s="1">
        <v>-40.0</v>
      </c>
      <c r="H24" s="1">
        <v>-8.0</v>
      </c>
      <c r="I24" s="1">
        <v>-1.0</v>
      </c>
      <c r="J24" s="1">
        <v>63.0</v>
      </c>
      <c r="K24" s="1">
        <v>11.0</v>
      </c>
      <c r="L24" s="2"/>
      <c r="M24" s="2"/>
      <c r="N24" s="2"/>
      <c r="O24" s="2"/>
      <c r="P24" s="2"/>
      <c r="Q24" s="2"/>
      <c r="R24" s="2"/>
      <c r="S24" s="2"/>
      <c r="T24" s="2"/>
      <c r="U24" s="2"/>
      <c r="V24" s="2"/>
      <c r="W24" s="2"/>
      <c r="X24" s="2"/>
      <c r="Y24" s="2"/>
      <c r="Z24" s="2"/>
    </row>
    <row r="25" ht="15.75" customHeight="1">
      <c r="A25" s="1" t="s">
        <v>167</v>
      </c>
      <c r="B25" s="1">
        <v>-1.0</v>
      </c>
      <c r="C25" s="1">
        <v>-6.0</v>
      </c>
      <c r="D25" s="1">
        <v>-1.0</v>
      </c>
      <c r="E25" s="1">
        <v>-11.0</v>
      </c>
      <c r="F25" s="1">
        <v>-32.0</v>
      </c>
      <c r="G25" s="1">
        <v>-40.0</v>
      </c>
      <c r="H25" s="1">
        <v>-8.0</v>
      </c>
      <c r="I25" s="1">
        <v>-1.0</v>
      </c>
      <c r="J25" s="1">
        <v>63.0</v>
      </c>
      <c r="K25" s="1">
        <v>11.0</v>
      </c>
      <c r="L25" s="2"/>
      <c r="M25" s="2"/>
      <c r="N25" s="2"/>
      <c r="O25" s="2"/>
      <c r="P25" s="2"/>
      <c r="Q25" s="2"/>
      <c r="R25" s="2"/>
      <c r="S25" s="2"/>
      <c r="T25" s="2"/>
      <c r="U25" s="2"/>
      <c r="V25" s="2"/>
      <c r="W25" s="2"/>
      <c r="X25" s="2"/>
      <c r="Y25" s="2"/>
      <c r="Z25" s="2"/>
    </row>
    <row r="26" ht="15.75" customHeight="1">
      <c r="A26" s="1" t="s">
        <v>168</v>
      </c>
      <c r="B26" s="1">
        <v>66.0</v>
      </c>
      <c r="C26" s="1">
        <v>66.0</v>
      </c>
      <c r="D26" s="1">
        <v>66.0</v>
      </c>
      <c r="E26" s="1">
        <v>66.0</v>
      </c>
      <c r="F26" s="1">
        <v>66.0</v>
      </c>
      <c r="G26" s="1">
        <v>66.0</v>
      </c>
      <c r="H26" s="1">
        <v>66.0</v>
      </c>
      <c r="I26" s="1">
        <v>66.0</v>
      </c>
      <c r="J26" s="1">
        <v>62.0</v>
      </c>
      <c r="K26" s="1">
        <v>57.0</v>
      </c>
      <c r="L26" s="2"/>
      <c r="M26" s="2"/>
      <c r="N26" s="2"/>
      <c r="O26" s="2"/>
      <c r="P26" s="2"/>
      <c r="Q26" s="2"/>
      <c r="R26" s="2"/>
      <c r="S26" s="2"/>
      <c r="T26" s="2"/>
      <c r="U26" s="2"/>
      <c r="V26" s="2"/>
      <c r="W26" s="2"/>
      <c r="X26" s="2"/>
      <c r="Y26" s="2"/>
      <c r="Z26" s="2"/>
    </row>
    <row r="27" ht="15.75" customHeight="1">
      <c r="A27" s="1" t="s">
        <v>169</v>
      </c>
      <c r="B27" s="1">
        <v>-1.0</v>
      </c>
      <c r="C27" s="1">
        <v>-7.0</v>
      </c>
      <c r="D27" s="1">
        <v>-2.0</v>
      </c>
      <c r="E27" s="1">
        <v>-11.0</v>
      </c>
      <c r="F27" s="1">
        <v>-32.0</v>
      </c>
      <c r="G27" s="1">
        <v>-41.0</v>
      </c>
      <c r="H27" s="1">
        <v>-9.0</v>
      </c>
      <c r="I27" s="1">
        <v>-2.0</v>
      </c>
      <c r="J27" s="1">
        <v>1.0</v>
      </c>
      <c r="K27" s="1">
        <v>11.0</v>
      </c>
      <c r="L27" s="2"/>
      <c r="M27" s="2"/>
      <c r="N27" s="2"/>
      <c r="O27" s="2"/>
      <c r="P27" s="2"/>
      <c r="Q27" s="2"/>
      <c r="R27" s="2"/>
      <c r="S27" s="2"/>
      <c r="T27" s="2"/>
      <c r="U27" s="2"/>
      <c r="V27" s="2"/>
      <c r="W27" s="2"/>
      <c r="X27" s="2"/>
      <c r="Y27" s="2"/>
      <c r="Z27" s="2"/>
    </row>
    <row r="28" ht="15.75" customHeight="1">
      <c r="A28" s="1" t="s">
        <v>170</v>
      </c>
      <c r="B28" s="1">
        <v>-1.0</v>
      </c>
      <c r="C28" s="1">
        <v>-7.0</v>
      </c>
      <c r="D28" s="1">
        <v>-2.0</v>
      </c>
      <c r="E28" s="1">
        <v>-11.0</v>
      </c>
      <c r="F28" s="1">
        <v>-32.0</v>
      </c>
      <c r="G28" s="1">
        <v>-41.0</v>
      </c>
      <c r="H28" s="1">
        <v>-9.0</v>
      </c>
      <c r="I28" s="1">
        <v>-2.0</v>
      </c>
      <c r="J28" s="1">
        <v>1.0</v>
      </c>
      <c r="K28" s="1">
        <v>11.0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35.0</v>
      </c>
      <c r="C32" s="1">
        <v>36.0</v>
      </c>
      <c r="D32" s="1">
        <v>39.0</v>
      </c>
      <c r="E32" s="1">
        <v>51.0</v>
      </c>
      <c r="F32" s="1">
        <v>60.0</v>
      </c>
      <c r="G32" s="1">
        <v>62.0</v>
      </c>
      <c r="H32" s="1">
        <v>67.0</v>
      </c>
      <c r="I32" s="1">
        <v>71.0</v>
      </c>
      <c r="J32" s="1">
        <v>71.0</v>
      </c>
      <c r="K32" s="1">
        <v>72.0</v>
      </c>
      <c r="L32" s="2"/>
      <c r="M32" s="2"/>
      <c r="N32" s="2"/>
      <c r="O32" s="2"/>
      <c r="P32" s="2"/>
      <c r="Q32" s="2"/>
      <c r="R32" s="2"/>
      <c r="S32" s="2"/>
      <c r="T32" s="2"/>
      <c r="U32" s="2"/>
      <c r="V32" s="2"/>
      <c r="W32" s="2"/>
      <c r="X32" s="2"/>
      <c r="Y32" s="2"/>
      <c r="Z32" s="2"/>
    </row>
    <row r="33" ht="15.75" customHeight="1">
      <c r="A33" s="1" t="s">
        <v>185</v>
      </c>
      <c r="B33" s="1" t="s">
        <v>173</v>
      </c>
      <c r="C33" s="1" t="s">
        <v>174</v>
      </c>
      <c r="D33" s="1" t="s">
        <v>175</v>
      </c>
      <c r="E33" s="1" t="s">
        <v>176</v>
      </c>
      <c r="F33" s="1" t="s">
        <v>177</v>
      </c>
      <c r="G33" s="1" t="s">
        <v>178</v>
      </c>
      <c r="H33" s="1" t="s">
        <v>179</v>
      </c>
      <c r="I33" s="1" t="s">
        <v>180</v>
      </c>
      <c r="J33" s="1" t="s">
        <v>181</v>
      </c>
      <c r="K33" s="1" t="s">
        <v>186</v>
      </c>
      <c r="L33" s="2"/>
      <c r="M33" s="2"/>
      <c r="N33" s="2"/>
      <c r="O33" s="2"/>
      <c r="P33" s="2"/>
      <c r="Q33" s="2"/>
      <c r="R33" s="2"/>
      <c r="S33" s="2"/>
      <c r="T33" s="2"/>
      <c r="U33" s="2"/>
      <c r="V33" s="2"/>
      <c r="W33" s="2"/>
      <c r="X33" s="2"/>
      <c r="Y33" s="2"/>
      <c r="Z33" s="2"/>
    </row>
    <row r="34" ht="15.75" customHeight="1">
      <c r="A34" s="1" t="s">
        <v>187</v>
      </c>
      <c r="B34" s="1" t="s">
        <v>173</v>
      </c>
      <c r="C34" s="1" t="s">
        <v>174</v>
      </c>
      <c r="D34" s="1" t="s">
        <v>175</v>
      </c>
      <c r="E34" s="1" t="s">
        <v>176</v>
      </c>
      <c r="F34" s="1" t="s">
        <v>177</v>
      </c>
      <c r="G34" s="1" t="s">
        <v>178</v>
      </c>
      <c r="H34" s="1" t="s">
        <v>179</v>
      </c>
      <c r="I34" s="1" t="s">
        <v>180</v>
      </c>
      <c r="J34" s="1" t="s">
        <v>181</v>
      </c>
      <c r="K34" s="1" t="s">
        <v>186</v>
      </c>
      <c r="L34" s="2"/>
      <c r="M34" s="2"/>
      <c r="N34" s="2"/>
      <c r="O34" s="2"/>
      <c r="P34" s="2"/>
      <c r="Q34" s="2"/>
      <c r="R34" s="2"/>
      <c r="S34" s="2"/>
      <c r="T34" s="2"/>
      <c r="U34" s="2"/>
      <c r="V34" s="2"/>
      <c r="W34" s="2"/>
      <c r="X34" s="2"/>
      <c r="Y34" s="2"/>
      <c r="Z34" s="2"/>
    </row>
    <row r="35" ht="15.75" customHeight="1">
      <c r="A35" s="1" t="s">
        <v>188</v>
      </c>
      <c r="B35" s="1">
        <v>35.0</v>
      </c>
      <c r="C35" s="1">
        <v>36.0</v>
      </c>
      <c r="D35" s="1">
        <v>39.0</v>
      </c>
      <c r="E35" s="1">
        <v>51.0</v>
      </c>
      <c r="F35" s="1">
        <v>60.0</v>
      </c>
      <c r="G35" s="1">
        <v>62.0</v>
      </c>
      <c r="H35" s="1">
        <v>67.0</v>
      </c>
      <c r="I35" s="1">
        <v>71.0</v>
      </c>
      <c r="J35" s="1">
        <v>72.0</v>
      </c>
      <c r="K35" s="1">
        <v>74.0</v>
      </c>
      <c r="L35" s="2"/>
      <c r="M35" s="2"/>
      <c r="N35" s="2"/>
      <c r="O35" s="2"/>
      <c r="P35" s="2"/>
      <c r="Q35" s="2"/>
      <c r="R35" s="2"/>
      <c r="S35" s="2"/>
      <c r="T35" s="2"/>
      <c r="U35" s="2"/>
      <c r="V35" s="2"/>
      <c r="W35" s="2"/>
      <c r="X35" s="2"/>
      <c r="Y35" s="2"/>
      <c r="Z35" s="2"/>
    </row>
    <row r="36" ht="15.75" customHeight="1">
      <c r="A36" s="1" t="s">
        <v>189</v>
      </c>
      <c r="B36" s="1" t="s">
        <v>190</v>
      </c>
      <c r="C36" s="1" t="s">
        <v>191</v>
      </c>
      <c r="D36" s="1" t="s">
        <v>180</v>
      </c>
      <c r="E36" s="1" t="s">
        <v>173</v>
      </c>
      <c r="F36" s="1" t="s">
        <v>192</v>
      </c>
      <c r="G36" s="1" t="s">
        <v>193</v>
      </c>
      <c r="H36" s="1" t="s">
        <v>194</v>
      </c>
      <c r="I36" s="1" t="s">
        <v>190</v>
      </c>
      <c r="J36" s="1" t="s">
        <v>195</v>
      </c>
      <c r="K36" s="1" t="s">
        <v>196</v>
      </c>
      <c r="L36" s="2"/>
      <c r="M36" s="2"/>
      <c r="N36" s="2"/>
      <c r="O36" s="2"/>
      <c r="P36" s="2"/>
      <c r="Q36" s="2"/>
      <c r="R36" s="2"/>
      <c r="S36" s="2"/>
      <c r="T36" s="2"/>
      <c r="U36" s="2"/>
      <c r="V36" s="2"/>
      <c r="W36" s="2"/>
      <c r="X36" s="2"/>
      <c r="Y36" s="2"/>
      <c r="Z36" s="2"/>
    </row>
    <row r="37" ht="15.75" customHeight="1">
      <c r="A37" s="1" t="s">
        <v>197</v>
      </c>
      <c r="B37" s="1" t="s">
        <v>190</v>
      </c>
      <c r="C37" s="1" t="s">
        <v>191</v>
      </c>
      <c r="D37" s="1" t="s">
        <v>180</v>
      </c>
      <c r="E37" s="1" t="s">
        <v>173</v>
      </c>
      <c r="F37" s="1" t="s">
        <v>192</v>
      </c>
      <c r="G37" s="1" t="s">
        <v>193</v>
      </c>
      <c r="H37" s="1" t="s">
        <v>194</v>
      </c>
      <c r="I37" s="1" t="s">
        <v>190</v>
      </c>
      <c r="J37" s="1" t="s">
        <v>195</v>
      </c>
      <c r="K37" s="1" t="s">
        <v>196</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5.0</v>
      </c>
      <c r="C39" s="1">
        <v>5.0</v>
      </c>
      <c r="D39" s="1">
        <v>5.0</v>
      </c>
      <c r="E39" s="1">
        <v>5.0</v>
      </c>
      <c r="F39" s="1">
        <v>-19.0</v>
      </c>
      <c r="G39" s="1">
        <v>-32.0</v>
      </c>
      <c r="H39" s="1">
        <v>-1.0</v>
      </c>
      <c r="I39" s="1">
        <v>2.0</v>
      </c>
      <c r="J39" s="1">
        <v>12.0</v>
      </c>
      <c r="K39" s="1">
        <v>27.0</v>
      </c>
      <c r="L39" s="2"/>
      <c r="M39" s="2"/>
      <c r="N39" s="2"/>
      <c r="O39" s="2"/>
      <c r="P39" s="2"/>
      <c r="Q39" s="2"/>
      <c r="R39" s="2"/>
      <c r="S39" s="2"/>
      <c r="T39" s="2"/>
      <c r="U39" s="2"/>
      <c r="V39" s="2"/>
      <c r="W39" s="2"/>
      <c r="X39" s="2"/>
      <c r="Y39" s="2"/>
      <c r="Z39" s="2"/>
    </row>
    <row r="40" ht="15.75" customHeight="1">
      <c r="A40" s="1" t="s">
        <v>199</v>
      </c>
      <c r="B40" s="1">
        <v>17.0</v>
      </c>
      <c r="C40" s="1">
        <v>-1.0</v>
      </c>
      <c r="D40" s="1">
        <v>32.0</v>
      </c>
      <c r="E40" s="1">
        <v>-7.0</v>
      </c>
      <c r="F40" s="1">
        <v>-24.0</v>
      </c>
      <c r="G40" s="1">
        <v>-36.0</v>
      </c>
      <c r="H40" s="1">
        <v>-4.0</v>
      </c>
      <c r="I40" s="1">
        <v>64.0</v>
      </c>
      <c r="J40" s="1">
        <v>8.0</v>
      </c>
      <c r="K40" s="1">
        <v>20.0</v>
      </c>
      <c r="L40" s="2"/>
      <c r="M40" s="2"/>
      <c r="N40" s="2"/>
      <c r="O40" s="2"/>
      <c r="P40" s="2"/>
      <c r="Q40" s="2"/>
      <c r="R40" s="2"/>
      <c r="S40" s="2"/>
      <c r="T40" s="2"/>
      <c r="U40" s="2"/>
      <c r="V40" s="2"/>
      <c r="W40" s="2"/>
      <c r="X40" s="2"/>
      <c r="Y40" s="2"/>
      <c r="Z40" s="2"/>
    </row>
    <row r="41" ht="15.75" customHeight="1">
      <c r="A41" s="1" t="s">
        <v>200</v>
      </c>
      <c r="B41" s="1">
        <v>17.0</v>
      </c>
      <c r="C41" s="1">
        <v>-3.0</v>
      </c>
      <c r="D41" s="1">
        <v>27.0</v>
      </c>
      <c r="E41" s="1">
        <v>-2.0</v>
      </c>
      <c r="F41" s="1">
        <v>-27.0</v>
      </c>
      <c r="G41" s="1">
        <v>-39.0</v>
      </c>
      <c r="H41" s="1">
        <v>-7.0</v>
      </c>
      <c r="I41" s="1">
        <v>-2.0</v>
      </c>
      <c r="J41" s="1">
        <v>3.0</v>
      </c>
      <c r="K41" s="1">
        <v>15.0</v>
      </c>
      <c r="L41" s="2"/>
      <c r="M41" s="2"/>
      <c r="N41" s="2"/>
      <c r="O41" s="2"/>
      <c r="P41" s="2"/>
      <c r="Q41" s="2"/>
      <c r="R41" s="2"/>
      <c r="S41" s="2"/>
      <c r="T41" s="2"/>
      <c r="U41" s="2"/>
      <c r="V41" s="2"/>
      <c r="W41" s="2"/>
      <c r="X41" s="2"/>
      <c r="Y41" s="2"/>
      <c r="Z41" s="2"/>
    </row>
    <row r="42" ht="15.75" customHeight="1">
      <c r="A42" s="1" t="s">
        <v>201</v>
      </c>
      <c r="B42" s="1">
        <v>7.0</v>
      </c>
      <c r="C42" s="1">
        <v>5.0</v>
      </c>
      <c r="D42" s="1">
        <v>7.0</v>
      </c>
      <c r="E42" s="1">
        <v>6.0</v>
      </c>
      <c r="F42" s="1">
        <v>-17.0</v>
      </c>
      <c r="G42" s="1">
        <v>-30.0</v>
      </c>
      <c r="H42" s="1">
        <v>46.0</v>
      </c>
      <c r="I42" s="1">
        <v>4.0</v>
      </c>
      <c r="J42" s="1">
        <v>15.0</v>
      </c>
      <c r="K42" s="1">
        <v>30.0</v>
      </c>
      <c r="L42" s="2"/>
      <c r="M42" s="2"/>
      <c r="N42" s="2"/>
      <c r="O42" s="2"/>
      <c r="P42" s="2"/>
      <c r="Q42" s="2"/>
      <c r="R42" s="2"/>
      <c r="S42" s="2"/>
      <c r="T42" s="2"/>
      <c r="U42" s="2"/>
      <c r="V42" s="2"/>
      <c r="W42" s="2"/>
      <c r="X42" s="2"/>
      <c r="Y42" s="2"/>
      <c r="Z42" s="2"/>
    </row>
    <row r="43" ht="15.75" customHeight="1">
      <c r="A43" s="1" t="s">
        <v>202</v>
      </c>
      <c r="B43" s="1">
        <v>58.0</v>
      </c>
      <c r="C43" s="1">
        <v>77.0</v>
      </c>
      <c r="D43" s="1">
        <v>104.0</v>
      </c>
      <c r="E43" s="1">
        <v>133.0</v>
      </c>
      <c r="F43" s="1">
        <v>144.0</v>
      </c>
      <c r="G43" s="1">
        <v>163.0</v>
      </c>
      <c r="H43" s="1">
        <v>167.0</v>
      </c>
      <c r="I43" s="1">
        <v>205.0</v>
      </c>
      <c r="J43" s="1">
        <v>244.0</v>
      </c>
      <c r="K43" s="1">
        <v>269.0</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v>0.0</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213</v>
      </c>
      <c r="B45" s="1">
        <v>6.0</v>
      </c>
      <c r="C45" s="1">
        <v>4.0</v>
      </c>
      <c r="D45" s="1">
        <v>3.0</v>
      </c>
      <c r="E45" s="1">
        <v>8.0</v>
      </c>
      <c r="F45" s="1">
        <v>26.0</v>
      </c>
      <c r="G45" s="1">
        <v>-6.0</v>
      </c>
      <c r="H45" s="1">
        <v>32.0</v>
      </c>
      <c r="I45" s="1">
        <v>17.0</v>
      </c>
      <c r="J45" s="1">
        <v>9.0</v>
      </c>
      <c r="K45" s="1">
        <v>79.0</v>
      </c>
      <c r="L45" s="2"/>
      <c r="M45" s="2"/>
      <c r="N45" s="2"/>
      <c r="O45" s="2"/>
      <c r="P45" s="2"/>
      <c r="Q45" s="2"/>
      <c r="R45" s="2"/>
      <c r="S45" s="2"/>
      <c r="T45" s="2"/>
      <c r="U45" s="2"/>
      <c r="V45" s="2"/>
      <c r="W45" s="2"/>
      <c r="X45" s="2"/>
      <c r="Y45" s="2"/>
      <c r="Z45" s="2"/>
    </row>
    <row r="46" ht="15.75" customHeight="1">
      <c r="A46" s="1" t="s">
        <v>214</v>
      </c>
      <c r="B46" s="1">
        <v>6.0</v>
      </c>
      <c r="C46" s="1">
        <v>4.0</v>
      </c>
      <c r="D46" s="1">
        <v>3.0</v>
      </c>
      <c r="E46" s="1">
        <v>8.0</v>
      </c>
      <c r="F46" s="1">
        <v>26.0</v>
      </c>
      <c r="G46" s="1">
        <v>-6.0</v>
      </c>
      <c r="H46" s="1">
        <v>32.0</v>
      </c>
      <c r="I46" s="1">
        <v>17.0</v>
      </c>
      <c r="J46" s="1">
        <v>9.0</v>
      </c>
      <c r="K46" s="1">
        <v>79.0</v>
      </c>
      <c r="L46" s="2"/>
      <c r="M46" s="2"/>
      <c r="N46" s="2"/>
      <c r="O46" s="2"/>
      <c r="P46" s="2"/>
      <c r="Q46" s="2"/>
      <c r="R46" s="2"/>
      <c r="S46" s="2"/>
      <c r="T46" s="2"/>
      <c r="U46" s="2"/>
      <c r="V46" s="2"/>
      <c r="W46" s="2"/>
      <c r="X46" s="2"/>
      <c r="Y46" s="2"/>
      <c r="Z46" s="2"/>
    </row>
    <row r="47" ht="15.75" customHeight="1">
      <c r="A47" s="1" t="s">
        <v>215</v>
      </c>
      <c r="B47" s="1">
        <v>22.0</v>
      </c>
      <c r="C47" s="1">
        <v>-66.0</v>
      </c>
      <c r="D47" s="1">
        <v>5.0</v>
      </c>
      <c r="E47" s="1">
        <v>-18.0</v>
      </c>
      <c r="F47" s="1">
        <v>0.0</v>
      </c>
      <c r="G47" s="1">
        <v>7.0</v>
      </c>
      <c r="H47" s="1">
        <v>-4.0</v>
      </c>
      <c r="I47" s="1">
        <v>0.0</v>
      </c>
      <c r="J47" s="1">
        <v>8.0</v>
      </c>
      <c r="K47" s="1">
        <v>19.0</v>
      </c>
      <c r="L47" s="2"/>
      <c r="M47" s="2"/>
      <c r="N47" s="2"/>
      <c r="O47" s="2"/>
      <c r="P47" s="2"/>
      <c r="Q47" s="2"/>
      <c r="R47" s="2"/>
      <c r="S47" s="2"/>
      <c r="T47" s="2"/>
      <c r="U47" s="2"/>
      <c r="V47" s="2"/>
      <c r="W47" s="2"/>
      <c r="X47" s="2"/>
      <c r="Y47" s="2"/>
      <c r="Z47" s="2"/>
    </row>
    <row r="48" ht="15.75" customHeight="1">
      <c r="A48" s="1" t="s">
        <v>216</v>
      </c>
      <c r="B48" s="1">
        <v>22.0</v>
      </c>
      <c r="C48" s="1">
        <v>-66.0</v>
      </c>
      <c r="D48" s="1">
        <v>5.0</v>
      </c>
      <c r="E48" s="1">
        <v>-18.0</v>
      </c>
      <c r="F48" s="1">
        <v>0.0</v>
      </c>
      <c r="G48" s="1">
        <v>7.0</v>
      </c>
      <c r="H48" s="1">
        <v>-4.0</v>
      </c>
      <c r="I48" s="1">
        <v>0.0</v>
      </c>
      <c r="J48" s="1">
        <v>8.0</v>
      </c>
      <c r="K48" s="1">
        <v>19.0</v>
      </c>
      <c r="L48" s="2"/>
      <c r="M48" s="2"/>
      <c r="N48" s="2"/>
      <c r="O48" s="2"/>
      <c r="P48" s="2"/>
      <c r="Q48" s="2"/>
      <c r="R48" s="2"/>
      <c r="S48" s="2"/>
      <c r="T48" s="2"/>
      <c r="U48" s="2"/>
      <c r="V48" s="2"/>
      <c r="W48" s="2"/>
      <c r="X48" s="2"/>
      <c r="Y48" s="2"/>
      <c r="Z48" s="2"/>
    </row>
    <row r="49" ht="15.75" customHeight="1">
      <c r="A49" s="1" t="s">
        <v>217</v>
      </c>
      <c r="B49" s="1">
        <v>-24.0</v>
      </c>
      <c r="C49" s="1">
        <v>-3.0</v>
      </c>
      <c r="D49" s="1">
        <v>-1.0</v>
      </c>
      <c r="E49" s="1">
        <v>-2.0</v>
      </c>
      <c r="F49" s="1">
        <v>-18.0</v>
      </c>
      <c r="G49" s="1">
        <v>-25.0</v>
      </c>
      <c r="H49" s="1">
        <v>-6.0</v>
      </c>
      <c r="I49" s="1">
        <v>-94.0</v>
      </c>
      <c r="J49" s="1">
        <v>2.0</v>
      </c>
      <c r="K49" s="1">
        <v>8.0</v>
      </c>
      <c r="L49" s="2"/>
      <c r="M49" s="2"/>
      <c r="N49" s="2"/>
      <c r="O49" s="2"/>
      <c r="P49" s="2"/>
      <c r="Q49" s="2"/>
      <c r="R49" s="2"/>
      <c r="S49" s="2"/>
      <c r="T49" s="2"/>
      <c r="U49" s="2"/>
      <c r="V49" s="2"/>
      <c r="W49" s="2"/>
      <c r="X49" s="2"/>
      <c r="Y49" s="2"/>
      <c r="Z49" s="2"/>
    </row>
    <row r="50" ht="15.75" customHeight="1">
      <c r="A50" s="1" t="s">
        <v>218</v>
      </c>
      <c r="B50" s="1">
        <v>30.0</v>
      </c>
      <c r="C50" s="1">
        <v>60.0</v>
      </c>
      <c r="D50" s="1">
        <v>89.0</v>
      </c>
      <c r="E50" s="1">
        <v>3.0</v>
      </c>
      <c r="F50" s="1">
        <v>2.0</v>
      </c>
      <c r="G50" s="1">
        <v>2.0</v>
      </c>
      <c r="H50" s="1">
        <v>4.0</v>
      </c>
      <c r="I50" s="1">
        <v>91.0</v>
      </c>
      <c r="J50" s="1">
        <v>2.0</v>
      </c>
      <c r="K50" s="1">
        <v>2.0</v>
      </c>
      <c r="L50" s="2"/>
      <c r="M50" s="2"/>
      <c r="N50" s="2"/>
      <c r="O50" s="2"/>
      <c r="P50" s="2"/>
      <c r="Q50" s="2"/>
      <c r="R50" s="2"/>
      <c r="S50" s="2"/>
      <c r="T50" s="2"/>
      <c r="U50" s="2"/>
      <c r="V50" s="2"/>
      <c r="W50" s="2"/>
      <c r="X50" s="2"/>
      <c r="Y50" s="2"/>
      <c r="Z50" s="2"/>
    </row>
    <row r="51" ht="15.75" customHeight="1">
      <c r="A51" s="1" t="s">
        <v>219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220</v>
      </c>
      <c r="B52" s="1">
        <v>0.0</v>
      </c>
      <c r="C52" s="1">
        <v>30.0</v>
      </c>
      <c r="D52" s="1">
        <v>40.0</v>
      </c>
      <c r="E52" s="1">
        <v>70.0</v>
      </c>
      <c r="F52" s="1">
        <v>70.0</v>
      </c>
      <c r="G52" s="1">
        <v>0.0</v>
      </c>
      <c r="H52" s="1">
        <v>0.0</v>
      </c>
      <c r="I52" s="1">
        <v>0.0</v>
      </c>
      <c r="J52" s="1">
        <v>80.0</v>
      </c>
      <c r="K52" s="1">
        <v>1.0</v>
      </c>
      <c r="L52" s="2"/>
      <c r="M52" s="2"/>
      <c r="N52" s="2"/>
      <c r="O52" s="2"/>
      <c r="P52" s="2"/>
      <c r="Q52" s="2"/>
      <c r="R52" s="2"/>
      <c r="S52" s="2"/>
      <c r="T52" s="2"/>
      <c r="U52" s="2"/>
      <c r="V52" s="2"/>
      <c r="W52" s="2"/>
      <c r="X52" s="2"/>
      <c r="Y52" s="2"/>
      <c r="Z52" s="2"/>
    </row>
    <row r="53" ht="15.75" customHeight="1">
      <c r="A53" s="1" t="s">
        <v>221</v>
      </c>
      <c r="B53" s="1">
        <v>0.0</v>
      </c>
      <c r="C53" s="1">
        <v>0.0</v>
      </c>
      <c r="D53" s="1">
        <v>0.0</v>
      </c>
      <c r="E53" s="1">
        <v>0.0</v>
      </c>
      <c r="F53" s="1">
        <v>0.0</v>
      </c>
      <c r="G53" s="1">
        <v>0.0</v>
      </c>
      <c r="H53" s="1">
        <v>0.0</v>
      </c>
      <c r="I53" s="1">
        <v>8.0</v>
      </c>
      <c r="J53" s="1">
        <v>12.0</v>
      </c>
      <c r="K53" s="1">
        <v>20.0</v>
      </c>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15.0</v>
      </c>
      <c r="G54" s="1">
        <v>21.0</v>
      </c>
      <c r="H54" s="1">
        <v>0.0</v>
      </c>
      <c r="I54" s="1">
        <v>31.0</v>
      </c>
      <c r="J54" s="1">
        <v>36.0</v>
      </c>
      <c r="K54" s="1">
        <v>39.0</v>
      </c>
      <c r="L54" s="2"/>
      <c r="M54" s="2"/>
      <c r="N54" s="2"/>
      <c r="O54" s="2"/>
      <c r="P54" s="2"/>
      <c r="Q54" s="2"/>
      <c r="R54" s="2"/>
      <c r="S54" s="2"/>
      <c r="T54" s="2"/>
      <c r="U54" s="2"/>
      <c r="V54" s="2"/>
      <c r="W54" s="2"/>
      <c r="X54" s="2"/>
      <c r="Y54" s="2"/>
      <c r="Z54" s="2"/>
    </row>
    <row r="55" ht="15.75" customHeight="1">
      <c r="A55" s="1" t="s">
        <v>223</v>
      </c>
      <c r="B55" s="1">
        <v>1.0</v>
      </c>
      <c r="C55" s="1">
        <v>1.0</v>
      </c>
      <c r="D55" s="1">
        <v>1.0</v>
      </c>
      <c r="E55" s="1">
        <v>1.0</v>
      </c>
      <c r="F55" s="1">
        <v>4.0</v>
      </c>
      <c r="G55" s="1">
        <v>3.0</v>
      </c>
      <c r="H55" s="1">
        <v>3.0</v>
      </c>
      <c r="I55" s="1">
        <v>21.0</v>
      </c>
      <c r="J55" s="1">
        <v>20.0</v>
      </c>
      <c r="K55" s="1">
        <v>16.0</v>
      </c>
      <c r="L55" s="2"/>
      <c r="M55" s="2"/>
      <c r="N55" s="2"/>
      <c r="O55" s="2"/>
      <c r="P55" s="2"/>
      <c r="Q55" s="2"/>
      <c r="R55" s="2"/>
      <c r="S55" s="2"/>
      <c r="T55" s="2"/>
      <c r="U55" s="2"/>
      <c r="V55" s="2"/>
      <c r="W55" s="2"/>
      <c r="X55" s="2"/>
      <c r="Y55" s="2"/>
      <c r="Z55" s="2"/>
    </row>
    <row r="56" ht="15.75" customHeight="1">
      <c r="A56" s="1" t="s">
        <v>224</v>
      </c>
      <c r="B56" s="1">
        <v>2.0</v>
      </c>
      <c r="C56" s="1">
        <v>47.0</v>
      </c>
      <c r="D56" s="1">
        <v>2.0</v>
      </c>
      <c r="E56" s="1">
        <v>1.0</v>
      </c>
      <c r="F56" s="1">
        <v>1.0</v>
      </c>
      <c r="G56" s="1">
        <v>2.0</v>
      </c>
      <c r="H56" s="1">
        <v>2.0</v>
      </c>
      <c r="I56" s="1">
        <v>1.0</v>
      </c>
      <c r="J56" s="1">
        <v>2.0</v>
      </c>
      <c r="K56" s="1">
        <v>2.0</v>
      </c>
      <c r="L56" s="2"/>
      <c r="M56" s="2"/>
      <c r="N56" s="2"/>
      <c r="O56" s="2"/>
      <c r="P56" s="2"/>
      <c r="Q56" s="2"/>
      <c r="R56" s="2"/>
      <c r="S56" s="2"/>
      <c r="T56" s="2"/>
      <c r="U56" s="2"/>
      <c r="V56" s="2"/>
      <c r="W56" s="2"/>
      <c r="X56" s="2"/>
      <c r="Y56" s="2"/>
      <c r="Z56" s="2"/>
    </row>
    <row r="57" ht="15.75" customHeight="1">
      <c r="A57" s="1" t="s">
        <v>225</v>
      </c>
      <c r="B57" s="1">
        <v>85.0</v>
      </c>
      <c r="C57" s="1">
        <v>29.0</v>
      </c>
      <c r="D57" s="1">
        <v>1.0</v>
      </c>
      <c r="E57" s="1">
        <v>1.0</v>
      </c>
      <c r="F57" s="1">
        <v>1.0</v>
      </c>
      <c r="G57" s="1">
        <v>3.0</v>
      </c>
      <c r="H57" s="1">
        <v>3.0</v>
      </c>
      <c r="I57" s="1">
        <v>42.0</v>
      </c>
      <c r="J57" s="1">
        <v>1.0</v>
      </c>
      <c r="K57" s="1">
        <v>1.0</v>
      </c>
      <c r="L57" s="2"/>
      <c r="M57" s="2"/>
      <c r="N57" s="2"/>
      <c r="O57" s="2"/>
      <c r="P57" s="2"/>
      <c r="Q57" s="2"/>
      <c r="R57" s="2"/>
      <c r="S57" s="2"/>
      <c r="T57" s="2"/>
      <c r="U57" s="2"/>
      <c r="V57" s="2"/>
      <c r="W57" s="2"/>
      <c r="X57" s="2"/>
      <c r="Y57" s="2"/>
      <c r="Z57" s="2"/>
    </row>
    <row r="58" ht="15.75" customHeight="1">
      <c r="A58" s="1" t="s">
        <v>226</v>
      </c>
      <c r="B58" s="1">
        <v>1.0</v>
      </c>
      <c r="C58" s="1">
        <v>18.0</v>
      </c>
      <c r="D58" s="1">
        <v>68.0</v>
      </c>
      <c r="E58" s="1">
        <v>-6.0</v>
      </c>
      <c r="F58" s="1">
        <v>2.0</v>
      </c>
      <c r="G58" s="1">
        <v>-52.0</v>
      </c>
      <c r="H58" s="1">
        <v>-1.0</v>
      </c>
      <c r="I58" s="1">
        <v>1.0</v>
      </c>
      <c r="J58" s="1">
        <v>96.0</v>
      </c>
      <c r="K58" s="1">
        <v>1.0</v>
      </c>
      <c r="L58" s="2"/>
      <c r="M58" s="2"/>
      <c r="N58" s="2"/>
      <c r="O58" s="2"/>
      <c r="P58" s="2"/>
      <c r="Q58" s="2"/>
      <c r="R58" s="2"/>
      <c r="S58" s="2"/>
      <c r="T58" s="2"/>
      <c r="U58" s="2"/>
      <c r="V58" s="2"/>
      <c r="W58" s="2"/>
      <c r="X58" s="2"/>
      <c r="Y58" s="2"/>
      <c r="Z58" s="2"/>
    </row>
    <row r="59" ht="15.75" customHeight="1">
      <c r="A59" s="1" t="s">
        <v>227</v>
      </c>
      <c r="B59" s="1">
        <v>0.0</v>
      </c>
      <c r="C59" s="1">
        <v>0.0</v>
      </c>
      <c r="D59" s="1">
        <v>0.0</v>
      </c>
      <c r="E59" s="1">
        <v>0.0</v>
      </c>
      <c r="F59" s="1">
        <v>0.0</v>
      </c>
      <c r="G59" s="1">
        <v>0.0</v>
      </c>
      <c r="H59" s="1">
        <v>0.0</v>
      </c>
      <c r="I59" s="1">
        <v>6.0</v>
      </c>
      <c r="J59" s="1">
        <v>0.0</v>
      </c>
      <c r="K59" s="1">
        <v>0.0</v>
      </c>
      <c r="L59" s="2"/>
      <c r="M59" s="2"/>
      <c r="N59" s="2"/>
      <c r="O59" s="2"/>
      <c r="P59" s="2"/>
      <c r="Q59" s="2"/>
      <c r="R59" s="2"/>
      <c r="S59" s="2"/>
      <c r="T59" s="2"/>
      <c r="U59" s="2"/>
      <c r="V59" s="2"/>
      <c r="W59" s="2"/>
      <c r="X59" s="2"/>
      <c r="Y59" s="2"/>
      <c r="Z59" s="2"/>
    </row>
    <row r="60" ht="15.75" customHeight="1">
      <c r="A60" s="1" t="s">
        <v>228</v>
      </c>
      <c r="B60" s="1">
        <v>0.0</v>
      </c>
      <c r="C60" s="1">
        <v>0.0</v>
      </c>
      <c r="D60" s="1">
        <v>0.0</v>
      </c>
      <c r="E60" s="1">
        <v>0.0</v>
      </c>
      <c r="F60" s="1">
        <v>0.0</v>
      </c>
      <c r="G60" s="1">
        <v>3.0</v>
      </c>
      <c r="H60" s="1">
        <v>9.0</v>
      </c>
      <c r="I60" s="1">
        <v>0.0</v>
      </c>
      <c r="J60" s="1">
        <v>0.0</v>
      </c>
      <c r="K60" s="1">
        <v>0.0</v>
      </c>
      <c r="L60" s="2"/>
      <c r="M60" s="2"/>
      <c r="N60" s="2"/>
      <c r="O60" s="2"/>
      <c r="P60" s="2"/>
      <c r="Q60" s="2"/>
      <c r="R60" s="2"/>
      <c r="S60" s="2"/>
      <c r="T60" s="2"/>
      <c r="U60" s="2"/>
      <c r="V60" s="2"/>
      <c r="W60" s="2"/>
      <c r="X60" s="2"/>
      <c r="Y60" s="2"/>
      <c r="Z60" s="2"/>
    </row>
    <row r="61" ht="15.75" customHeight="1">
      <c r="A61" s="1" t="s">
        <v>229</v>
      </c>
      <c r="B61" s="1">
        <v>71.0</v>
      </c>
      <c r="C61" s="1">
        <v>84.0</v>
      </c>
      <c r="D61" s="1">
        <v>1.0</v>
      </c>
      <c r="E61" s="1">
        <v>1.0</v>
      </c>
      <c r="F61" s="1">
        <v>1.0</v>
      </c>
      <c r="G61" s="1">
        <v>0.0</v>
      </c>
      <c r="H61" s="1">
        <v>0.0</v>
      </c>
      <c r="I61" s="1">
        <v>0.0</v>
      </c>
      <c r="J61" s="1">
        <v>4.0</v>
      </c>
      <c r="K61" s="1">
        <v>5.0</v>
      </c>
      <c r="L61" s="2"/>
      <c r="M61" s="2"/>
      <c r="N61" s="2"/>
      <c r="O61" s="2"/>
      <c r="P61" s="2"/>
      <c r="Q61" s="2"/>
      <c r="R61" s="2"/>
      <c r="S61" s="2"/>
      <c r="T61" s="2"/>
      <c r="U61" s="2"/>
      <c r="V61" s="2"/>
      <c r="W61" s="2"/>
      <c r="X61" s="2"/>
      <c r="Y61" s="2"/>
      <c r="Z61" s="2"/>
    </row>
    <row r="62" ht="15.75" customHeight="1">
      <c r="A62" s="1" t="s">
        <v>230</v>
      </c>
      <c r="B62" s="1">
        <v>71.0</v>
      </c>
      <c r="C62" s="1">
        <v>84.0</v>
      </c>
      <c r="D62" s="1">
        <v>1.0</v>
      </c>
      <c r="E62" s="1">
        <v>1.0</v>
      </c>
      <c r="F62" s="1">
        <v>1.0</v>
      </c>
      <c r="G62" s="1">
        <v>3.0</v>
      </c>
      <c r="H62" s="1">
        <v>9.0</v>
      </c>
      <c r="I62" s="1">
        <v>6.0</v>
      </c>
      <c r="J62" s="1">
        <v>4.0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186</v>
      </c>
      <c r="C3" s="1" t="s">
        <v>180</v>
      </c>
      <c r="D3" s="1" t="s">
        <v>233</v>
      </c>
      <c r="E3" s="1" t="s">
        <v>208</v>
      </c>
      <c r="F3" s="1" t="s">
        <v>234</v>
      </c>
      <c r="G3" s="1" t="s">
        <v>235</v>
      </c>
      <c r="H3" s="1" t="s">
        <v>236</v>
      </c>
      <c r="I3" s="1" t="s">
        <v>237</v>
      </c>
      <c r="J3" s="1" t="s">
        <v>207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v>-3.0</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175</v>
      </c>
      <c r="F11" s="1" t="s">
        <v>309</v>
      </c>
      <c r="G11" s="1" t="s">
        <v>310</v>
      </c>
      <c r="H11" s="1" t="s">
        <v>311</v>
      </c>
      <c r="I11" s="1" t="s">
        <v>308</v>
      </c>
      <c r="J11" s="1" t="s">
        <v>312</v>
      </c>
      <c r="K11" s="1" t="s">
        <v>313</v>
      </c>
      <c r="L11" s="2"/>
      <c r="M11" s="2"/>
      <c r="N11" s="2"/>
      <c r="O11" s="2"/>
      <c r="P11" s="2"/>
      <c r="Q11" s="2"/>
      <c r="R11" s="2"/>
      <c r="S11" s="2"/>
      <c r="T11" s="2"/>
      <c r="U11" s="2"/>
      <c r="V11" s="2"/>
      <c r="W11" s="2"/>
      <c r="X11" s="2"/>
      <c r="Y11" s="2"/>
      <c r="Z11" s="2"/>
    </row>
    <row r="12">
      <c r="A12" s="1" t="s">
        <v>314</v>
      </c>
      <c r="B12" s="1" t="s">
        <v>306</v>
      </c>
      <c r="C12" s="1" t="s">
        <v>173</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336</v>
      </c>
      <c r="C15" s="1" t="s">
        <v>337</v>
      </c>
      <c r="D15" s="1" t="s">
        <v>338</v>
      </c>
      <c r="E15" s="1" t="s">
        <v>339</v>
      </c>
      <c r="F15" s="1" t="s">
        <v>340</v>
      </c>
      <c r="G15" s="1" t="s">
        <v>341</v>
      </c>
      <c r="H15" s="1" t="s">
        <v>342</v>
      </c>
      <c r="I15" s="1" t="s">
        <v>343</v>
      </c>
      <c r="J15" s="1" t="s">
        <v>181</v>
      </c>
      <c r="K15" s="1" t="s">
        <v>344</v>
      </c>
      <c r="L15" s="2"/>
      <c r="M15" s="2"/>
      <c r="N15" s="2"/>
      <c r="O15" s="2"/>
      <c r="P15" s="2"/>
      <c r="Q15" s="2"/>
      <c r="R15" s="2"/>
      <c r="S15" s="2"/>
      <c r="T15" s="2"/>
      <c r="U15" s="2"/>
      <c r="V15" s="2"/>
      <c r="W15" s="2"/>
      <c r="X15" s="2"/>
      <c r="Y15" s="2"/>
      <c r="Z15" s="2"/>
    </row>
    <row r="16">
      <c r="A16" s="1" t="s">
        <v>345</v>
      </c>
      <c r="B16" s="1" t="s">
        <v>346</v>
      </c>
      <c r="C16" s="1" t="s">
        <v>347</v>
      </c>
      <c r="D16" s="1" t="s">
        <v>301</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302</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377</v>
      </c>
      <c r="F20" s="1" t="s">
        <v>380</v>
      </c>
      <c r="G20" s="1" t="s">
        <v>381</v>
      </c>
      <c r="H20" s="1" t="s">
        <v>377</v>
      </c>
      <c r="I20" s="1" t="s">
        <v>382</v>
      </c>
      <c r="J20" s="1" t="s">
        <v>207</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v>6.0</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420</v>
      </c>
      <c r="E25" s="1" t="s">
        <v>421</v>
      </c>
      <c r="F25" s="1" t="s">
        <v>123</v>
      </c>
      <c r="G25" s="1" t="s">
        <v>422</v>
      </c>
      <c r="H25" s="1">
        <v>2.0</v>
      </c>
      <c r="I25" s="1" t="s">
        <v>423</v>
      </c>
      <c r="J25" s="1" t="s">
        <v>115</v>
      </c>
      <c r="K25" s="1" t="s">
        <v>424</v>
      </c>
      <c r="L25" s="2"/>
      <c r="M25" s="2"/>
      <c r="N25" s="2"/>
      <c r="O25" s="2"/>
      <c r="P25" s="2"/>
      <c r="Q25" s="2"/>
      <c r="R25" s="2"/>
      <c r="S25" s="2"/>
      <c r="T25" s="2"/>
      <c r="U25" s="2"/>
      <c r="V25" s="2"/>
      <c r="W25" s="2"/>
      <c r="X25" s="2"/>
      <c r="Y25" s="2"/>
      <c r="Z25" s="2"/>
    </row>
    <row r="26" ht="15.75" customHeight="1">
      <c r="A26" s="1" t="s">
        <v>425</v>
      </c>
      <c r="B26" s="1" t="s">
        <v>353</v>
      </c>
      <c r="C26" s="1" t="s">
        <v>426</v>
      </c>
      <c r="D26" s="1" t="s">
        <v>353</v>
      </c>
      <c r="E26" s="1" t="s">
        <v>124</v>
      </c>
      <c r="F26" s="1" t="s">
        <v>427</v>
      </c>
      <c r="G26" s="1" t="s">
        <v>128</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191</v>
      </c>
      <c r="C27" s="1" t="s">
        <v>433</v>
      </c>
      <c r="D27" s="1" t="s">
        <v>434</v>
      </c>
      <c r="E27" s="1" t="s">
        <v>186</v>
      </c>
      <c r="F27" s="1" t="s">
        <v>435</v>
      </c>
      <c r="G27" s="1" t="s">
        <v>176</v>
      </c>
      <c r="H27" s="1" t="s">
        <v>196</v>
      </c>
      <c r="I27" s="1" t="s">
        <v>436</v>
      </c>
      <c r="J27" s="1" t="s">
        <v>437</v>
      </c>
      <c r="K27" s="1" t="s">
        <v>332</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338</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507</v>
      </c>
      <c r="E35" s="1" t="s">
        <v>508</v>
      </c>
      <c r="F35" s="1" t="s">
        <v>242</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418</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175</v>
      </c>
      <c r="D38" s="1" t="s">
        <v>308</v>
      </c>
      <c r="E38" s="1" t="s">
        <v>537</v>
      </c>
      <c r="F38" s="1" t="s">
        <v>538</v>
      </c>
      <c r="G38" s="1" t="s">
        <v>539</v>
      </c>
      <c r="H38" s="1" t="s">
        <v>326</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196</v>
      </c>
      <c r="I39" s="1" t="s">
        <v>550</v>
      </c>
      <c r="J39" s="1" t="s">
        <v>551</v>
      </c>
      <c r="K39" s="1" t="s">
        <v>304</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430</v>
      </c>
      <c r="C41" s="1" t="s">
        <v>547</v>
      </c>
      <c r="D41" s="1" t="s">
        <v>564</v>
      </c>
      <c r="E41" s="1" t="s">
        <v>565</v>
      </c>
      <c r="F41" s="1" t="s">
        <v>374</v>
      </c>
      <c r="G41" s="1" t="s">
        <v>566</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t="s">
        <v>327</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115</v>
      </c>
      <c r="C43" s="1" t="s">
        <v>582</v>
      </c>
      <c r="D43" s="1" t="s">
        <v>583</v>
      </c>
      <c r="E43" s="1" t="s">
        <v>584</v>
      </c>
      <c r="F43" s="1" t="s">
        <v>177</v>
      </c>
      <c r="G43" s="1" t="s">
        <v>178</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590</v>
      </c>
      <c r="C44" s="1" t="s">
        <v>591</v>
      </c>
      <c r="D44" s="1" t="s">
        <v>331</v>
      </c>
      <c r="E44" s="1" t="s">
        <v>592</v>
      </c>
      <c r="F44" s="1" t="s">
        <v>517</v>
      </c>
      <c r="G44" s="1" t="s">
        <v>308</v>
      </c>
      <c r="H44" s="1" t="s">
        <v>593</v>
      </c>
      <c r="I44" s="1" t="s">
        <v>494</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v>0.0</v>
      </c>
      <c r="E49" s="1" t="s">
        <v>633</v>
      </c>
      <c r="F49" s="1">
        <v>3.0</v>
      </c>
      <c r="G49" s="1" t="s">
        <v>634</v>
      </c>
      <c r="H49" s="1" t="s">
        <v>635</v>
      </c>
      <c r="I49" s="1" t="s">
        <v>636</v>
      </c>
      <c r="J49" s="1">
        <v>0.0</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v>0.0</v>
      </c>
      <c r="G50" s="1" t="s">
        <v>643</v>
      </c>
      <c r="H50" s="1">
        <v>-82.0</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v>0.0</v>
      </c>
      <c r="L51" s="2"/>
      <c r="M51" s="2"/>
      <c r="N51" s="2"/>
      <c r="O51" s="2"/>
      <c r="P51" s="2"/>
      <c r="Q51" s="2"/>
      <c r="R51" s="2"/>
      <c r="S51" s="2"/>
      <c r="T51" s="2"/>
      <c r="U51" s="2"/>
      <c r="V51" s="2"/>
      <c r="W51" s="2"/>
      <c r="X51" s="2"/>
      <c r="Y51" s="2"/>
      <c r="Z51" s="2"/>
    </row>
    <row r="52" ht="15.75" customHeight="1">
      <c r="A52" s="1" t="s">
        <v>657</v>
      </c>
      <c r="B52" s="1" t="s">
        <v>648</v>
      </c>
      <c r="C52" s="1" t="s">
        <v>649</v>
      </c>
      <c r="D52" s="1" t="s">
        <v>650</v>
      </c>
      <c r="E52" s="1" t="s">
        <v>651</v>
      </c>
      <c r="F52" s="1" t="s">
        <v>652</v>
      </c>
      <c r="G52" s="1" t="s">
        <v>653</v>
      </c>
      <c r="H52" s="1" t="s">
        <v>654</v>
      </c>
      <c r="I52" s="1" t="s">
        <v>655</v>
      </c>
      <c r="J52" s="1" t="s">
        <v>656</v>
      </c>
      <c r="K52" s="1">
        <v>0.0</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v>320.0</v>
      </c>
      <c r="D54" s="1" t="s">
        <v>671</v>
      </c>
      <c r="E54" s="1">
        <v>13.0</v>
      </c>
      <c r="F54" s="1" t="s">
        <v>672</v>
      </c>
      <c r="G54" s="1" t="s">
        <v>673</v>
      </c>
      <c r="H54" s="1" t="s">
        <v>674</v>
      </c>
      <c r="I54" s="1" t="s">
        <v>675</v>
      </c>
      <c r="J54" s="1" t="s">
        <v>676</v>
      </c>
      <c r="K54" s="1">
        <v>10.0</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v>-1.0</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385</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v>0.0</v>
      </c>
      <c r="D63" s="1" t="s">
        <v>765</v>
      </c>
      <c r="E63" s="1" t="s">
        <v>766</v>
      </c>
      <c r="F63" s="1" t="s">
        <v>767</v>
      </c>
      <c r="G63" s="1" t="s">
        <v>768</v>
      </c>
      <c r="H63" s="1" t="s">
        <v>769</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774</v>
      </c>
      <c r="C64" s="1">
        <v>0.0</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784</v>
      </c>
      <c r="B66" s="1" t="s">
        <v>785</v>
      </c>
      <c r="C66" s="1" t="s">
        <v>786</v>
      </c>
      <c r="D66" s="1" t="s">
        <v>787</v>
      </c>
      <c r="E66" s="1" t="s">
        <v>788</v>
      </c>
      <c r="F66" s="1" t="s">
        <v>789</v>
      </c>
      <c r="G66" s="1" t="s">
        <v>790</v>
      </c>
      <c r="H66" s="1" t="s">
        <v>791</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t="s">
        <v>799</v>
      </c>
      <c r="F67" s="1" t="s">
        <v>800</v>
      </c>
      <c r="G67" s="1" t="s">
        <v>801</v>
      </c>
      <c r="H67" s="1" t="s">
        <v>802</v>
      </c>
      <c r="I67" s="1" t="s">
        <v>803</v>
      </c>
      <c r="J67" s="1" t="s">
        <v>804</v>
      </c>
      <c r="K67" s="1" t="s">
        <v>439</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v>0.0</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v>158.0</v>
      </c>
      <c r="G70" s="1" t="s">
        <v>831</v>
      </c>
      <c r="H70" s="1" t="s">
        <v>832</v>
      </c>
      <c r="I70" s="1" t="s">
        <v>833</v>
      </c>
      <c r="J70" s="1" t="s">
        <v>834</v>
      </c>
      <c r="K70" s="1" t="s">
        <v>835</v>
      </c>
      <c r="L70" s="2"/>
      <c r="M70" s="2"/>
      <c r="N70" s="2"/>
      <c r="O70" s="2"/>
      <c r="P70" s="2"/>
      <c r="Q70" s="2"/>
      <c r="R70" s="2"/>
      <c r="S70" s="2"/>
      <c r="T70" s="2"/>
      <c r="U70" s="2"/>
      <c r="V70" s="2"/>
      <c r="W70" s="2"/>
      <c r="X70" s="2"/>
      <c r="Y70" s="2"/>
      <c r="Z70" s="2"/>
    </row>
    <row r="71" ht="15.75" customHeight="1">
      <c r="A71" s="1" t="s">
        <v>836</v>
      </c>
      <c r="B71" s="1" t="s">
        <v>603</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603</v>
      </c>
      <c r="C72" s="1" t="s">
        <v>837</v>
      </c>
      <c r="D72" s="1" t="s">
        <v>838</v>
      </c>
      <c r="E72" s="1" t="s">
        <v>839</v>
      </c>
      <c r="F72" s="1" t="s">
        <v>840</v>
      </c>
      <c r="G72" s="1" t="s">
        <v>841</v>
      </c>
      <c r="H72" s="1" t="s">
        <v>842</v>
      </c>
      <c r="I72" s="1" t="s">
        <v>843</v>
      </c>
      <c r="J72" s="1" t="s">
        <v>844</v>
      </c>
      <c r="K72" s="1" t="s">
        <v>845</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v>74.0</v>
      </c>
      <c r="D75" s="1" t="s">
        <v>871</v>
      </c>
      <c r="E75" s="1" t="s">
        <v>872</v>
      </c>
      <c r="F75" s="1" t="s">
        <v>873</v>
      </c>
      <c r="G75" s="1" t="s">
        <v>304</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602</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875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v>27.0</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642</v>
      </c>
      <c r="C84" s="1" t="s">
        <v>964</v>
      </c>
      <c r="D84" s="1" t="s">
        <v>965</v>
      </c>
      <c r="E84" s="1" t="s">
        <v>888</v>
      </c>
      <c r="F84" s="1" t="s">
        <v>966</v>
      </c>
      <c r="G84" s="1" t="s">
        <v>967</v>
      </c>
      <c r="H84" s="1" t="s">
        <v>968</v>
      </c>
      <c r="I84" s="1" t="s">
        <v>969</v>
      </c>
      <c r="J84" s="1" t="s">
        <v>970</v>
      </c>
      <c r="K84" s="1" t="s">
        <v>971</v>
      </c>
      <c r="L84" s="2"/>
      <c r="M84" s="2"/>
      <c r="N84" s="2"/>
      <c r="O84" s="2"/>
      <c r="P84" s="2"/>
      <c r="Q84" s="2"/>
      <c r="R84" s="2"/>
      <c r="S84" s="2"/>
      <c r="T84" s="2"/>
      <c r="U84" s="2"/>
      <c r="V84" s="2"/>
      <c r="W84" s="2"/>
      <c r="X84" s="2"/>
      <c r="Y84" s="2"/>
      <c r="Z84" s="2"/>
    </row>
    <row r="85" ht="15.75" customHeight="1">
      <c r="A85" s="1" t="s">
        <v>972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973</v>
      </c>
      <c r="B86" s="1" t="s">
        <v>824</v>
      </c>
      <c r="C86" s="1" t="s">
        <v>974</v>
      </c>
      <c r="D86" s="1" t="s">
        <v>975</v>
      </c>
      <c r="E86" s="1" t="s">
        <v>976</v>
      </c>
      <c r="F86" s="1" t="s">
        <v>977</v>
      </c>
      <c r="G86" s="1" t="s">
        <v>978</v>
      </c>
      <c r="H86" s="1">
        <v>8.0</v>
      </c>
      <c r="I86" s="1" t="s">
        <v>979</v>
      </c>
      <c r="J86" s="1" t="s">
        <v>980</v>
      </c>
      <c r="K86" s="1" t="s">
        <v>981</v>
      </c>
      <c r="L86" s="2"/>
      <c r="M86" s="2"/>
      <c r="N86" s="2"/>
      <c r="O86" s="2"/>
      <c r="P86" s="2"/>
      <c r="Q86" s="2"/>
      <c r="R86" s="2"/>
      <c r="S86" s="2"/>
      <c r="T86" s="2"/>
      <c r="U86" s="2"/>
      <c r="V86" s="2"/>
      <c r="W86" s="2"/>
      <c r="X86" s="2"/>
      <c r="Y86" s="2"/>
      <c r="Z86" s="2"/>
    </row>
    <row r="87" ht="15.75" customHeight="1">
      <c r="A87" s="1" t="s">
        <v>982</v>
      </c>
      <c r="B87" s="1" t="s">
        <v>983</v>
      </c>
      <c r="C87" s="1" t="s">
        <v>984</v>
      </c>
      <c r="D87" s="1" t="s">
        <v>985</v>
      </c>
      <c r="E87" s="1" t="s">
        <v>986</v>
      </c>
      <c r="F87" s="1" t="s">
        <v>987</v>
      </c>
      <c r="G87" s="1" t="s">
        <v>988</v>
      </c>
      <c r="H87" s="1" t="s">
        <v>989</v>
      </c>
      <c r="I87" s="1" t="s">
        <v>990</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995</v>
      </c>
      <c r="D88" s="1" t="s">
        <v>996</v>
      </c>
      <c r="E88" s="1" t="s">
        <v>997</v>
      </c>
      <c r="F88" s="1" t="s">
        <v>998</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1008</v>
      </c>
      <c r="F89" s="1">
        <v>0.0</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644</v>
      </c>
      <c r="D90" s="1" t="s">
        <v>1016</v>
      </c>
      <c r="E90" s="1" t="s">
        <v>1017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1030</v>
      </c>
      <c r="H91" s="1" t="s">
        <v>1031</v>
      </c>
      <c r="I91" s="1" t="s">
        <v>1032</v>
      </c>
      <c r="J91" s="1" t="s">
        <v>1033</v>
      </c>
      <c r="K91" s="1" t="s">
        <v>1034</v>
      </c>
      <c r="L91" s="2"/>
      <c r="M91" s="2"/>
      <c r="N91" s="2"/>
      <c r="O91" s="2"/>
      <c r="P91" s="2"/>
      <c r="Q91" s="2"/>
      <c r="R91" s="2"/>
      <c r="S91" s="2"/>
      <c r="T91" s="2"/>
      <c r="U91" s="2"/>
      <c r="V91" s="2"/>
      <c r="W91" s="2"/>
      <c r="X91" s="2"/>
      <c r="Y91" s="2"/>
      <c r="Z91" s="2"/>
    </row>
    <row r="92" ht="15.75" customHeight="1">
      <c r="A92" s="1" t="s">
        <v>1035</v>
      </c>
      <c r="B92" s="1" t="s">
        <v>1025</v>
      </c>
      <c r="C92" s="1" t="s">
        <v>1026</v>
      </c>
      <c r="D92" s="1" t="s">
        <v>1027</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1052</v>
      </c>
      <c r="G94" s="1" t="s">
        <v>1053</v>
      </c>
      <c r="H94" s="1" t="s">
        <v>1054</v>
      </c>
      <c r="I94" s="1" t="s">
        <v>1055</v>
      </c>
      <c r="J94" s="1" t="s">
        <v>1056</v>
      </c>
      <c r="K94" s="1" t="s">
        <v>1057</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1063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v>24.0</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244</v>
      </c>
      <c r="G97" s="1" t="s">
        <v>1084</v>
      </c>
      <c r="H97" s="1" t="s">
        <v>1085</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839</v>
      </c>
      <c r="G98" s="1" t="s">
        <v>1094</v>
      </c>
      <c r="H98" s="1" t="s">
        <v>1095</v>
      </c>
      <c r="I98" s="1" t="s">
        <v>1096</v>
      </c>
      <c r="J98" s="1" t="s">
        <v>1097</v>
      </c>
      <c r="K98" s="1" t="s">
        <v>1098</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1103</v>
      </c>
      <c r="F99" s="1" t="s">
        <v>1104</v>
      </c>
      <c r="G99" s="1" t="s">
        <v>1105</v>
      </c>
      <c r="H99" s="1" t="s">
        <v>1106</v>
      </c>
      <c r="I99" s="1" t="s">
        <v>1107</v>
      </c>
      <c r="J99" s="1" t="s">
        <v>1108</v>
      </c>
      <c r="K99" s="1">
        <v>-17.0</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673</v>
      </c>
      <c r="G100" s="1" t="s">
        <v>1114</v>
      </c>
      <c r="H100" s="1" t="s">
        <v>1115</v>
      </c>
      <c r="I100" s="1" t="s">
        <v>1116</v>
      </c>
      <c r="J100" s="1" t="s">
        <v>1070</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1122</v>
      </c>
      <c r="F101" s="1" t="s">
        <v>1123</v>
      </c>
      <c r="G101" s="1" t="s">
        <v>1124</v>
      </c>
      <c r="H101" s="1" t="s">
        <v>1125</v>
      </c>
      <c r="I101" s="1" t="s">
        <v>1126</v>
      </c>
      <c r="J101" s="1" t="s">
        <v>196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1133</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1142</v>
      </c>
      <c r="E103" s="1" t="s">
        <v>1143</v>
      </c>
      <c r="F103" s="1" t="s">
        <v>1144</v>
      </c>
      <c r="G103" s="1" t="s">
        <v>370</v>
      </c>
      <c r="H103" s="1" t="s">
        <v>1145</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t="s">
        <v>1152</v>
      </c>
      <c r="E104" s="1" t="s">
        <v>1153</v>
      </c>
      <c r="F104" s="1" t="s">
        <v>1154</v>
      </c>
      <c r="G104" s="1" t="s">
        <v>1155</v>
      </c>
      <c r="H104" s="1" t="s">
        <v>1156</v>
      </c>
      <c r="I104" s="1" t="s">
        <v>1157</v>
      </c>
      <c r="J104" s="1" t="s">
        <v>1158</v>
      </c>
      <c r="K104" s="1" t="s">
        <v>1159</v>
      </c>
      <c r="L104" s="2"/>
      <c r="M104" s="2"/>
      <c r="N104" s="2"/>
      <c r="O104" s="2"/>
      <c r="P104" s="2"/>
      <c r="Q104" s="2"/>
      <c r="R104" s="2"/>
      <c r="S104" s="2"/>
      <c r="T104" s="2"/>
      <c r="U104" s="2"/>
      <c r="V104" s="2"/>
      <c r="W104" s="2"/>
      <c r="X104" s="2"/>
      <c r="Y104" s="2"/>
      <c r="Z104" s="2"/>
    </row>
    <row r="105" ht="15.75" customHeight="1">
      <c r="A105" s="1" t="s">
        <v>1160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1161</v>
      </c>
      <c r="B106" s="1" t="s">
        <v>1162</v>
      </c>
      <c r="C106" s="1" t="s">
        <v>1163</v>
      </c>
      <c r="D106" s="1" t="s">
        <v>1164</v>
      </c>
      <c r="E106" s="1" t="s">
        <v>1165</v>
      </c>
      <c r="F106" s="1" t="s">
        <v>1166</v>
      </c>
      <c r="G106" s="1" t="s">
        <v>1167</v>
      </c>
      <c r="H106" s="1" t="s">
        <v>1168</v>
      </c>
      <c r="I106" s="1" t="s">
        <v>1169</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t="s">
        <v>1173</v>
      </c>
      <c r="C107" s="1" t="s">
        <v>1174</v>
      </c>
      <c r="D107" s="1" t="s">
        <v>1175</v>
      </c>
      <c r="E107" s="1" t="s">
        <v>1176</v>
      </c>
      <c r="F107" s="1" t="s">
        <v>1177</v>
      </c>
      <c r="G107" s="1" t="s">
        <v>1178</v>
      </c>
      <c r="H107" s="1" t="s">
        <v>497</v>
      </c>
      <c r="I107" s="1" t="s">
        <v>1179</v>
      </c>
      <c r="J107" s="1" t="s">
        <v>1180</v>
      </c>
      <c r="K107" s="1" t="s">
        <v>451</v>
      </c>
      <c r="L107" s="2"/>
      <c r="M107" s="2"/>
      <c r="N107" s="2"/>
      <c r="O107" s="2"/>
      <c r="P107" s="2"/>
      <c r="Q107" s="2"/>
      <c r="R107" s="2"/>
      <c r="S107" s="2"/>
      <c r="T107" s="2"/>
      <c r="U107" s="2"/>
      <c r="V107" s="2"/>
      <c r="W107" s="2"/>
      <c r="X107" s="2"/>
      <c r="Y107" s="2"/>
      <c r="Z107" s="2"/>
    </row>
    <row r="108" ht="15.75" customHeight="1">
      <c r="A108" s="1" t="s">
        <v>1181</v>
      </c>
      <c r="B108" s="1" t="s">
        <v>1182</v>
      </c>
      <c r="C108" s="1" t="s">
        <v>1183</v>
      </c>
      <c r="D108" s="1" t="s">
        <v>1184</v>
      </c>
      <c r="E108" s="1" t="s">
        <v>421</v>
      </c>
      <c r="F108" s="1" t="s">
        <v>276</v>
      </c>
      <c r="G108" s="1" t="s">
        <v>1185</v>
      </c>
      <c r="H108" s="1" t="s">
        <v>1186</v>
      </c>
      <c r="I108" s="1" t="s">
        <v>1187</v>
      </c>
      <c r="J108" s="1" t="s">
        <v>1188</v>
      </c>
      <c r="K108" s="1" t="s">
        <v>1189</v>
      </c>
      <c r="L108" s="2"/>
      <c r="M108" s="2"/>
      <c r="N108" s="2"/>
      <c r="O108" s="2"/>
      <c r="P108" s="2"/>
      <c r="Q108" s="2"/>
      <c r="R108" s="2"/>
      <c r="S108" s="2"/>
      <c r="T108" s="2"/>
      <c r="U108" s="2"/>
      <c r="V108" s="2"/>
      <c r="W108" s="2"/>
      <c r="X108" s="2"/>
      <c r="Y108" s="2"/>
      <c r="Z108" s="2"/>
    </row>
    <row r="109" ht="15.75" customHeight="1">
      <c r="A109" s="1" t="s">
        <v>1190</v>
      </c>
      <c r="B109" s="1" t="s">
        <v>1191</v>
      </c>
      <c r="C109" s="1" t="s">
        <v>1192</v>
      </c>
      <c r="D109" s="1" t="s">
        <v>1193</v>
      </c>
      <c r="E109" s="1" t="s">
        <v>1194</v>
      </c>
      <c r="F109" s="1" t="s">
        <v>1195</v>
      </c>
      <c r="G109" s="1" t="s">
        <v>1196</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v>129.0</v>
      </c>
      <c r="G110" s="1" t="s">
        <v>1206</v>
      </c>
      <c r="H110" s="1" t="s">
        <v>1207</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238</v>
      </c>
      <c r="G111" s="1" t="s">
        <v>1216</v>
      </c>
      <c r="H111" s="1" t="s">
        <v>756</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1212</v>
      </c>
      <c r="C112" s="1" t="s">
        <v>1213</v>
      </c>
      <c r="D112" s="1" t="s">
        <v>1214</v>
      </c>
      <c r="E112" s="1" t="s">
        <v>1215</v>
      </c>
      <c r="F112" s="1" t="s">
        <v>238</v>
      </c>
      <c r="G112" s="1" t="s">
        <v>1216</v>
      </c>
      <c r="H112" s="1" t="s">
        <v>756</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1221</v>
      </c>
      <c r="B113" s="1" t="s">
        <v>1222</v>
      </c>
      <c r="C113" s="1" t="s">
        <v>258</v>
      </c>
      <c r="D113" s="1" t="s">
        <v>1223</v>
      </c>
      <c r="E113" s="1" t="s">
        <v>1224</v>
      </c>
      <c r="F113" s="1" t="s">
        <v>1225</v>
      </c>
      <c r="G113" s="1" t="s">
        <v>1226</v>
      </c>
      <c r="H113" s="1" t="s">
        <v>909</v>
      </c>
      <c r="I113" s="1" t="s">
        <v>1227</v>
      </c>
      <c r="J113" s="1" t="s">
        <v>1228</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1234</v>
      </c>
      <c r="F114" s="1" t="s">
        <v>1235</v>
      </c>
      <c r="G114" s="1" t="s">
        <v>1236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1242</v>
      </c>
      <c r="C115" s="1" t="s">
        <v>1243</v>
      </c>
      <c r="D115" s="1" t="s">
        <v>1244</v>
      </c>
      <c r="E115" s="1" t="s">
        <v>1245</v>
      </c>
      <c r="F115" s="1" t="s">
        <v>1246</v>
      </c>
      <c r="G115" s="1" t="s">
        <v>1247</v>
      </c>
      <c r="H115" s="1" t="s">
        <v>1248</v>
      </c>
      <c r="I115" s="1" t="s">
        <v>1249</v>
      </c>
      <c r="J115" s="1" t="s">
        <v>1250</v>
      </c>
      <c r="K115" s="1" t="s">
        <v>1251</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1255</v>
      </c>
      <c r="E116" s="1" t="s">
        <v>1256</v>
      </c>
      <c r="F116" s="1" t="s">
        <v>1257</v>
      </c>
      <c r="G116" s="1" t="s">
        <v>1258</v>
      </c>
      <c r="H116" s="1" t="s">
        <v>1259</v>
      </c>
      <c r="I116" s="1" t="s">
        <v>1260</v>
      </c>
      <c r="J116" s="1" t="s">
        <v>1261</v>
      </c>
      <c r="K116" s="1" t="s">
        <v>1262</v>
      </c>
      <c r="L116" s="2"/>
      <c r="M116" s="2"/>
      <c r="N116" s="2"/>
      <c r="O116" s="2"/>
      <c r="P116" s="2"/>
      <c r="Q116" s="2"/>
      <c r="R116" s="2"/>
      <c r="S116" s="2"/>
      <c r="T116" s="2"/>
      <c r="U116" s="2"/>
      <c r="V116" s="2"/>
      <c r="W116" s="2"/>
      <c r="X116" s="2"/>
      <c r="Y116" s="2"/>
      <c r="Z116" s="2"/>
    </row>
    <row r="117" ht="15.75" customHeight="1">
      <c r="A117" s="1" t="s">
        <v>1263</v>
      </c>
      <c r="B117" s="1" t="s">
        <v>1264</v>
      </c>
      <c r="C117" s="1" t="s">
        <v>322</v>
      </c>
      <c r="D117" s="1" t="s">
        <v>343</v>
      </c>
      <c r="E117" s="1" t="s">
        <v>1265</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391</v>
      </c>
      <c r="C118" s="1" t="s">
        <v>1273</v>
      </c>
      <c r="D118" s="1" t="s">
        <v>1274</v>
      </c>
      <c r="E118" s="1" t="s">
        <v>1275</v>
      </c>
      <c r="F118" s="1" t="s">
        <v>1276</v>
      </c>
      <c r="G118" s="1" t="s">
        <v>1277</v>
      </c>
      <c r="H118" s="1" t="s">
        <v>1278</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t="s">
        <v>1283</v>
      </c>
      <c r="C119" s="1" t="s">
        <v>1284</v>
      </c>
      <c r="D119" s="1" t="s">
        <v>1285</v>
      </c>
      <c r="E119" s="1" t="s">
        <v>1286</v>
      </c>
      <c r="F119" s="1" t="s">
        <v>1287</v>
      </c>
      <c r="G119" s="1" t="s">
        <v>1288</v>
      </c>
      <c r="H119" s="1" t="s">
        <v>1289</v>
      </c>
      <c r="I119" s="1" t="s">
        <v>1290</v>
      </c>
      <c r="J119" s="1" t="s">
        <v>1291</v>
      </c>
      <c r="K119" s="1" t="s">
        <v>1116</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1297</v>
      </c>
      <c r="G120" s="1" t="s">
        <v>1298</v>
      </c>
      <c r="H120" s="1" t="s">
        <v>1299</v>
      </c>
      <c r="I120" s="1" t="s">
        <v>1300</v>
      </c>
      <c r="J120" s="1" t="s">
        <v>1080</v>
      </c>
      <c r="K120" s="1" t="s">
        <v>1301</v>
      </c>
      <c r="L120" s="2"/>
      <c r="M120" s="2"/>
      <c r="N120" s="2"/>
      <c r="O120" s="2"/>
      <c r="P120" s="2"/>
      <c r="Q120" s="2"/>
      <c r="R120" s="2"/>
      <c r="S120" s="2"/>
      <c r="T120" s="2"/>
      <c r="U120" s="2"/>
      <c r="V120" s="2"/>
      <c r="W120" s="2"/>
      <c r="X120" s="2"/>
      <c r="Y120" s="2"/>
      <c r="Z120" s="2"/>
    </row>
    <row r="121" ht="15.75" customHeight="1">
      <c r="A121" s="1" t="s">
        <v>1302</v>
      </c>
      <c r="B121" s="1" t="s">
        <v>1303</v>
      </c>
      <c r="C121" s="1" t="s">
        <v>1304</v>
      </c>
      <c r="D121" s="1" t="s">
        <v>1305</v>
      </c>
      <c r="E121" s="1" t="s">
        <v>702</v>
      </c>
      <c r="F121" s="1" t="s">
        <v>1306</v>
      </c>
      <c r="G121" s="1" t="s">
        <v>1307</v>
      </c>
      <c r="H121" s="1" t="s">
        <v>1308</v>
      </c>
      <c r="I121" s="1" t="s">
        <v>1309</v>
      </c>
      <c r="J121" s="1" t="s">
        <v>1310</v>
      </c>
      <c r="K121" s="1" t="s">
        <v>192</v>
      </c>
      <c r="L121" s="2"/>
      <c r="M121" s="2"/>
      <c r="N121" s="2"/>
      <c r="O121" s="2"/>
      <c r="P121" s="2"/>
      <c r="Q121" s="2"/>
      <c r="R121" s="2"/>
      <c r="S121" s="2"/>
      <c r="T121" s="2"/>
      <c r="U121" s="2"/>
      <c r="V121" s="2"/>
      <c r="W121" s="2"/>
      <c r="X121" s="2"/>
      <c r="Y121" s="2"/>
      <c r="Z121" s="2"/>
    </row>
    <row r="122" ht="15.75" customHeight="1">
      <c r="A122" s="1" t="s">
        <v>1311</v>
      </c>
      <c r="B122" s="1" t="s">
        <v>1007</v>
      </c>
      <c r="C122" s="1" t="s">
        <v>1312</v>
      </c>
      <c r="D122" s="1" t="s">
        <v>1313</v>
      </c>
      <c r="E122" s="1" t="s">
        <v>1314</v>
      </c>
      <c r="F122" s="1" t="s">
        <v>309</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1274</v>
      </c>
      <c r="E123" s="1" t="s">
        <v>1323</v>
      </c>
      <c r="F123" s="1" t="s">
        <v>1324</v>
      </c>
      <c r="G123" s="1" t="s">
        <v>1325</v>
      </c>
      <c r="H123" s="1" t="s">
        <v>1326</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1335</v>
      </c>
      <c r="G124" s="1" t="s">
        <v>1336</v>
      </c>
      <c r="H124" s="1" t="s">
        <v>1337</v>
      </c>
      <c r="I124" s="1" t="s">
        <v>182</v>
      </c>
      <c r="J124" s="1" t="s">
        <v>1338</v>
      </c>
      <c r="K124" s="1" t="s">
        <v>1339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1340</v>
      </c>
      <c r="C1" s="1" t="s">
        <v>1341</v>
      </c>
      <c r="D1" s="1" t="s">
        <v>1342</v>
      </c>
      <c r="E1" s="1" t="s">
        <v>1343</v>
      </c>
      <c r="F1" s="1" t="s">
        <v>1344</v>
      </c>
      <c r="G1" s="1" t="s">
        <v>1345</v>
      </c>
      <c r="H1" s="1" t="s">
        <v>1346</v>
      </c>
      <c r="I1" s="2"/>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1354</v>
      </c>
      <c r="I2" s="2"/>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1354</v>
      </c>
      <c r="I3" s="2"/>
      <c r="J3" s="2"/>
      <c r="K3" s="2"/>
      <c r="L3" s="2"/>
      <c r="M3" s="2"/>
      <c r="N3" s="2"/>
      <c r="O3" s="2"/>
      <c r="P3" s="2"/>
      <c r="Q3" s="2"/>
      <c r="R3" s="2"/>
      <c r="S3" s="2"/>
      <c r="T3" s="2"/>
      <c r="U3" s="2"/>
      <c r="V3" s="2"/>
      <c r="W3" s="2"/>
      <c r="X3" s="2"/>
      <c r="Y3" s="2"/>
      <c r="Z3" s="2"/>
    </row>
    <row r="4">
      <c r="A4" s="1" t="s">
        <v>1361</v>
      </c>
      <c r="B4" s="1" t="s">
        <v>1348</v>
      </c>
      <c r="C4" s="1" t="s">
        <v>1349</v>
      </c>
      <c r="D4" s="1" t="s">
        <v>1350</v>
      </c>
      <c r="E4" s="1" t="s">
        <v>1351</v>
      </c>
      <c r="F4" s="1" t="s">
        <v>1352</v>
      </c>
      <c r="G4" s="1" t="s">
        <v>1353</v>
      </c>
      <c r="H4" s="1" t="s">
        <v>1353</v>
      </c>
      <c r="I4" s="2"/>
      <c r="J4" s="2"/>
      <c r="K4" s="2"/>
      <c r="L4" s="2"/>
      <c r="M4" s="2"/>
      <c r="N4" s="2"/>
      <c r="O4" s="2"/>
      <c r="P4" s="2"/>
      <c r="Q4" s="2"/>
      <c r="R4" s="2"/>
      <c r="S4" s="2"/>
      <c r="T4" s="2"/>
      <c r="U4" s="2"/>
      <c r="V4" s="2"/>
      <c r="W4" s="2"/>
      <c r="X4" s="2"/>
      <c r="Y4" s="2"/>
      <c r="Z4" s="2"/>
    </row>
    <row r="5">
      <c r="A5" s="1" t="s">
        <v>1355</v>
      </c>
      <c r="B5" s="1" t="s">
        <v>1354</v>
      </c>
      <c r="C5" s="1" t="s">
        <v>1356</v>
      </c>
      <c r="D5" s="1" t="s">
        <v>1357</v>
      </c>
      <c r="E5" s="1" t="s">
        <v>1358</v>
      </c>
      <c r="F5" s="1" t="s">
        <v>1359</v>
      </c>
      <c r="G5" s="1" t="s">
        <v>1360</v>
      </c>
      <c r="H5" s="1" t="s">
        <v>1362</v>
      </c>
      <c r="I5" s="2"/>
      <c r="J5" s="2"/>
      <c r="K5" s="2"/>
      <c r="L5" s="2"/>
      <c r="M5" s="2"/>
      <c r="N5" s="2"/>
      <c r="O5" s="2"/>
      <c r="P5" s="2"/>
      <c r="Q5" s="2"/>
      <c r="R5" s="2"/>
      <c r="S5" s="2"/>
      <c r="T5" s="2"/>
      <c r="U5" s="2"/>
      <c r="V5" s="2"/>
      <c r="W5" s="2"/>
      <c r="X5" s="2"/>
      <c r="Y5" s="2"/>
      <c r="Z5" s="2"/>
    </row>
    <row r="6">
      <c r="A6" s="1" t="s">
        <v>1363</v>
      </c>
      <c r="B6" s="1" t="s">
        <v>1364</v>
      </c>
      <c r="C6" s="1" t="s">
        <v>1365</v>
      </c>
      <c r="D6" s="1" t="s">
        <v>1366</v>
      </c>
      <c r="E6" s="1" t="s">
        <v>1354</v>
      </c>
      <c r="F6" s="1" t="s">
        <v>1367</v>
      </c>
      <c r="G6" s="1" t="s">
        <v>1368</v>
      </c>
      <c r="H6" s="1" t="s">
        <v>1369</v>
      </c>
      <c r="I6" s="2"/>
      <c r="J6" s="2"/>
      <c r="K6" s="2"/>
      <c r="L6" s="2"/>
      <c r="M6" s="2"/>
      <c r="N6" s="2"/>
      <c r="O6" s="2"/>
      <c r="P6" s="2"/>
      <c r="Q6" s="2"/>
      <c r="R6" s="2"/>
      <c r="S6" s="2"/>
      <c r="T6" s="2"/>
      <c r="U6" s="2"/>
      <c r="V6" s="2"/>
      <c r="W6" s="2"/>
      <c r="X6" s="2"/>
      <c r="Y6" s="2"/>
      <c r="Z6" s="2"/>
    </row>
    <row r="7">
      <c r="A7" s="1" t="s">
        <v>1370</v>
      </c>
      <c r="B7" s="1" t="s">
        <v>1354</v>
      </c>
      <c r="C7" s="1" t="s">
        <v>1354</v>
      </c>
      <c r="D7" s="1" t="s">
        <v>1354</v>
      </c>
      <c r="E7" s="1" t="s">
        <v>1371</v>
      </c>
      <c r="F7" s="1" t="s">
        <v>1372</v>
      </c>
      <c r="G7" s="1" t="s">
        <v>1373</v>
      </c>
      <c r="H7" s="1" t="s">
        <v>1374</v>
      </c>
      <c r="I7" s="2"/>
      <c r="J7" s="2"/>
      <c r="K7" s="2"/>
      <c r="L7" s="2"/>
      <c r="M7" s="2"/>
      <c r="N7" s="2"/>
      <c r="O7" s="2"/>
      <c r="P7" s="2"/>
      <c r="Q7" s="2"/>
      <c r="R7" s="2"/>
      <c r="S7" s="2"/>
      <c r="T7" s="2"/>
      <c r="U7" s="2"/>
      <c r="V7" s="2"/>
      <c r="W7" s="2"/>
      <c r="X7" s="2"/>
      <c r="Y7" s="2"/>
      <c r="Z7" s="2"/>
    </row>
    <row r="8">
      <c r="A8" s="1" t="s">
        <v>1375</v>
      </c>
      <c r="B8" s="1" t="s">
        <v>1354</v>
      </c>
      <c r="C8" s="1" t="s">
        <v>1376</v>
      </c>
      <c r="D8" s="1" t="s">
        <v>1377</v>
      </c>
      <c r="E8" s="1" t="s">
        <v>1354</v>
      </c>
      <c r="F8" s="1" t="s">
        <v>1354</v>
      </c>
      <c r="G8" s="1" t="s">
        <v>1378</v>
      </c>
      <c r="H8" s="1" t="s">
        <v>1379</v>
      </c>
      <c r="I8" s="2"/>
      <c r="J8" s="2"/>
      <c r="K8" s="2"/>
      <c r="L8" s="2"/>
      <c r="M8" s="2"/>
      <c r="N8" s="2"/>
      <c r="O8" s="2"/>
      <c r="P8" s="2"/>
      <c r="Q8" s="2"/>
      <c r="R8" s="2"/>
      <c r="S8" s="2"/>
      <c r="T8" s="2"/>
      <c r="U8" s="2"/>
      <c r="V8" s="2"/>
      <c r="W8" s="2"/>
      <c r="X8" s="2"/>
      <c r="Y8" s="2"/>
      <c r="Z8" s="2"/>
    </row>
    <row r="9">
      <c r="A9" s="1" t="s">
        <v>1380</v>
      </c>
      <c r="B9" s="1" t="s">
        <v>1381</v>
      </c>
      <c r="C9" s="1" t="s">
        <v>1382</v>
      </c>
      <c r="D9" s="1" t="s">
        <v>1383</v>
      </c>
      <c r="E9" s="1" t="s">
        <v>1384</v>
      </c>
      <c r="F9" s="1" t="s">
        <v>1385</v>
      </c>
      <c r="G9" s="1" t="s">
        <v>1386</v>
      </c>
      <c r="H9" s="1" t="s">
        <v>1387</v>
      </c>
      <c r="I9" s="2"/>
      <c r="J9" s="2"/>
      <c r="K9" s="2"/>
      <c r="L9" s="2"/>
      <c r="M9" s="2"/>
      <c r="N9" s="2"/>
      <c r="O9" s="2"/>
      <c r="P9" s="2"/>
      <c r="Q9" s="2"/>
      <c r="R9" s="2"/>
      <c r="S9" s="2"/>
      <c r="T9" s="2"/>
      <c r="U9" s="2"/>
      <c r="V9" s="2"/>
      <c r="W9" s="2"/>
      <c r="X9" s="2"/>
      <c r="Y9" s="2"/>
      <c r="Z9" s="2"/>
    </row>
    <row r="10">
      <c r="A10" s="1" t="s">
        <v>1388</v>
      </c>
      <c r="B10" s="1" t="s">
        <v>1378</v>
      </c>
      <c r="C10" s="1" t="s">
        <v>1378</v>
      </c>
      <c r="D10" s="1" t="s">
        <v>1378</v>
      </c>
      <c r="E10" s="1" t="s">
        <v>1378</v>
      </c>
      <c r="F10" s="1" t="s">
        <v>1378</v>
      </c>
      <c r="G10" s="1" t="s">
        <v>1386</v>
      </c>
      <c r="H10" s="1" t="s">
        <v>1387</v>
      </c>
      <c r="I10" s="2"/>
      <c r="J10" s="2"/>
      <c r="K10" s="2"/>
      <c r="L10" s="2"/>
      <c r="M10" s="2"/>
      <c r="N10" s="2"/>
      <c r="O10" s="2"/>
      <c r="P10" s="2"/>
      <c r="Q10" s="2"/>
      <c r="R10" s="2"/>
      <c r="S10" s="2"/>
      <c r="T10" s="2"/>
      <c r="U10" s="2"/>
      <c r="V10" s="2"/>
      <c r="W10" s="2"/>
      <c r="X10" s="2"/>
      <c r="Y10" s="2"/>
      <c r="Z10" s="2"/>
    </row>
    <row r="11">
      <c r="A11" s="1" t="s">
        <v>1389</v>
      </c>
      <c r="B11" s="1" t="s">
        <v>1390</v>
      </c>
      <c r="C11" s="1" t="s">
        <v>1378</v>
      </c>
      <c r="D11" s="1" t="s">
        <v>1378</v>
      </c>
      <c r="E11" s="1" t="s">
        <v>1378</v>
      </c>
      <c r="F11" s="1" t="s">
        <v>1378</v>
      </c>
      <c r="G11" s="1" t="s">
        <v>1391</v>
      </c>
      <c r="H11" s="1" t="s">
        <v>1392</v>
      </c>
      <c r="I11" s="2"/>
      <c r="J11" s="2"/>
      <c r="K11" s="2"/>
      <c r="L11" s="2"/>
      <c r="M11" s="2"/>
      <c r="N11" s="2"/>
      <c r="O11" s="2"/>
      <c r="P11" s="2"/>
      <c r="Q11" s="2"/>
      <c r="R11" s="2"/>
      <c r="S11" s="2"/>
      <c r="T11" s="2"/>
      <c r="U11" s="2"/>
      <c r="V11" s="2"/>
      <c r="W11" s="2"/>
      <c r="X11" s="2"/>
      <c r="Y11" s="2"/>
      <c r="Z11" s="2"/>
    </row>
    <row r="12">
      <c r="A12" s="1" t="s">
        <v>1393</v>
      </c>
      <c r="B12" s="1" t="s">
        <v>1390</v>
      </c>
      <c r="C12" s="1" t="s">
        <v>1390</v>
      </c>
      <c r="D12" s="1" t="s">
        <v>1390</v>
      </c>
      <c r="E12" s="1" t="s">
        <v>1378</v>
      </c>
      <c r="F12" s="1" t="s">
        <v>1378</v>
      </c>
      <c r="G12" s="1" t="s">
        <v>1394</v>
      </c>
      <c r="H12" s="1" t="s">
        <v>1395</v>
      </c>
      <c r="I12" s="2"/>
      <c r="J12" s="2"/>
      <c r="K12" s="2"/>
      <c r="L12" s="2"/>
      <c r="M12" s="2"/>
      <c r="N12" s="2"/>
      <c r="O12" s="2"/>
      <c r="P12" s="2"/>
      <c r="Q12" s="2"/>
      <c r="R12" s="2"/>
      <c r="S12" s="2"/>
      <c r="T12" s="2"/>
      <c r="U12" s="2"/>
      <c r="V12" s="2"/>
      <c r="W12" s="2"/>
      <c r="X12" s="2"/>
      <c r="Y12" s="2"/>
      <c r="Z12" s="2"/>
    </row>
    <row r="13">
      <c r="A13" s="1" t="s">
        <v>1396</v>
      </c>
      <c r="B13" s="1" t="s">
        <v>1354</v>
      </c>
      <c r="C13" s="1" t="s">
        <v>1354</v>
      </c>
      <c r="D13" s="1" t="s">
        <v>1390</v>
      </c>
      <c r="E13" s="1" t="s">
        <v>1390</v>
      </c>
      <c r="F13" s="1" t="s">
        <v>1378</v>
      </c>
      <c r="G13" s="1" t="s">
        <v>1397</v>
      </c>
      <c r="H13" s="1" t="s">
        <v>1394</v>
      </c>
      <c r="I13" s="2"/>
      <c r="J13" s="2"/>
      <c r="K13" s="2"/>
      <c r="L13" s="2"/>
      <c r="M13" s="2"/>
      <c r="N13" s="2"/>
      <c r="O13" s="2"/>
      <c r="P13" s="2"/>
      <c r="Q13" s="2"/>
      <c r="R13" s="2"/>
      <c r="S13" s="2"/>
      <c r="T13" s="2"/>
      <c r="U13" s="2"/>
      <c r="V13" s="2"/>
      <c r="W13" s="2"/>
      <c r="X13" s="2"/>
      <c r="Y13" s="2"/>
      <c r="Z13" s="2"/>
    </row>
    <row r="14">
      <c r="A14" s="1" t="s">
        <v>1398</v>
      </c>
      <c r="B14" s="1" t="s">
        <v>1354</v>
      </c>
      <c r="C14" s="1" t="s">
        <v>1354</v>
      </c>
      <c r="D14" s="1" t="s">
        <v>1399</v>
      </c>
      <c r="E14" s="1" t="s">
        <v>1400</v>
      </c>
      <c r="F14" s="1" t="s">
        <v>1401</v>
      </c>
      <c r="G14" s="1" t="s">
        <v>1402</v>
      </c>
      <c r="H14" s="1" t="s">
        <v>1403</v>
      </c>
      <c r="I14" s="2"/>
      <c r="J14" s="2"/>
      <c r="K14" s="2"/>
      <c r="L14" s="2"/>
      <c r="M14" s="2"/>
      <c r="N14" s="2"/>
      <c r="O14" s="2"/>
      <c r="P14" s="2"/>
      <c r="Q14" s="2"/>
      <c r="R14" s="2"/>
      <c r="S14" s="2"/>
      <c r="T14" s="2"/>
      <c r="U14" s="2"/>
      <c r="V14" s="2"/>
      <c r="W14" s="2"/>
      <c r="X14" s="2"/>
      <c r="Y14" s="2"/>
      <c r="Z14" s="2"/>
    </row>
    <row r="15">
      <c r="A15" s="1" t="s">
        <v>1404</v>
      </c>
      <c r="B15" s="1" t="s">
        <v>1354</v>
      </c>
      <c r="C15" s="1" t="s">
        <v>1354</v>
      </c>
      <c r="D15" s="1" t="s">
        <v>1354</v>
      </c>
      <c r="E15" s="1" t="s">
        <v>1354</v>
      </c>
      <c r="F15" s="1" t="s">
        <v>1354</v>
      </c>
      <c r="G15" s="1" t="s">
        <v>1354</v>
      </c>
      <c r="H15" s="1" t="s">
        <v>1354</v>
      </c>
      <c r="I15" s="2"/>
      <c r="J15" s="2"/>
      <c r="K15" s="2"/>
      <c r="L15" s="2"/>
      <c r="M15" s="2"/>
      <c r="N15" s="2"/>
      <c r="O15" s="2"/>
      <c r="P15" s="2"/>
      <c r="Q15" s="2"/>
      <c r="R15" s="2"/>
      <c r="S15" s="2"/>
      <c r="T15" s="2"/>
      <c r="U15" s="2"/>
      <c r="V15" s="2"/>
      <c r="W15" s="2"/>
      <c r="X15" s="2"/>
      <c r="Y15" s="2"/>
      <c r="Z15" s="2"/>
    </row>
    <row r="16">
      <c r="A16" s="1" t="s">
        <v>1405</v>
      </c>
      <c r="B16" s="1" t="s">
        <v>1354</v>
      </c>
      <c r="C16" s="1" t="s">
        <v>1354</v>
      </c>
      <c r="D16" s="1" t="s">
        <v>1354</v>
      </c>
      <c r="E16" s="1" t="s">
        <v>1354</v>
      </c>
      <c r="F16" s="1" t="s">
        <v>1354</v>
      </c>
      <c r="G16" s="1" t="s">
        <v>1354</v>
      </c>
      <c r="H16" s="1" t="s">
        <v>1354</v>
      </c>
      <c r="I16" s="2"/>
      <c r="J16" s="2"/>
      <c r="K16" s="2"/>
      <c r="L16" s="2"/>
      <c r="M16" s="2"/>
      <c r="N16" s="2"/>
      <c r="O16" s="2"/>
      <c r="P16" s="2"/>
      <c r="Q16" s="2"/>
      <c r="R16" s="2"/>
      <c r="S16" s="2"/>
      <c r="T16" s="2"/>
      <c r="U16" s="2"/>
      <c r="V16" s="2"/>
      <c r="W16" s="2"/>
      <c r="X16" s="2"/>
      <c r="Y16" s="2"/>
      <c r="Z16" s="2"/>
    </row>
    <row r="17">
      <c r="A17" s="1" t="s">
        <v>1406</v>
      </c>
      <c r="B17" s="1" t="s">
        <v>178</v>
      </c>
      <c r="C17" s="1" t="s">
        <v>179</v>
      </c>
      <c r="D17" s="1" t="s">
        <v>180</v>
      </c>
      <c r="E17" s="1" t="s">
        <v>1354</v>
      </c>
      <c r="F17" s="1" t="s">
        <v>186</v>
      </c>
      <c r="G17" s="1" t="s">
        <v>1407</v>
      </c>
      <c r="H17" s="1" t="s">
        <v>1408</v>
      </c>
      <c r="I17" s="2"/>
      <c r="J17" s="2"/>
      <c r="K17" s="2"/>
      <c r="L17" s="2"/>
      <c r="M17" s="2"/>
      <c r="N17" s="2"/>
      <c r="O17" s="2"/>
      <c r="P17" s="2"/>
      <c r="Q17" s="2"/>
      <c r="R17" s="2"/>
      <c r="S17" s="2"/>
      <c r="T17" s="2"/>
      <c r="U17" s="2"/>
      <c r="V17" s="2"/>
      <c r="W17" s="2"/>
      <c r="X17" s="2"/>
      <c r="Y17" s="2"/>
      <c r="Z17" s="2"/>
    </row>
    <row r="18">
      <c r="A18" s="1" t="s">
        <v>1409</v>
      </c>
      <c r="B18" s="1" t="s">
        <v>1354</v>
      </c>
      <c r="C18" s="1" t="s">
        <v>1354</v>
      </c>
      <c r="D18" s="1" t="s">
        <v>1354</v>
      </c>
      <c r="E18" s="1" t="s">
        <v>1354</v>
      </c>
      <c r="F18" s="1" t="s">
        <v>1354</v>
      </c>
      <c r="G18" s="1" t="s">
        <v>1354</v>
      </c>
      <c r="H18" s="1" t="s">
        <v>1354</v>
      </c>
      <c r="I18" s="2"/>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2"/>
      <c r="J19" s="2"/>
      <c r="K19" s="2"/>
      <c r="L19" s="2"/>
      <c r="M19" s="2"/>
      <c r="N19" s="2"/>
      <c r="O19" s="2"/>
      <c r="P19" s="2"/>
      <c r="Q19" s="2"/>
      <c r="R19" s="2"/>
      <c r="S19" s="2"/>
      <c r="T19" s="2"/>
      <c r="U19" s="2"/>
      <c r="V19" s="2"/>
      <c r="W19" s="2"/>
      <c r="X19" s="2"/>
      <c r="Y19" s="2"/>
      <c r="Z19" s="2"/>
    </row>
    <row r="20">
      <c r="A20" s="1" t="s">
        <v>1418</v>
      </c>
      <c r="B20" s="1" t="s">
        <v>1419</v>
      </c>
      <c r="C20" s="1" t="s">
        <v>1420</v>
      </c>
      <c r="D20" s="1" t="s">
        <v>1421</v>
      </c>
      <c r="E20" s="1" t="s">
        <v>1422</v>
      </c>
      <c r="F20" s="1" t="s">
        <v>1423</v>
      </c>
      <c r="G20" s="1" t="s">
        <v>1424</v>
      </c>
      <c r="H20" s="1" t="s">
        <v>1425</v>
      </c>
      <c r="I20" s="2"/>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2"/>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269</v>
      </c>
      <c r="F22" s="1" t="s">
        <v>1438</v>
      </c>
      <c r="G22" s="1" t="s">
        <v>1439</v>
      </c>
      <c r="H22" s="1" t="s">
        <v>1440</v>
      </c>
      <c r="I22" s="2"/>
      <c r="J22" s="2"/>
      <c r="K22" s="2"/>
      <c r="L22" s="2"/>
      <c r="M22" s="2"/>
      <c r="N22" s="2"/>
      <c r="O22" s="2"/>
      <c r="P22" s="2"/>
      <c r="Q22" s="2"/>
      <c r="R22" s="2"/>
      <c r="S22" s="2"/>
      <c r="T22" s="2"/>
      <c r="U22" s="2"/>
      <c r="V22" s="2"/>
      <c r="W22" s="2"/>
      <c r="X22" s="2"/>
      <c r="Y22" s="2"/>
      <c r="Z22" s="2"/>
    </row>
    <row r="23" ht="15.75" customHeight="1">
      <c r="A23" s="1" t="s">
        <v>133</v>
      </c>
      <c r="B23" s="1" t="s">
        <v>1354</v>
      </c>
      <c r="C23" s="1" t="s">
        <v>1354</v>
      </c>
      <c r="D23" s="1" t="s">
        <v>1354</v>
      </c>
      <c r="E23" s="1" t="s">
        <v>1354</v>
      </c>
      <c r="F23" s="1" t="s">
        <v>1354</v>
      </c>
      <c r="G23" s="1" t="s">
        <v>1354</v>
      </c>
      <c r="H23" s="1" t="s">
        <v>1354</v>
      </c>
      <c r="I23" s="2"/>
      <c r="J23" s="2"/>
      <c r="K23" s="2"/>
      <c r="L23" s="2"/>
      <c r="M23" s="2"/>
      <c r="N23" s="2"/>
      <c r="O23" s="2"/>
      <c r="P23" s="2"/>
      <c r="Q23" s="2"/>
      <c r="R23" s="2"/>
      <c r="S23" s="2"/>
      <c r="T23" s="2"/>
      <c r="U23" s="2"/>
      <c r="V23" s="2"/>
      <c r="W23" s="2"/>
      <c r="X23" s="2"/>
      <c r="Y23" s="2"/>
      <c r="Z23" s="2"/>
    </row>
    <row r="24" ht="15.75" customHeight="1">
      <c r="A24" s="1" t="s">
        <v>1441</v>
      </c>
      <c r="B24" s="1" t="s">
        <v>1442</v>
      </c>
      <c r="C24" s="1" t="s">
        <v>1443</v>
      </c>
      <c r="D24" s="1" t="s">
        <v>1444</v>
      </c>
      <c r="E24" s="1" t="s">
        <v>1445</v>
      </c>
      <c r="F24" s="1" t="s">
        <v>1446</v>
      </c>
      <c r="G24" s="1" t="s">
        <v>1447</v>
      </c>
      <c r="H24" s="1" t="s">
        <v>1447</v>
      </c>
      <c r="I24" s="2"/>
      <c r="J24" s="2"/>
      <c r="K24" s="2"/>
      <c r="L24" s="2"/>
      <c r="M24" s="2"/>
      <c r="N24" s="2"/>
      <c r="O24" s="2"/>
      <c r="P24" s="2"/>
      <c r="Q24" s="2"/>
      <c r="R24" s="2"/>
      <c r="S24" s="2"/>
      <c r="T24" s="2"/>
      <c r="U24" s="2"/>
      <c r="V24" s="2"/>
      <c r="W24" s="2"/>
      <c r="X24" s="2"/>
      <c r="Y24" s="2"/>
      <c r="Z24" s="2"/>
    </row>
    <row r="25" ht="15.75" customHeight="1">
      <c r="A25" s="1" t="s">
        <v>1448</v>
      </c>
      <c r="B25" s="1" t="s">
        <v>1449</v>
      </c>
      <c r="C25" s="1" t="s">
        <v>1450</v>
      </c>
      <c r="D25" s="1" t="s">
        <v>1450</v>
      </c>
      <c r="E25" s="1" t="s">
        <v>1451</v>
      </c>
      <c r="F25" s="1" t="s">
        <v>1452</v>
      </c>
      <c r="G25" s="1" t="s">
        <v>1453</v>
      </c>
      <c r="H25" s="1" t="s">
        <v>1354</v>
      </c>
      <c r="I25" s="2"/>
      <c r="J25" s="2"/>
      <c r="K25" s="2"/>
      <c r="L25" s="2"/>
      <c r="M25" s="2"/>
      <c r="N25" s="2"/>
      <c r="O25" s="2"/>
      <c r="P25" s="2"/>
      <c r="Q25" s="2"/>
      <c r="R25" s="2"/>
      <c r="S25" s="2"/>
      <c r="T25" s="2"/>
      <c r="U25" s="2"/>
      <c r="V25" s="2"/>
      <c r="W25" s="2"/>
      <c r="X25" s="2"/>
      <c r="Y25" s="2"/>
      <c r="Z25" s="2"/>
    </row>
    <row r="26" ht="15.75" customHeight="1">
      <c r="A26" s="1" t="s">
        <v>1454</v>
      </c>
      <c r="B26" s="1" t="s">
        <v>1455</v>
      </c>
      <c r="C26" s="1" t="s">
        <v>1456</v>
      </c>
      <c r="D26" s="1" t="s">
        <v>1457</v>
      </c>
      <c r="E26" s="1" t="s">
        <v>1458</v>
      </c>
      <c r="F26" s="1" t="s">
        <v>1459</v>
      </c>
      <c r="G26" s="1" t="s">
        <v>1354</v>
      </c>
      <c r="H26" s="1" t="s">
        <v>1354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1460</v>
      </c>
      <c r="B2" s="1" t="s">
        <v>1461</v>
      </c>
      <c r="C2" s="2"/>
      <c r="D2" s="2"/>
      <c r="E2" s="2"/>
      <c r="F2" s="2"/>
      <c r="G2" s="2"/>
      <c r="H2" s="2"/>
      <c r="I2" s="2"/>
      <c r="J2" s="2"/>
      <c r="K2" s="2"/>
      <c r="L2" s="2"/>
      <c r="M2" s="2"/>
      <c r="N2" s="2"/>
      <c r="O2" s="2"/>
      <c r="P2" s="2"/>
      <c r="Q2" s="2"/>
      <c r="R2" s="2"/>
      <c r="S2" s="2"/>
      <c r="T2" s="2"/>
      <c r="U2" s="2"/>
      <c r="V2" s="2"/>
      <c r="W2" s="2"/>
      <c r="X2" s="2"/>
      <c r="Y2" s="2"/>
      <c r="Z2" s="2"/>
    </row>
    <row r="3">
      <c r="A3" s="3" t="s">
        <v>1462</v>
      </c>
      <c r="B3" s="1" t="s">
        <v>1463</v>
      </c>
      <c r="C3" s="2"/>
      <c r="D3" s="2"/>
      <c r="E3" s="2"/>
      <c r="F3" s="2"/>
      <c r="G3" s="2"/>
      <c r="H3" s="2"/>
      <c r="I3" s="2"/>
      <c r="J3" s="2"/>
      <c r="K3" s="2"/>
      <c r="L3" s="2"/>
      <c r="M3" s="2"/>
      <c r="N3" s="2"/>
      <c r="O3" s="2"/>
      <c r="P3" s="2"/>
      <c r="Q3" s="2"/>
      <c r="R3" s="2"/>
      <c r="S3" s="2"/>
      <c r="T3" s="2"/>
      <c r="U3" s="2"/>
      <c r="V3" s="2"/>
      <c r="W3" s="2"/>
      <c r="X3" s="2"/>
      <c r="Y3" s="2"/>
      <c r="Z3" s="2"/>
    </row>
    <row r="4">
      <c r="A4" s="3" t="s">
        <v>1464</v>
      </c>
      <c r="B4" s="1" t="s">
        <v>1465</v>
      </c>
      <c r="C4" s="2"/>
      <c r="D4" s="2"/>
      <c r="E4" s="2"/>
      <c r="F4" s="2"/>
      <c r="G4" s="2"/>
      <c r="H4" s="2"/>
      <c r="I4" s="2"/>
      <c r="J4" s="2"/>
      <c r="K4" s="2"/>
      <c r="L4" s="2"/>
      <c r="M4" s="2"/>
      <c r="N4" s="2"/>
      <c r="O4" s="2"/>
      <c r="P4" s="2"/>
      <c r="Q4" s="2"/>
      <c r="R4" s="2"/>
      <c r="S4" s="2"/>
      <c r="T4" s="2"/>
      <c r="U4" s="2"/>
      <c r="V4" s="2"/>
      <c r="W4" s="2"/>
      <c r="X4" s="2"/>
      <c r="Y4" s="2"/>
      <c r="Z4" s="2"/>
    </row>
    <row r="5">
      <c r="A5" s="3" t="s">
        <v>1466</v>
      </c>
      <c r="B5" s="1" t="s">
        <v>1467</v>
      </c>
      <c r="C5" s="2"/>
      <c r="D5" s="2"/>
      <c r="E5" s="2"/>
      <c r="F5" s="2"/>
      <c r="G5" s="2"/>
      <c r="H5" s="2"/>
      <c r="I5" s="2"/>
      <c r="J5" s="2"/>
      <c r="K5" s="2"/>
      <c r="L5" s="2"/>
      <c r="M5" s="2"/>
      <c r="N5" s="2"/>
      <c r="O5" s="2"/>
      <c r="P5" s="2"/>
      <c r="Q5" s="2"/>
      <c r="R5" s="2"/>
      <c r="S5" s="2"/>
      <c r="T5" s="2"/>
      <c r="U5" s="2"/>
      <c r="V5" s="2"/>
      <c r="W5" s="2"/>
      <c r="X5" s="2"/>
      <c r="Y5" s="2"/>
      <c r="Z5" s="2"/>
    </row>
    <row r="6">
      <c r="A6" s="3" t="s">
        <v>1468</v>
      </c>
      <c r="B6" s="1" t="s">
        <v>1469</v>
      </c>
      <c r="C6" s="2"/>
      <c r="D6" s="2"/>
      <c r="E6" s="2"/>
      <c r="F6" s="2"/>
      <c r="G6" s="2"/>
      <c r="H6" s="2"/>
      <c r="I6" s="2"/>
      <c r="J6" s="2"/>
      <c r="K6" s="2"/>
      <c r="L6" s="2"/>
      <c r="M6" s="2"/>
      <c r="N6" s="2"/>
      <c r="O6" s="2"/>
      <c r="P6" s="2"/>
      <c r="Q6" s="2"/>
      <c r="R6" s="2"/>
      <c r="S6" s="2"/>
      <c r="T6" s="2"/>
      <c r="U6" s="2"/>
      <c r="V6" s="2"/>
      <c r="W6" s="2"/>
      <c r="X6" s="2"/>
      <c r="Y6" s="2"/>
      <c r="Z6" s="2"/>
    </row>
    <row r="7">
      <c r="A7" s="3" t="s">
        <v>1470</v>
      </c>
      <c r="B7" s="1" t="s">
        <v>11</v>
      </c>
      <c r="C7" s="2"/>
      <c r="D7" s="2"/>
      <c r="E7" s="2"/>
      <c r="F7" s="2"/>
      <c r="G7" s="2"/>
      <c r="H7" s="2"/>
      <c r="I7" s="2"/>
      <c r="J7" s="2"/>
      <c r="K7" s="2"/>
      <c r="L7" s="2"/>
      <c r="M7" s="2"/>
      <c r="N7" s="2"/>
      <c r="O7" s="2"/>
      <c r="P7" s="2"/>
      <c r="Q7" s="2"/>
      <c r="R7" s="2"/>
      <c r="S7" s="2"/>
      <c r="T7" s="2"/>
      <c r="U7" s="2"/>
      <c r="V7" s="2"/>
      <c r="W7" s="2"/>
      <c r="X7" s="2"/>
      <c r="Y7" s="2"/>
      <c r="Z7" s="2"/>
    </row>
    <row r="8">
      <c r="A8" s="3" t="s">
        <v>1471</v>
      </c>
      <c r="B8" s="1" t="s">
        <v>1472</v>
      </c>
      <c r="C8" s="2"/>
      <c r="D8" s="2"/>
      <c r="E8" s="2"/>
      <c r="F8" s="2"/>
      <c r="G8" s="2"/>
      <c r="H8" s="2"/>
      <c r="I8" s="2"/>
      <c r="J8" s="2"/>
      <c r="K8" s="2"/>
      <c r="L8" s="2"/>
      <c r="M8" s="2"/>
      <c r="N8" s="2"/>
      <c r="O8" s="2"/>
      <c r="P8" s="2"/>
      <c r="Q8" s="2"/>
      <c r="R8" s="2"/>
      <c r="S8" s="2"/>
      <c r="T8" s="2"/>
      <c r="U8" s="2"/>
      <c r="V8" s="2"/>
      <c r="W8" s="2"/>
      <c r="X8" s="2"/>
      <c r="Y8" s="2"/>
      <c r="Z8" s="2"/>
    </row>
    <row r="9">
      <c r="A9" s="3" t="s">
        <v>1473</v>
      </c>
      <c r="B9" s="1" t="s">
        <v>1474</v>
      </c>
      <c r="C9" s="2"/>
      <c r="D9" s="2"/>
      <c r="E9" s="2"/>
      <c r="F9" s="2"/>
      <c r="G9" s="2"/>
      <c r="H9" s="2"/>
      <c r="I9" s="2"/>
      <c r="J9" s="2"/>
      <c r="K9" s="2"/>
      <c r="L9" s="2"/>
      <c r="M9" s="2"/>
      <c r="N9" s="2"/>
      <c r="O9" s="2"/>
      <c r="P9" s="2"/>
      <c r="Q9" s="2"/>
      <c r="R9" s="2"/>
      <c r="S9" s="2"/>
      <c r="T9" s="2"/>
      <c r="U9" s="2"/>
      <c r="V9" s="2"/>
      <c r="W9" s="2"/>
      <c r="X9" s="2"/>
      <c r="Y9" s="2"/>
      <c r="Z9" s="2"/>
    </row>
    <row r="10">
      <c r="A10" s="3" t="s">
        <v>1475</v>
      </c>
      <c r="B10" s="4" t="s">
        <v>1476</v>
      </c>
      <c r="C10" s="2"/>
      <c r="D10" s="2"/>
      <c r="E10" s="2"/>
      <c r="F10" s="2"/>
      <c r="G10" s="2"/>
      <c r="H10" s="2"/>
      <c r="I10" s="2"/>
      <c r="J10" s="2"/>
      <c r="K10" s="2"/>
      <c r="L10" s="2"/>
      <c r="M10" s="2"/>
      <c r="N10" s="2"/>
      <c r="O10" s="2"/>
      <c r="P10" s="2"/>
      <c r="Q10" s="2"/>
      <c r="R10" s="2"/>
      <c r="S10" s="2"/>
      <c r="T10" s="2"/>
      <c r="U10" s="2"/>
      <c r="V10" s="2"/>
      <c r="W10" s="2"/>
      <c r="X10" s="2"/>
      <c r="Y10" s="2"/>
      <c r="Z10" s="2"/>
    </row>
    <row r="11">
      <c r="A11" s="3" t="s">
        <v>1477</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1479</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1481</v>
      </c>
      <c r="B13" s="1" t="s">
        <v>1478</v>
      </c>
      <c r="C13" s="2"/>
      <c r="D13" s="2"/>
      <c r="E13" s="2"/>
      <c r="F13" s="2"/>
      <c r="G13" s="2"/>
      <c r="H13" s="2"/>
      <c r="I13" s="2"/>
      <c r="J13" s="2"/>
      <c r="K13" s="2"/>
      <c r="L13" s="2"/>
      <c r="M13" s="2"/>
      <c r="N13" s="2"/>
      <c r="O13" s="2"/>
      <c r="P13" s="2"/>
      <c r="Q13" s="2"/>
      <c r="R13" s="2"/>
      <c r="S13" s="2"/>
      <c r="T13" s="2"/>
      <c r="U13" s="2"/>
      <c r="V13" s="2"/>
      <c r="W13" s="2"/>
      <c r="X13" s="2"/>
      <c r="Y13" s="2"/>
      <c r="Z13" s="2"/>
    </row>
    <row r="14">
      <c r="A14" s="3" t="s">
        <v>1482</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1484</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1486</v>
      </c>
      <c r="B16" s="1" t="s">
        <v>1483</v>
      </c>
      <c r="C16" s="2"/>
      <c r="D16" s="2"/>
      <c r="E16" s="2"/>
      <c r="F16" s="2"/>
      <c r="G16" s="2"/>
      <c r="H16" s="2"/>
      <c r="I16" s="2"/>
      <c r="J16" s="2"/>
      <c r="K16" s="2"/>
      <c r="L16" s="2"/>
      <c r="M16" s="2"/>
      <c r="N16" s="2"/>
      <c r="O16" s="2"/>
      <c r="P16" s="2"/>
      <c r="Q16" s="2"/>
      <c r="R16" s="2"/>
      <c r="S16" s="2"/>
      <c r="T16" s="2"/>
      <c r="U16" s="2"/>
      <c r="V16" s="2"/>
      <c r="W16" s="2"/>
      <c r="X16" s="2"/>
      <c r="Y16" s="2"/>
      <c r="Z16" s="2"/>
    </row>
    <row r="17">
      <c r="A17" s="3" t="s">
        <v>1487</v>
      </c>
      <c r="B17" s="1" t="s">
        <v>1488</v>
      </c>
      <c r="C17" s="2"/>
      <c r="D17" s="2"/>
      <c r="E17" s="2"/>
      <c r="F17" s="2"/>
      <c r="G17" s="2"/>
      <c r="H17" s="2"/>
      <c r="I17" s="2"/>
      <c r="J17" s="2"/>
      <c r="K17" s="2"/>
      <c r="L17" s="2"/>
      <c r="M17" s="2"/>
      <c r="N17" s="2"/>
      <c r="O17" s="2"/>
      <c r="P17" s="2"/>
      <c r="Q17" s="2"/>
      <c r="R17" s="2"/>
      <c r="S17" s="2"/>
      <c r="T17" s="2"/>
      <c r="U17" s="2"/>
      <c r="V17" s="2"/>
      <c r="W17" s="2"/>
      <c r="X17" s="2"/>
      <c r="Y17" s="2"/>
      <c r="Z17" s="2"/>
    </row>
    <row r="18">
      <c r="A18" s="3" t="s">
        <v>1489</v>
      </c>
      <c r="B18" s="1">
        <v>360.0</v>
      </c>
      <c r="C18" s="2"/>
      <c r="D18" s="2"/>
      <c r="E18" s="2"/>
      <c r="F18" s="2"/>
      <c r="G18" s="2"/>
      <c r="H18" s="2"/>
      <c r="I18" s="2"/>
      <c r="J18" s="2"/>
      <c r="K18" s="2"/>
      <c r="L18" s="2"/>
      <c r="M18" s="2"/>
      <c r="N18" s="2"/>
      <c r="O18" s="2"/>
      <c r="P18" s="2"/>
      <c r="Q18" s="2"/>
      <c r="R18" s="2"/>
      <c r="S18" s="2"/>
      <c r="T18" s="2"/>
      <c r="U18" s="2"/>
      <c r="V18" s="2"/>
      <c r="W18" s="2"/>
      <c r="X18" s="2"/>
      <c r="Y18" s="2"/>
      <c r="Z18" s="2"/>
    </row>
    <row r="19">
      <c r="A19" s="3" t="s">
        <v>1490</v>
      </c>
      <c r="B19" s="1" t="s">
        <v>1491</v>
      </c>
      <c r="C19" s="2"/>
      <c r="D19" s="2"/>
      <c r="E19" s="2"/>
      <c r="F19" s="2"/>
      <c r="G19" s="2"/>
      <c r="H19" s="2"/>
      <c r="I19" s="2"/>
      <c r="J19" s="2"/>
      <c r="K19" s="2"/>
      <c r="L19" s="2"/>
      <c r="M19" s="2"/>
      <c r="N19" s="2"/>
      <c r="O19" s="2"/>
      <c r="P19" s="2"/>
      <c r="Q19" s="2"/>
      <c r="R19" s="2"/>
      <c r="S19" s="2"/>
      <c r="T19" s="2"/>
      <c r="U19" s="2"/>
      <c r="V19" s="2"/>
      <c r="W19" s="2"/>
      <c r="X19" s="2"/>
      <c r="Y19" s="2"/>
      <c r="Z19" s="2"/>
    </row>
    <row r="20">
      <c r="A20" s="3" t="s">
        <v>1492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1496</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1498</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1499</v>
      </c>
      <c r="B27" s="4" t="s">
        <v>1500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8.72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8.54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8.26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8.58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8.72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8.54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8.26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8.58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1.688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48.941174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16.313725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318268.0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318268.0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387942.0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315260.0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315260.0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8.28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8.37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6.07245184E8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5.75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10.48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2.194209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9.229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7.51855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t="s">
        <v>1530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6.2431296E8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0.04899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4.9492653E7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7.29862E7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2326184.0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2135790.0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0.0319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0.11252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0.75678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6.43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0.039300002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7.6495104E7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2.552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3.2601879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1.7512416E9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0.78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1.298E7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0.17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0.48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t="s">
        <v>1555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1.1401344E9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2.256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21.422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v>0.2663623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1561</v>
      </c>
      <c r="B86" s="1" t="s">
        <v>1562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t="s">
        <v>1564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1567</v>
      </c>
      <c r="B90" s="1" t="s">
        <v>1568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1569</v>
      </c>
      <c r="B91" s="1" t="s">
        <v>1568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v>9.287622E8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t="s">
        <v>1572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1573</v>
      </c>
      <c r="B94" s="1" t="s">
        <v>1574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t="s">
        <v>1576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1578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v>8.32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10.5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11.5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t="s">
        <v>1586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3.3124E7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0.454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2.9144E7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4.7472E7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0.929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1.603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2.76748992E8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25.124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3.796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0.03434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0.07521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-1.2735125E7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9024000.0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v>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1">
        <v>0.13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1603</v>
      </c>
      <c r="B120" s="1">
        <v>0.38726002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1604</v>
      </c>
      <c r="B121" s="1">
        <v>0.10531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1605</v>
      </c>
      <c r="B122" s="1">
        <v>0.060760003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1606</v>
      </c>
      <c r="B123" s="1" t="s">
        <v>1530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1607</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94.0</v>
      </c>
      <c r="C3" s="1">
        <v>11.0</v>
      </c>
      <c r="D3" s="1">
        <v>-9.0</v>
      </c>
      <c r="E3" s="1">
        <v>28.0</v>
      </c>
      <c r="F3" s="1">
        <v>-20.0</v>
      </c>
      <c r="G3" s="1">
        <v>-6.0</v>
      </c>
      <c r="H3" s="1">
        <v>6.0</v>
      </c>
      <c r="I3" s="1">
        <v>-11.0</v>
      </c>
      <c r="J3" s="1">
        <v>-1.0</v>
      </c>
      <c r="K3" s="1">
        <v>9.0</v>
      </c>
      <c r="L3" s="1">
        <f>IF(K3*FORECAST(L2,B3:K3,B2:K2)&gt;0,FORECAST(L2,B3:K3,B2:K2),K3)*$X$1</f>
        <v>9</v>
      </c>
      <c r="M3" s="1">
        <f>IF(L3*FORECAST(M2,B3:L3,B2:L2)&gt;0,FORECAST(M2,B3:L3,B2:L2),L3)*$X$1</f>
        <v>9</v>
      </c>
      <c r="N3" s="1">
        <f>IF(M3*FORECAST(N2,B3:M3,B2:M2)&gt;0,FORECAST(N2,B3:M3,B2:M2),M3)*$X$1</f>
        <v>9</v>
      </c>
      <c r="O3" s="1">
        <f>IF(N3*FORECAST(O2,B3:N3,B2:N2)&gt;0,FORECAST(O2,B3:N3,B2:N2),N3)*$X$1</f>
        <v>9</v>
      </c>
      <c r="P3" s="1">
        <f>IF(O3*FORECAST(P2,B3:O3,B2:O2)&gt;0,FORECAST(P2,B3:O3,B2:O2),O3)*$X$1</f>
        <v>9</v>
      </c>
      <c r="Q3" s="1">
        <f>IF(P3*FORECAST(Q2,B3:P3,B2:P2)&gt;0,FORECAST(Q2,B3:P3,B2:P2),P3)*$X$1</f>
        <v>9</v>
      </c>
      <c r="R3" s="1">
        <f>IF(Q3*FORECAST(R2,B3:Q3,B2:Q2)&gt;0,FORECAST(R2,B3:Q3,B2:Q2),Q3)*$X$1</f>
        <v>9</v>
      </c>
      <c r="S3" s="5">
        <f>IF(R3*FORECAST(S2,B3:R3,B2:R2)&gt;0,FORECAST(S2,B3:R3,B2:R2),R3)*$X$1</f>
        <v>9</v>
      </c>
      <c r="T3" s="5">
        <f>IF(S3*FORECAST(T2,B3:S3,B2:S2)&gt;0,FORECAST(T2,B3:S3,B2:S2),S3)*$X$1</f>
        <v>9</v>
      </c>
      <c r="U3" s="5">
        <f>IF(T3*FORECAST(U2,B3:T3,B2:T2)&gt;0,FORECAST(U2,B3:T3,B2:T2),T3)*$X$1</f>
        <v>0.7192982456</v>
      </c>
      <c r="V3" s="5">
        <f>IF(U3*FORECAST(V2,B3:U3,B2:U2)&gt;0,FORECAST(V2,B3:U3,B2:U2),U3)*$X$1</f>
        <v>0.7192982456</v>
      </c>
      <c r="W3" s="5">
        <f>IF(V3*FORECAST(W2,B3:V3,B2:V2)&gt;0,FORECAST(W2,B3:V3,B2:V2),V3)*$X$1</f>
        <v>0.7192982456</v>
      </c>
      <c r="X3" s="2"/>
      <c r="Y3" s="2"/>
      <c r="Z3" s="2"/>
    </row>
    <row r="4">
      <c r="A4" s="3" t="s">
        <v>132</v>
      </c>
      <c r="B4" s="1">
        <v>-5.0</v>
      </c>
      <c r="C4" s="1">
        <v>-9.0</v>
      </c>
      <c r="D4" s="1">
        <v>-1.0</v>
      </c>
      <c r="E4" s="1">
        <v>-48.0</v>
      </c>
      <c r="F4" s="1">
        <v>-14.0</v>
      </c>
      <c r="G4" s="1">
        <v>-10.0</v>
      </c>
      <c r="H4" s="1">
        <v>-69.0</v>
      </c>
      <c r="I4" s="1">
        <v>-49.0</v>
      </c>
      <c r="J4" s="1">
        <v>-8.0</v>
      </c>
      <c r="K4" s="1">
        <v>-11.0</v>
      </c>
      <c r="L4" s="2"/>
      <c r="M4" s="2"/>
      <c r="N4" s="2"/>
      <c r="O4" s="2"/>
      <c r="P4" s="2"/>
      <c r="Q4" s="2"/>
      <c r="R4" s="2"/>
      <c r="S4" s="2"/>
      <c r="T4" s="2"/>
      <c r="U4" s="2"/>
      <c r="V4" s="2"/>
      <c r="W4" s="2"/>
      <c r="X4" s="2"/>
      <c r="Y4" s="2"/>
      <c r="Z4" s="2"/>
    </row>
    <row r="5">
      <c r="A5" s="3" t="s">
        <v>1608</v>
      </c>
      <c r="B5" s="1">
        <v>35.0</v>
      </c>
      <c r="C5" s="1">
        <v>36.0</v>
      </c>
      <c r="D5" s="1">
        <v>39.0</v>
      </c>
      <c r="E5" s="1">
        <v>51.0</v>
      </c>
      <c r="F5" s="1">
        <v>60.0</v>
      </c>
      <c r="G5" s="1">
        <v>62.0</v>
      </c>
      <c r="H5" s="1">
        <v>67.0</v>
      </c>
      <c r="I5" s="1">
        <v>71.0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(1+0.02)/(0.0834-0.02)</f>
        <v>11.57230616</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NPV(0.0834,M3:W3)</f>
        <v>52.02971004</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NPV(0.0834,M16:W16)</f>
        <v>4.794493908</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56.82420395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67.82420395</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0.9165432966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11.57230616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-6.0</v>
      </c>
      <c r="D3" s="1">
        <v>-1.0</v>
      </c>
      <c r="E3" s="1">
        <v>-11.0</v>
      </c>
      <c r="F3" s="1">
        <v>-32.0</v>
      </c>
      <c r="G3" s="1">
        <v>-40.0</v>
      </c>
      <c r="H3" s="1">
        <v>-8.0</v>
      </c>
      <c r="I3" s="1">
        <v>-1.0</v>
      </c>
      <c r="J3" s="1">
        <v>63.0</v>
      </c>
      <c r="K3" s="1">
        <v>11.0</v>
      </c>
      <c r="L3" s="1">
        <f>IF(K3*FORECAST(L2,B3:K3,B2:K2)&gt;0,FORECAST(L2,B3:K3,B2:K2),K3)*$X$1</f>
        <v>17.13333333</v>
      </c>
      <c r="M3" s="1">
        <f>IF(L3*FORECAST(M2,B3:L3,B2:L2)&gt;0,FORECAST(M2,B3:L3,B2:L2),L3)*$X$1</f>
        <v>20.72121212</v>
      </c>
      <c r="N3" s="1">
        <f>IF(M3*FORECAST(N2,B3:M3,B2:M2)&gt;0,FORECAST(N2,B3:M3,B2:M2),M3)*$X$1</f>
        <v>24.30909091</v>
      </c>
      <c r="O3" s="1">
        <f>IF(N3*FORECAST(O2,B3:N3,B2:N2)&gt;0,FORECAST(O2,B3:N3,B2:N2),N3)*$X$1</f>
        <v>27.8969697</v>
      </c>
      <c r="P3" s="1">
        <f>IF(O3*FORECAST(P2,B3:O3,B2:O2)&gt;0,FORECAST(P2,B3:O3,B2:O2),O3)*$X$1</f>
        <v>31.48484848</v>
      </c>
      <c r="Q3" s="1">
        <f>IF(P3*FORECAST(Q2,B3:P3,B2:P2)&gt;0,FORECAST(Q2,B3:P3,B2:P2),P3)*$X$1</f>
        <v>35.07272727</v>
      </c>
      <c r="R3" s="1">
        <f>IF(Q3*FORECAST(R2,B3:Q3,B2:Q2)&gt;0,FORECAST(R2,B3:Q3,B2:Q2),Q3)*$X$1</f>
        <v>38.66060606</v>
      </c>
      <c r="S3" s="5">
        <f>IF(R3*FORECAST(S2,B3:R3,B2:R2)&gt;0,FORECAST(S2,B3:R3,B2:R2),R3)*$X$1</f>
        <v>42.24848485</v>
      </c>
      <c r="T3" s="5">
        <f>IF(S3*FORECAST(T2,B3:S3,B2:S2)&gt;0,FORECAST(T2,B3:S3,B2:S2),S3)*$X$1</f>
        <v>45.83636364</v>
      </c>
      <c r="U3" s="5">
        <f>IF(T3*FORECAST(U2,B3:T3,B2:T2)&gt;0,FORECAST(U2,B3:T3,B2:T2),T3)*$X$1</f>
        <v>49.42424242</v>
      </c>
      <c r="V3" s="5">
        <f>IF(U3*FORECAST(V2,B3:U3,B2:U2)&gt;0,FORECAST(V2,B3:U3,B2:U2),U3)*$X$1</f>
        <v>53.01212121</v>
      </c>
      <c r="W3" s="5">
        <f>IF(V3*FORECAST(W2,B3:V3,B2:V2)&gt;0,FORECAST(W2,B3:V3,B2:V2),V3)*$X$1</f>
        <v>56.6</v>
      </c>
      <c r="X3" s="2"/>
      <c r="Y3" s="2"/>
      <c r="Z3" s="2"/>
    </row>
    <row r="4">
      <c r="A4" s="3" t="s">
        <v>132</v>
      </c>
      <c r="B4" s="1">
        <v>-5.0</v>
      </c>
      <c r="C4" s="1">
        <v>-9.0</v>
      </c>
      <c r="D4" s="1">
        <v>-1.0</v>
      </c>
      <c r="E4" s="1">
        <v>-48.0</v>
      </c>
      <c r="F4" s="1">
        <v>-14.0</v>
      </c>
      <c r="G4" s="1">
        <v>-10.0</v>
      </c>
      <c r="H4" s="1">
        <v>-69.0</v>
      </c>
      <c r="I4" s="1">
        <v>-49.0</v>
      </c>
      <c r="J4" s="1">
        <v>-8.0</v>
      </c>
      <c r="K4" s="1">
        <v>-11.0</v>
      </c>
      <c r="L4" s="2"/>
      <c r="M4" s="2"/>
      <c r="N4" s="2"/>
      <c r="O4" s="2"/>
      <c r="P4" s="2"/>
      <c r="Q4" s="2"/>
      <c r="R4" s="2"/>
      <c r="S4" s="2"/>
      <c r="T4" s="2"/>
      <c r="U4" s="2"/>
      <c r="V4" s="2"/>
      <c r="W4" s="2"/>
      <c r="X4" s="2"/>
      <c r="Y4" s="2"/>
      <c r="Z4" s="2"/>
    </row>
    <row r="5">
      <c r="A5" s="3" t="s">
        <v>1608</v>
      </c>
      <c r="B5" s="1">
        <v>35.0</v>
      </c>
      <c r="C5" s="1">
        <v>36.0</v>
      </c>
      <c r="D5" s="1">
        <v>39.0</v>
      </c>
      <c r="E5" s="1">
        <v>51.0</v>
      </c>
      <c r="F5" s="1">
        <v>60.0</v>
      </c>
      <c r="G5" s="1">
        <v>62.0</v>
      </c>
      <c r="H5" s="1">
        <v>67.0</v>
      </c>
      <c r="I5" s="1">
        <v>71.0</v>
      </c>
      <c r="J5" s="1">
        <v>72.0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1609</v>
      </c>
      <c r="L7" s="1">
        <f>IF(W3*FORECAST(W2,B3:W3,B2:W2)&gt;0,FORECAST(W2,B3:W3,B2:W2),V3)*$X$1 * (1+0.02)/(0.0834-0.02)</f>
        <v>910.5993691</v>
      </c>
      <c r="M7" s="2"/>
      <c r="N7" s="2"/>
      <c r="O7" s="2"/>
      <c r="P7" s="2"/>
      <c r="Q7" s="2"/>
      <c r="R7" s="2"/>
      <c r="S7" s="2"/>
      <c r="T7" s="2"/>
      <c r="U7" s="2"/>
      <c r="V7" s="2"/>
      <c r="W7" s="2"/>
      <c r="X7" s="2"/>
      <c r="Y7" s="2"/>
      <c r="Z7" s="2"/>
    </row>
    <row r="8">
      <c r="A8" s="2"/>
      <c r="B8" s="2"/>
      <c r="C8" s="2"/>
      <c r="D8" s="2"/>
      <c r="E8" s="2"/>
      <c r="F8" s="2"/>
      <c r="G8" s="2"/>
      <c r="H8" s="2"/>
      <c r="I8" s="2"/>
      <c r="J8" s="2"/>
      <c r="K8" s="1" t="s">
        <v>1610</v>
      </c>
      <c r="L8" s="6">
        <f t="array" ref="L8">NPV(0.0834,M3:W3)</f>
        <v>251.5765423</v>
      </c>
      <c r="M8" s="2"/>
      <c r="N8" s="2"/>
      <c r="O8" s="2"/>
      <c r="P8" s="2"/>
      <c r="Q8" s="2"/>
      <c r="R8" s="2"/>
      <c r="S8" s="2"/>
      <c r="T8" s="2"/>
      <c r="U8" s="2"/>
      <c r="V8" s="2"/>
      <c r="W8" s="2"/>
      <c r="X8" s="2"/>
      <c r="Y8" s="2"/>
      <c r="Z8" s="2"/>
    </row>
    <row r="9">
      <c r="A9" s="2"/>
      <c r="B9" s="2"/>
      <c r="C9" s="2"/>
      <c r="D9" s="2"/>
      <c r="E9" s="2"/>
      <c r="F9" s="2"/>
      <c r="G9" s="2"/>
      <c r="H9" s="2"/>
      <c r="I9" s="2"/>
      <c r="J9" s="2"/>
      <c r="K9" s="1" t="s">
        <v>1611</v>
      </c>
      <c r="L9" s="6">
        <f t="array" ref="L9">NPV(0.0834,M16:W16)</f>
        <v>377.2682011</v>
      </c>
      <c r="M9" s="2"/>
      <c r="N9" s="2"/>
      <c r="O9" s="2"/>
      <c r="P9" s="2"/>
      <c r="Q9" s="2"/>
      <c r="R9" s="2"/>
      <c r="S9" s="2"/>
      <c r="T9" s="2"/>
      <c r="U9" s="2"/>
      <c r="V9" s="2"/>
      <c r="W9" s="2"/>
      <c r="X9" s="2"/>
      <c r="Y9" s="2"/>
      <c r="Z9" s="2"/>
    </row>
    <row r="10">
      <c r="A10" s="2"/>
      <c r="B10" s="2"/>
      <c r="C10" s="2"/>
      <c r="D10" s="2"/>
      <c r="E10" s="2"/>
      <c r="F10" s="2"/>
      <c r="G10" s="2"/>
      <c r="H10" s="2"/>
      <c r="I10" s="2"/>
      <c r="J10" s="2"/>
      <c r="K10" s="1" t="s">
        <v>1612</v>
      </c>
      <c r="L10" s="6">
        <f>L8 + L9</f>
        <v>628.8447435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1613</v>
      </c>
      <c r="L12" s="6">
        <f>L10 - L11</f>
        <v>639.8447435</v>
      </c>
      <c r="M12" s="2"/>
      <c r="N12" s="2"/>
      <c r="O12" s="2"/>
      <c r="P12" s="2"/>
      <c r="Q12" s="2"/>
      <c r="R12" s="2"/>
      <c r="S12" s="2"/>
      <c r="T12" s="2"/>
      <c r="U12" s="2"/>
      <c r="V12" s="2"/>
      <c r="W12" s="2"/>
      <c r="X12" s="2"/>
      <c r="Y12" s="2"/>
      <c r="Z12" s="2"/>
    </row>
    <row r="13">
      <c r="A13" s="2"/>
      <c r="B13" s="2"/>
      <c r="C13" s="2"/>
      <c r="D13" s="2"/>
      <c r="E13" s="2"/>
      <c r="F13" s="2"/>
      <c r="G13" s="2"/>
      <c r="H13" s="2"/>
      <c r="I13" s="2"/>
      <c r="J13" s="2"/>
      <c r="K13" s="1" t="s">
        <v>1614</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8.646550587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910.5993691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