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<sst xmlns="http://schemas.openxmlformats.org/spreadsheetml/2006/main" count="1047" uniqueCount="842">
  <si>
    <t>ticker</t>
  </si>
  <si>
    <t>CRDL</t>
  </si>
  <si>
    <t>nombre</t>
  </si>
  <si>
    <t>CARDIOL THERAPEUTICS INC</t>
  </si>
  <si>
    <t>empresa</t>
  </si>
  <si>
    <t>Biotechnology &amp; Medical Research</t>
  </si>
  <si>
    <t>Open</t>
  </si>
  <si>
    <t>Target Price</t>
  </si>
  <si>
    <t>Upside</t>
  </si>
  <si>
    <t>-691.60%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</si>
  <si>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</si>
  <si>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</si>
  <si>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</si>
  <si>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</si>
  <si>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</si>
  <si>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</si>
  <si>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</si>
  <si>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</si>
  <si>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</si>
  <si>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</si>
  <si>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</si>
  <si>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</si>
  <si>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</si>
  <si>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</si>
  <si>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</si>
  <si>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</si>
  <si>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</si>
  <si>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</si>
  <si>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</si>
  <si>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</si>
  <si>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</si>
  <si>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</si>
  <si>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</si>
  <si>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</si>
  <si>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</si>
  <si>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</si>
  <si>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</si>
  <si>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</si>
  <si>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</si>
  <si>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</si>
  <si>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</si>
  <si>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</si>
  <si>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</si>
  <si>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</si>
  <si>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</si>
  <si>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</si>
  <si>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</si>
  <si>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</si>
  <si>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</si>
  <si>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</si>
  <si>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</si>
  <si>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</si>
  <si>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</si>
  <si>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</si>
  <si>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</si>
  <si>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</si>
  <si>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</si>
  <si>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</si>
  <si>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</si>
  <si>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</si>
  <si>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</si>
  <si>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</si>
  <si>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</si>
  <si>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</si>
  <si>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</si>
  <si>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</si>
  <si>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</si>
  <si>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</si>
  <si>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</si>
  <si>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</si>
  <si>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</si>
  <si>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</si>
  <si>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</si>
  <si>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</si>
  <si>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</si>
  <si>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</si>
  <si>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</si>
  <si>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</si>
  <si>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</si>
  <si>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</si>
  <si>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</si>
  <si>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0.19</t>
  </si>
  <si>
    <t>0.98</t>
  </si>
  <si>
    <t>0.57</t>
  </si>
  <si>
    <t>0.4</t>
  </si>
  <si>
    <t>1.23</t>
  </si>
  <si>
    <t>0.82</t>
  </si>
  <si>
    <t>0.43</t>
  </si>
  <si>
    <t>Tangible Book Value</t>
  </si>
  <si>
    <t>Tangible Book Value Per Share</t>
  </si>
  <si>
    <t>0.14</t>
  </si>
  <si>
    <t>0.95</t>
  </si>
  <si>
    <t>0.55</t>
  </si>
  <si>
    <t>0.39</t>
  </si>
  <si>
    <t>0.81</t>
  </si>
  <si>
    <t>Total Debt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</si>
  <si>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</si>
  <si>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</si>
  <si>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</si>
  <si>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</si>
  <si>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</si>
  <si>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</si>
  <si>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</si>
  <si>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</si>
  <si>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</si>
  <si>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</si>
  <si>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</si>
  <si>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</si>
  <si>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</si>
  <si>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</si>
  <si>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</si>
  <si>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</si>
  <si>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</si>
  <si>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</si>
  <si>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</si>
  <si>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</si>
  <si>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</si>
  <si>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</si>
  <si>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</si>
  <si>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</si>
  <si>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</si>
  <si>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</si>
  <si>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</si>
  <si>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</si>
  <si>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-0.14</t>
  </si>
  <si>
    <t>-1.03</t>
  </si>
  <si>
    <t>-0.53</t>
  </si>
  <si>
    <t>-0.69</t>
  </si>
  <si>
    <t>-0.73</t>
  </si>
  <si>
    <t>-0.49</t>
  </si>
  <si>
    <t>-0.44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</si>
  <si>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</si>
  <si>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</si>
  <si>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</si>
  <si>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</si>
  <si>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</si>
  <si>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</si>
  <si>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-0.09</t>
  </si>
  <si>
    <t>-0.65</t>
  </si>
  <si>
    <t>-0.33</t>
  </si>
  <si>
    <t>-0.43</t>
  </si>
  <si>
    <t>-0.46</t>
  </si>
  <si>
    <t>-0.31</t>
  </si>
  <si>
    <t>-0.27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</si>
  <si>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</si>
  <si>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</si>
  <si>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</si>
  <si>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</si>
  <si>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</si>
  <si>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</si>
  <si>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</si>
  <si>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</si>
  <si>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</si>
  <si>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</si>
  <si>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</si>
  <si>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</si>
  <si>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</si>
  <si>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</si>
  <si>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</si>
  <si>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-29.46</t>
  </si>
  <si>
    <t>-36.99</t>
  </si>
  <si>
    <t>-75.18</t>
  </si>
  <si>
    <t>-46.58</t>
  </si>
  <si>
    <t>-34.47</t>
  </si>
  <si>
    <t>-37.71</t>
  </si>
  <si>
    <t>Return on Total Capital</t>
  </si>
  <si>
    <t>-32.13</t>
  </si>
  <si>
    <t>-39.75</t>
  </si>
  <si>
    <t>-83.44</t>
  </si>
  <si>
    <t>-53.83</t>
  </si>
  <si>
    <t>-40.17</t>
  </si>
  <si>
    <t>-46.14</t>
  </si>
  <si>
    <t>Return On Equity %</t>
  </si>
  <si>
    <t>-126.5</t>
  </si>
  <si>
    <t>-74.08</t>
  </si>
  <si>
    <t>-147.74</t>
  </si>
  <si>
    <t>-70.69</t>
  </si>
  <si>
    <t>-48.16</t>
  </si>
  <si>
    <t>-69.93</t>
  </si>
  <si>
    <t>Return on Common Equity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</si>
  <si>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</si>
  <si>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</si>
  <si>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</si>
  <si>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</si>
  <si>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</si>
  <si>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</si>
  <si>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</si>
  <si>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</si>
  <si>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</si>
  <si>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</si>
  <si>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</si>
  <si>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</si>
  <si>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</si>
  <si>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</t>
  </si>
  <si>
    <t>Fixed Assets Turnover</t>
  </si>
  <si>
    <t>Short Term Liquidity</t>
  </si>
  <si>
    <t>Current Ratio</t>
  </si>
  <si>
    <t>14.06</t>
  </si>
  <si>
    <t>11.22</t>
  </si>
  <si>
    <t>20.81</t>
  </si>
  <si>
    <t>5.94</t>
  </si>
  <si>
    <t>7.53</t>
  </si>
  <si>
    <t>6.27</t>
  </si>
  <si>
    <t>4.36</t>
  </si>
  <si>
    <t>Quick Ratio</t>
  </si>
  <si>
    <t>13.91</t>
  </si>
  <si>
    <t>8.03</t>
  </si>
  <si>
    <t>11.42</t>
  </si>
  <si>
    <t>5.66</t>
  </si>
  <si>
    <t>7.29</t>
  </si>
  <si>
    <t>6.11</t>
  </si>
  <si>
    <t>4.24</t>
  </si>
  <si>
    <t>Operating Cash Flow to Current Liabilities</t>
  </si>
  <si>
    <t>-7.98</t>
  </si>
  <si>
    <t>-5.09</t>
  </si>
  <si>
    <t>-16.48</t>
  </si>
  <si>
    <t>-3.65</t>
  </si>
  <si>
    <t>-2.04</t>
  </si>
  <si>
    <t>-2.78</t>
  </si>
  <si>
    <t>-3.04</t>
  </si>
  <si>
    <t>Long Term Solvency</t>
  </si>
  <si>
    <t>Total Debt/Equity</t>
  </si>
  <si>
    <t>6.66</t>
  </si>
  <si>
    <t>1.21</t>
  </si>
  <si>
    <t>1.3</t>
  </si>
  <si>
    <t>1.18</t>
  </si>
  <si>
    <t>0.15</t>
  </si>
  <si>
    <t>0.62</t>
  </si>
  <si>
    <t>Total Debt / Total Capital</t>
  </si>
  <si>
    <t>6.24</t>
  </si>
  <si>
    <t>1.19</t>
  </si>
  <si>
    <t>1.28</t>
  </si>
  <si>
    <t>1.17</t>
  </si>
  <si>
    <t>0.61</t>
  </si>
  <si>
    <t>LT Debt/Equity</t>
  </si>
  <si>
    <t>0.96</t>
  </si>
  <si>
    <t>0.79</t>
  </si>
  <si>
    <t>0.1</t>
  </si>
  <si>
    <t>0.04</t>
  </si>
  <si>
    <t>0.56</t>
  </si>
  <si>
    <t>Long-Term Debt / Total Capital</t>
  </si>
  <si>
    <t>0.94</t>
  </si>
  <si>
    <t>0.78</t>
  </si>
  <si>
    <t>Total Liabilities / Total Assets</t>
  </si>
  <si>
    <t>11.39</t>
  </si>
  <si>
    <t>9.77</t>
  </si>
  <si>
    <t>5.36</t>
  </si>
  <si>
    <t>16.5</t>
  </si>
  <si>
    <t>13.24</t>
  </si>
  <si>
    <t>15.84</t>
  </si>
  <si>
    <t>23.04</t>
  </si>
  <si>
    <t>EBIT / Interest Expense</t>
  </si>
  <si>
    <t>-23.64</t>
  </si>
  <si>
    <t>-9.92</t>
  </si>
  <si>
    <t>EBITDA / Interest Expense</t>
  </si>
  <si>
    <t>-22.76</t>
  </si>
  <si>
    <t>-9.78</t>
  </si>
  <si>
    <t>(EBITDA - Capex) / Interest Expense</t>
  </si>
  <si>
    <t>-23.12</t>
  </si>
  <si>
    <t>-9.8</t>
  </si>
  <si>
    <t>Total Debt / EBITDA</t>
  </si>
  <si>
    <t>-0.13</t>
  </si>
  <si>
    <t>-0.04</t>
  </si>
  <si>
    <t>-0.02</t>
  </si>
  <si>
    <t>-0.01</t>
  </si>
  <si>
    <t>Net Debt / EBITDA</t>
  </si>
  <si>
    <t>1.44</t>
  </si>
  <si>
    <t>2.54</t>
  </si>
  <si>
    <t>0.58</t>
  </si>
  <si>
    <t>0.74</t>
  </si>
  <si>
    <t>2.18</t>
  </si>
  <si>
    <t>Total Debt / (EBITDA - Capex)</t>
  </si>
  <si>
    <t>-0.12</t>
  </si>
  <si>
    <t>Net Debt / (EBITDA - Capex)</t>
  </si>
  <si>
    <t>1.42</t>
  </si>
  <si>
    <t>2.53</t>
  </si>
  <si>
    <t>Growth Over Prior Year</t>
  </si>
  <si>
    <t>EBITDA, 1 Yr. Growth %</t>
  </si>
  <si>
    <t>331.38</t>
  </si>
  <si>
    <t>81.41</t>
  </si>
  <si>
    <t>58.87</t>
  </si>
  <si>
    <t>87.72</t>
  </si>
  <si>
    <t>6.94</t>
  </si>
  <si>
    <t>-28.1</t>
  </si>
  <si>
    <t>EBITA, 1 Yr. Growth %</t>
  </si>
  <si>
    <t>330.87</t>
  </si>
  <si>
    <t>81.88</t>
  </si>
  <si>
    <t>59.19</t>
  </si>
  <si>
    <t>87.23</t>
  </si>
  <si>
    <t>6.92</t>
  </si>
  <si>
    <t>EBIT, 1 Yr. Growth %</t>
  </si>
  <si>
    <t>321.16</t>
  </si>
  <si>
    <t>80.82</t>
  </si>
  <si>
    <t>58.77</t>
  </si>
  <si>
    <t>86.87</t>
  </si>
  <si>
    <t>6.91</t>
  </si>
  <si>
    <t>-27.94</t>
  </si>
  <si>
    <t>Earnings From Cont. Operations, 1 Yr. Growth %</t>
  </si>
  <si>
    <t>777.18</t>
  </si>
  <si>
    <t>-13.9</t>
  </si>
  <si>
    <t>50.84</t>
  </si>
  <si>
    <t>53.28</t>
  </si>
  <si>
    <t>-2.24</t>
  </si>
  <si>
    <t>-9.06</t>
  </si>
  <si>
    <t>Net Income, 1 Yr. Growth %</t>
  </si>
  <si>
    <t>Normalized Net Income, 1 Yr. Growth %</t>
  </si>
  <si>
    <t>Diluted EPS Before Extra, 1 Yr. Growth %</t>
  </si>
  <si>
    <t>630.26</t>
  </si>
  <si>
    <t>-48.74</t>
  </si>
  <si>
    <t>30.46</t>
  </si>
  <si>
    <t>5.88</t>
  </si>
  <si>
    <t>-32.4</t>
  </si>
  <si>
    <t>-11.82</t>
  </si>
  <si>
    <t>Accounts Receivable, 1 Yr. Growth %</t>
  </si>
  <si>
    <t>219.33</t>
  </si>
  <si>
    <t>Inventory, 1 Yr. Growth %</t>
  </si>
  <si>
    <t>-2.25</t>
  </si>
  <si>
    <t>-94.24</t>
  </si>
  <si>
    <t>-5.03</t>
  </si>
  <si>
    <t>Net Property, Plant and Equip., 1 Yr. Growth %</t>
  </si>
  <si>
    <t>35.85</t>
  </si>
  <si>
    <t>-17.89</t>
  </si>
  <si>
    <t>-25.66</t>
  </si>
  <si>
    <t>-17.04</t>
  </si>
  <si>
    <t>13.97</t>
  </si>
  <si>
    <t>Total Assets, 1 Yr. Growth %</t>
  </si>
  <si>
    <t>666.45</t>
  </si>
  <si>
    <t>-37.2</t>
  </si>
  <si>
    <t>2.52</t>
  </si>
  <si>
    <t>452.92</t>
  </si>
  <si>
    <t>-29.41</t>
  </si>
  <si>
    <t>-40.83</t>
  </si>
  <si>
    <t>Tangible Book Value, 1 Yr. Growth %</t>
  </si>
  <si>
    <t>912.75</t>
  </si>
  <si>
    <t>-34.74</t>
  </si>
  <si>
    <t>-9.33</t>
  </si>
  <si>
    <t>492.34</t>
  </si>
  <si>
    <t>-31.57</t>
  </si>
  <si>
    <t>-45.99</t>
  </si>
  <si>
    <t>Common Equity, 1 Yr. Growth %</t>
  </si>
  <si>
    <t>680.47</t>
  </si>
  <si>
    <t>-34.13</t>
  </si>
  <si>
    <t>-9.55</t>
  </si>
  <si>
    <t>474.5</t>
  </si>
  <si>
    <t>-31.53</t>
  </si>
  <si>
    <t>-45.89</t>
  </si>
  <si>
    <t>Cash From Operations, 1 Yr. Growth %</t>
  </si>
  <si>
    <t>672.81</t>
  </si>
  <si>
    <t>4.46</t>
  </si>
  <si>
    <t>-19.29</t>
  </si>
  <si>
    <t>156.39</t>
  </si>
  <si>
    <t>15.64</t>
  </si>
  <si>
    <t>-7.49</t>
  </si>
  <si>
    <t>Capital Expenditures, 1 Yr. Growth %</t>
  </si>
  <si>
    <t>-42.39</t>
  </si>
  <si>
    <t>-90.43</t>
  </si>
  <si>
    <t>-68.19</t>
  </si>
  <si>
    <t>478.42</t>
  </si>
  <si>
    <t>-13.92</t>
  </si>
  <si>
    <t>Levered Free Cash Flow, 1 Yr. Growth %</t>
  </si>
  <si>
    <t>-19.67</t>
  </si>
  <si>
    <t>-92.04</t>
  </si>
  <si>
    <t>185.99</t>
  </si>
  <si>
    <t>347.83</t>
  </si>
  <si>
    <t>-27.41</t>
  </si>
  <si>
    <t>Unlevered Free Cash Flow, 1 Yr. Growth %</t>
  </si>
  <si>
    <t>-20.05</t>
  </si>
  <si>
    <t>Compound Annual Growth Rate Over Two Years</t>
  </si>
  <si>
    <t>EBITDA, 2 Yr. CAGR %</t>
  </si>
  <si>
    <t>179.75</t>
  </si>
  <si>
    <t>69.77</t>
  </si>
  <si>
    <t>80.85</t>
  </si>
  <si>
    <t>41.83</t>
  </si>
  <si>
    <t>-12.27</t>
  </si>
  <si>
    <t>EBITA, 2 Yr. CAGR %</t>
  </si>
  <si>
    <t>179.94</t>
  </si>
  <si>
    <t>70.15</t>
  </si>
  <si>
    <t>80.75</t>
  </si>
  <si>
    <t>41.49</t>
  </si>
  <si>
    <t>-12.26</t>
  </si>
  <si>
    <t>EBIT, 2 Yr. CAGR %</t>
  </si>
  <si>
    <t>175.97</t>
  </si>
  <si>
    <t>69.44</t>
  </si>
  <si>
    <t>80.3</t>
  </si>
  <si>
    <t>41.34</t>
  </si>
  <si>
    <t>-12.23</t>
  </si>
  <si>
    <t>Earnings From Cont. Operations, 2 Yr. CAGR %</t>
  </si>
  <si>
    <t>174.81</t>
  </si>
  <si>
    <t>13.96</t>
  </si>
  <si>
    <t>52.05</t>
  </si>
  <si>
    <t>22.41</t>
  </si>
  <si>
    <t>-5.71</t>
  </si>
  <si>
    <t>Net Income, 2 Yr. CAGR %</t>
  </si>
  <si>
    <t>Normalized Net Income, 2 Yr. CAGR %</t>
  </si>
  <si>
    <t>Diluted EPS Before Extra, 2 Yr. CAGR %</t>
  </si>
  <si>
    <t>93.47</t>
  </si>
  <si>
    <t>-18.23</t>
  </si>
  <si>
    <t>17.53</t>
  </si>
  <si>
    <t>-15.4</t>
  </si>
  <si>
    <t>-22.79</t>
  </si>
  <si>
    <t>Inventory, 2 Yr. CAGR %</t>
  </si>
  <si>
    <t>-76.28</t>
  </si>
  <si>
    <t>-76.62</t>
  </si>
  <si>
    <t>Net Property, Plant and Equip., 2 Yr. CAGR %</t>
  </si>
  <si>
    <t>457.25</t>
  </si>
  <si>
    <t>333.23</t>
  </si>
  <si>
    <t>-21.87</t>
  </si>
  <si>
    <t>-21.47</t>
  </si>
  <si>
    <t>-2.76</t>
  </si>
  <si>
    <t>Total Assets, 2 Yr. CAGR %</t>
  </si>
  <si>
    <t>119.4</t>
  </si>
  <si>
    <t>-19.76</t>
  </si>
  <si>
    <t>138.08</t>
  </si>
  <si>
    <t>97.56</t>
  </si>
  <si>
    <t>-35.38</t>
  </si>
  <si>
    <t>Tangible Book Value, 2 Yr. CAGR %</t>
  </si>
  <si>
    <t>157.09</t>
  </si>
  <si>
    <t>-23.07</t>
  </si>
  <si>
    <t>131.75</t>
  </si>
  <si>
    <t>101.32</t>
  </si>
  <si>
    <t>-39.21</t>
  </si>
  <si>
    <t>Common Equity, 2 Yr. CAGR %</t>
  </si>
  <si>
    <t>126.74</t>
  </si>
  <si>
    <t>-22.81</t>
  </si>
  <si>
    <t>127.95</t>
  </si>
  <si>
    <t>98.34</t>
  </si>
  <si>
    <t>-39.13</t>
  </si>
  <si>
    <t>Cash From Operations, 2 Yr. CAGR %</t>
  </si>
  <si>
    <t>184.13</t>
  </si>
  <si>
    <t>-8.18</t>
  </si>
  <si>
    <t>43.86</t>
  </si>
  <si>
    <t>72.67</t>
  </si>
  <si>
    <t>3.43</t>
  </si>
  <si>
    <t>Capital Expenditures, 2 Yr. CAGR %</t>
  </si>
  <si>
    <t>321.01</t>
  </si>
  <si>
    <t>71.58</t>
  </si>
  <si>
    <t>-82.55</t>
  </si>
  <si>
    <t>35.65</t>
  </si>
  <si>
    <t>123.14</t>
  </si>
  <si>
    <t>Levered Free Cash Flow, 2 Yr. CAGR %</t>
  </si>
  <si>
    <t>-74.72</t>
  </si>
  <si>
    <t>-12.8</t>
  </si>
  <si>
    <t>257.88</t>
  </si>
  <si>
    <t>Unlevered Free Cash Flow, 2 Yr. CAGR %</t>
  </si>
  <si>
    <t>-74.77</t>
  </si>
  <si>
    <t>-12.79</t>
  </si>
  <si>
    <t>Compound Annual Growth Rate Over Three Years</t>
  </si>
  <si>
    <t>EBITDA, 3 Yr. CAGR %</t>
  </si>
  <si>
    <t>131.66</t>
  </si>
  <si>
    <t>81.04</t>
  </si>
  <si>
    <t>51.8</t>
  </si>
  <si>
    <t>13.09</t>
  </si>
  <si>
    <t>EBITA, 3 Yr. CAGR %</t>
  </si>
  <si>
    <t>131.92</t>
  </si>
  <si>
    <t>81.12</t>
  </si>
  <si>
    <t>51.73</t>
  </si>
  <si>
    <t>12.96</t>
  </si>
  <si>
    <t>EBIT, 3 Yr. CAGR %</t>
  </si>
  <si>
    <t>129.52</t>
  </si>
  <si>
    <t>80.48</t>
  </si>
  <si>
    <t>51.47</t>
  </si>
  <si>
    <t>12.91</t>
  </si>
  <si>
    <t>Earnings From Cont. Operations, 3 Yr. CAGR %</t>
  </si>
  <si>
    <t>125.01</t>
  </si>
  <si>
    <t>25.79</t>
  </si>
  <si>
    <t>31.24</t>
  </si>
  <si>
    <t>10.87</t>
  </si>
  <si>
    <t>Net Income, 3 Yr. CAGR %</t>
  </si>
  <si>
    <t>Normalized Net Income, 3 Yr. CAGR %</t>
  </si>
  <si>
    <t>Diluted EPS Before Extra, 3 Yr. CAGR %</t>
  </si>
  <si>
    <t>69.65</t>
  </si>
  <si>
    <t>-10.87</t>
  </si>
  <si>
    <t>-2.26</t>
  </si>
  <si>
    <t>-14.22</t>
  </si>
  <si>
    <t>Inventory, 3 Yr. CAGR %</t>
  </si>
  <si>
    <t>-62.34</t>
  </si>
  <si>
    <t>Net Property, Plant and Equip., 3 Yr. CAGR %</t>
  </si>
  <si>
    <t>194.33</t>
  </si>
  <si>
    <t>140.74</t>
  </si>
  <si>
    <t>-20.29</t>
  </si>
  <si>
    <t>-11.09</t>
  </si>
  <si>
    <t>Total Assets, 3 Yr. CAGR %</t>
  </si>
  <si>
    <t>70.25</t>
  </si>
  <si>
    <t>52.69</t>
  </si>
  <si>
    <t>58.75</t>
  </si>
  <si>
    <t>32.18</t>
  </si>
  <si>
    <t>Tangible Book Value, 3 Yr. CAGR %</t>
  </si>
  <si>
    <t>81.64</t>
  </si>
  <si>
    <t>51.91</t>
  </si>
  <si>
    <t>54.32</t>
  </si>
  <si>
    <t>29.85</t>
  </si>
  <si>
    <t>Common Equity, 3 Yr. CAGR %</t>
  </si>
  <si>
    <t>66.91</t>
  </si>
  <si>
    <t>50.7</t>
  </si>
  <si>
    <t>52.66</t>
  </si>
  <si>
    <t>28.64</t>
  </si>
  <si>
    <t>Cash From Operations, 3 Yr. CAGR %</t>
  </si>
  <si>
    <t>86.78</t>
  </si>
  <si>
    <t>29.3</t>
  </si>
  <si>
    <t>33.74</t>
  </si>
  <si>
    <t>40.24</t>
  </si>
  <si>
    <t>Capital Expenditures, 3 Yr. CAGR %</t>
  </si>
  <si>
    <t>19.26</t>
  </si>
  <si>
    <t>-2.16</t>
  </si>
  <si>
    <t>-43.95</t>
  </si>
  <si>
    <t>16.57</t>
  </si>
  <si>
    <t>Levered Free Cash Flow, 3 Yr. CAGR %</t>
  </si>
  <si>
    <t>-15.15</t>
  </si>
  <si>
    <t>50.45</t>
  </si>
  <si>
    <t>110.27</t>
  </si>
  <si>
    <t>Unlevered Free Cash Flow, 3 Yr. CAGR %</t>
  </si>
  <si>
    <t>-15.28</t>
  </si>
  <si>
    <t>Compound Annual Growth Rate Over Five Years</t>
  </si>
  <si>
    <t>EBITDA, 5 Yr. CAGR %</t>
  </si>
  <si>
    <t>93.85</t>
  </si>
  <si>
    <t>35.47</t>
  </si>
  <si>
    <t>EBITA, 5 Yr. CAGR %</t>
  </si>
  <si>
    <t>35.54</t>
  </si>
  <si>
    <t>EBIT, 5 Yr. CAGR %</t>
  </si>
  <si>
    <t>92.55</t>
  </si>
  <si>
    <t>35.27</t>
  </si>
  <si>
    <t>Earnings From Cont. Operations, 5 Yr. CAGR %</t>
  </si>
  <si>
    <t>76.38</t>
  </si>
  <si>
    <t>12.09</t>
  </si>
  <si>
    <t>Net Income, 5 Yr. CAGR %</t>
  </si>
  <si>
    <t>Normalized Net Income, 5 Yr. CAGR %</t>
  </si>
  <si>
    <t>Diluted EPS Before Extra, 5 Yr. CAGR %</t>
  </si>
  <si>
    <t>28.44</t>
  </si>
  <si>
    <t>-15.85</t>
  </si>
  <si>
    <t>Net Property, Plant and Equip., 5 Yr. CAGR %</t>
  </si>
  <si>
    <t>73.51</t>
  </si>
  <si>
    <t>67.52</t>
  </si>
  <si>
    <t>Total Assets, 5 Yr. CAGR %</t>
  </si>
  <si>
    <t>80.69</t>
  </si>
  <si>
    <t>8.26</t>
  </si>
  <si>
    <t>Tangible Book Value, 5 Yr. CAGR %</t>
  </si>
  <si>
    <t>89.27</t>
  </si>
  <si>
    <t>5.31</t>
  </si>
  <si>
    <t>Common Equity, 5 Yr. CAGR %</t>
  </si>
  <si>
    <t>78.83</t>
  </si>
  <si>
    <t>4.87</t>
  </si>
  <si>
    <t>Cash From Operations, 5 Yr. CAGR %</t>
  </si>
  <si>
    <t>80.78</t>
  </si>
  <si>
    <t>18.24</t>
  </si>
  <si>
    <t>Capital Expenditures, 5 Yr. CAGR %</t>
  </si>
  <si>
    <t>25.56</t>
  </si>
  <si>
    <t>36.06</t>
  </si>
  <si>
    <t>Levered Free Cash Flow, 5 Yr. CAGR %</t>
  </si>
  <si>
    <t>14.71</t>
  </si>
  <si>
    <t>Unlevered Free Cash Flow, 5 Yr. CAGR %</t>
  </si>
  <si>
    <t>14.6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</si>
  <si>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</si>
  <si>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</si>
  <si>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</si>
  <si>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</si>
  <si>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</si>
  <si>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</si>
  <si>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</si>
  <si>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</si>
  <si>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</si>
  <si>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118.5</t>
  </si>
  <si>
    <t>91.34</t>
  </si>
  <si>
    <t>142</t>
  </si>
  <si>
    <t>43.96</t>
  </si>
  <si>
    <t>71.77</t>
  </si>
  <si>
    <t>157.5</t>
  </si>
  <si>
    <t>-</t>
  </si>
  <si>
    <t>Change</t>
  </si>
  <si>
    <t>-22.93%</t>
  </si>
  <si>
    <t>55.49%</t>
  </si>
  <si>
    <t>-69.05%</t>
  </si>
  <si>
    <t>63.28%</t>
  </si>
  <si>
    <t>119.44%</t>
  </si>
  <si>
    <t>0%</t>
  </si>
  <si>
    <t>Enterprise Value (EV)
                                    1</t>
  </si>
  <si>
    <t>111.8</t>
  </si>
  <si>
    <t>77.47</t>
  </si>
  <si>
    <t>36.84</t>
  </si>
  <si>
    <t>128.1</t>
  </si>
  <si>
    <t>137.8</t>
  </si>
  <si>
    <t>146.3</t>
  </si>
  <si>
    <t>-30.68%</t>
  </si>
  <si>
    <t>83.32%</t>
  </si>
  <si>
    <t>-16.19%</t>
  </si>
  <si>
    <t>247.74%</t>
  </si>
  <si>
    <t>7.54%</t>
  </si>
  <si>
    <t>6.22%</t>
  </si>
  <si>
    <t>P/E ratio</t>
  </si>
  <si>
    <t>-8.64x</t>
  </si>
  <si>
    <t>-4.03x</t>
  </si>
  <si>
    <t>-3.19x</t>
  </si>
  <si>
    <t>-1.41x</t>
  </si>
  <si>
    <t>-2.5x</t>
  </si>
  <si>
    <t>-3.64x</t>
  </si>
  <si>
    <t>-3.96x</t>
  </si>
  <si>
    <t>-2.89x</t>
  </si>
  <si>
    <t>PBR</t>
  </si>
  <si>
    <t>2.55x</t>
  </si>
  <si>
    <t>4.25x</t>
  </si>
  <si>
    <t>8.25x</t>
  </si>
  <si>
    <t>21.9x</t>
  </si>
  <si>
    <t>PEG</t>
  </si>
  <si>
    <t>-0.1x</t>
  </si>
  <si>
    <t>-0.55x</t>
  </si>
  <si>
    <t>0x</t>
  </si>
  <si>
    <t>0.2x</t>
  </si>
  <si>
    <t>-0.2x</t>
  </si>
  <si>
    <t>0.49x</t>
  </si>
  <si>
    <t>Capitalization / Revenue</t>
  </si>
  <si>
    <t>1,803x</t>
  </si>
  <si>
    <t>140x</t>
  </si>
  <si>
    <t>EV / Revenue</t>
  </si>
  <si>
    <t>130x</t>
  </si>
  <si>
    <t>EV / EBITDA</t>
  </si>
  <si>
    <t>-10.4x</t>
  </si>
  <si>
    <t>-4.38x</t>
  </si>
  <si>
    <t>-4.74x</t>
  </si>
  <si>
    <t>-1.07x</t>
  </si>
  <si>
    <t>-1.25x</t>
  </si>
  <si>
    <t>-3.6x</t>
  </si>
  <si>
    <t>-3.94x</t>
  </si>
  <si>
    <t>-4.57x</t>
  </si>
  <si>
    <t>EV / EBIT</t>
  </si>
  <si>
    <t>-8x</t>
  </si>
  <si>
    <t>-3.77x</t>
  </si>
  <si>
    <t>-3.67x</t>
  </si>
  <si>
    <t>-1.06x</t>
  </si>
  <si>
    <t>-1.24x</t>
  </si>
  <si>
    <t>-3.35x</t>
  </si>
  <si>
    <t>-3.48x</t>
  </si>
  <si>
    <t>-3.7x</t>
  </si>
  <si>
    <t>EV / FCF</t>
  </si>
  <si>
    <t>-9.47x</t>
  </si>
  <si>
    <t>-8.4x</t>
  </si>
  <si>
    <t>-6.03x</t>
  </si>
  <si>
    <t>-1.46x</t>
  </si>
  <si>
    <t>-5.09x</t>
  </si>
  <si>
    <t>-3.98x</t>
  </si>
  <si>
    <t>-4.37x</t>
  </si>
  <si>
    <t>FCF Yield</t>
  </si>
  <si>
    <t>-10.6%</t>
  </si>
  <si>
    <t>-11.9%</t>
  </si>
  <si>
    <t>-16.6%</t>
  </si>
  <si>
    <t>-68.5%</t>
  </si>
  <si>
    <t>-19.7%</t>
  </si>
  <si>
    <t>-25.1%</t>
  </si>
  <si>
    <t>-22.9%</t>
  </si>
  <si>
    <t>Dividend per Share
                                    2</t>
  </si>
  <si>
    <t>Rate of return</t>
  </si>
  <si>
    <t>EPS
                                    2</t>
  </si>
  <si>
    <t>-0.4875</t>
  </si>
  <si>
    <t>-0.6667</t>
  </si>
  <si>
    <t>Distribution rate</t>
  </si>
  <si>
    <t>Net sales
                                    1</t>
  </si>
  <si>
    <t>0.0788</t>
  </si>
  <si>
    <t>1.128</t>
  </si>
  <si>
    <t>EBITDA
                                    1</t>
  </si>
  <si>
    <t>-10.71</t>
  </si>
  <si>
    <t>-17.7</t>
  </si>
  <si>
    <t>-29.95</t>
  </si>
  <si>
    <t>-41.12</t>
  </si>
  <si>
    <t>-29.54</t>
  </si>
  <si>
    <t>-35.54</t>
  </si>
  <si>
    <t>-34.98</t>
  </si>
  <si>
    <t>-32.05</t>
  </si>
  <si>
    <t>EBIT
                                    1</t>
  </si>
  <si>
    <t>-13.98</t>
  </si>
  <si>
    <t>-20.53</t>
  </si>
  <si>
    <t>-38.66</t>
  </si>
  <si>
    <t>-41.34</t>
  </si>
  <si>
    <t>-29.79</t>
  </si>
  <si>
    <t>-38.21</t>
  </si>
  <si>
    <t>-39.6</t>
  </si>
  <si>
    <t>-39.5</t>
  </si>
  <si>
    <t>Net income
                                    1</t>
  </si>
  <si>
    <t>-13.68</t>
  </si>
  <si>
    <t>-20.64</t>
  </si>
  <si>
    <t>-31.64</t>
  </si>
  <si>
    <t>-30.93</t>
  </si>
  <si>
    <t>-28.13</t>
  </si>
  <si>
    <t>-37.58</t>
  </si>
  <si>
    <t>-41.02</t>
  </si>
  <si>
    <t>-42.23</t>
  </si>
  <si>
    <t>Net Debt
                                    1</t>
  </si>
  <si>
    <t>-6.765</t>
  </si>
  <si>
    <t>-13.87</t>
  </si>
  <si>
    <t>-34.93</t>
  </si>
  <si>
    <t>-29.39</t>
  </si>
  <si>
    <t>-19.73</t>
  </si>
  <si>
    <t>-11.16</t>
  </si>
  <si>
    <t>Reference price
                                    2</t>
  </si>
  <si>
    <t>4.580</t>
  </si>
  <si>
    <t>2.780</t>
  </si>
  <si>
    <t>2.330</t>
  </si>
  <si>
    <t>0.690</t>
  </si>
  <si>
    <t>1.100</t>
  </si>
  <si>
    <t>1.930</t>
  </si>
  <si>
    <t>Nbr of stocks (in thousands)</t>
  </si>
  <si>
    <t>25,878</t>
  </si>
  <si>
    <t>32,856</t>
  </si>
  <si>
    <t>60,954</t>
  </si>
  <si>
    <t>63,703</t>
  </si>
  <si>
    <t>65,247</t>
  </si>
  <si>
    <t>81,603</t>
  </si>
  <si>
    <t>Announcement Date</t>
  </si>
  <si>
    <t>3/26/20</t>
  </si>
  <si>
    <t>3/31/21</t>
  </si>
  <si>
    <t>3/23/22</t>
  </si>
  <si>
    <t>3/28/23</t>
  </si>
  <si>
    <t>4/1/24</t>
  </si>
  <si>
    <t>address1</t>
  </si>
  <si>
    <t>2265 Upper Middle Road East</t>
  </si>
  <si>
    <t>address2</t>
  </si>
  <si>
    <t>Suite 602</t>
  </si>
  <si>
    <t>city</t>
  </si>
  <si>
    <t>Oakville</t>
  </si>
  <si>
    <t>state</t>
  </si>
  <si>
    <t>ON</t>
  </si>
  <si>
    <t>zip</t>
  </si>
  <si>
    <t>L6H 0G5</t>
  </si>
  <si>
    <t>country</t>
  </si>
  <si>
    <t>phone</t>
  </si>
  <si>
    <t>289-910-0850</t>
  </si>
  <si>
    <t>fax</t>
  </si>
  <si>
    <t>905-481-2394</t>
  </si>
  <si>
    <t>website</t>
  </si>
  <si>
    <t>https://www.cardiolrx.com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</si>
  <si>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</si>
  <si>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</si>
  <si>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</si>
  <si>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</si>
  <si>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</si>
  <si>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</si>
  <si>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</si>
  <si>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</si>
  <si>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</si>
  <si>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</si>
  <si>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</si>
  <si>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Cardiol Therapeutics Inc., a clinical-stage life sciences company, focuses on the research and development of anti-fibrotic and anti-inflammatory therapies for the treatment of heart diseases. Its lead product candidate is CardiolRx, which is in Phase II multi-national, randomized, double-blind, and placebo-controlled study to evaluate the efficacy and safety of CardiolRx in acute myocarditis, as well as for the treatment of recurrent pericarditis. The company is also developing CRD-38 injection for subcutaneous administration that is in preclinical development for the treatment of heart failure. It has a license agreement with Meros. The company was incorporated in 2017 and is headquartered in Oakville, Canada.</t>
  </si>
  <si>
    <t>companyOfficers</t>
  </si>
  <si>
    <t>[{'maxAge': 1, 'name': 'Mr. David G. Elsley MBA', 'title': 'President, CEO &amp; Director', 'fiscalYear': 2023, 'totalPay': 556250, 'exercisedValue': 0, 'unexercisedValue': 0}, {'maxAge': 1, 'name': 'Mr. Christopher J. Waddick C.A., C.M.A., CPA, CMA, MBA', 'title': 'CFO, Corporate Secretary &amp; Director', 'fiscalYear': 2023, 'totalPay': 219199, 'exercisedValue': 0, 'unexercisedValue': 0}, {'maxAge': 1, 'name': 'Mr. Bernard  Lim B.Sc.', 'title': 'Chief Operating Officer', 'fiscalYear': 2023, 'totalPay': 383597, 'exercisedValue': 0, 'unexercisedValue': 0}, {'maxAge': 1, 'name': 'Dr. Andrew Warwick Hamer M.D.', 'age': 61, 'title': 'Chief Medical Officer &amp; Head of Research &amp; Development', 'yearBorn': 1962, 'fiscalYear': 2023, 'totalPay': 555107, 'exercisedValue': 0, 'unexercisedValue': 0}, {'maxAge': 1, 'name': 'Trevor  Burns', 'title': 'Investor Relations', 'fiscalYear': 2023, 'exercisedValue': 0, 'unexercisedValue': 0}, {'maxAge': 1, 'name': 'Mr. John A. Geddes BSCPT, MBA', 'title': 'Vice President of Corporate Development',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</si>
  <si>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</si>
  <si>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</si>
  <si>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</si>
  <si>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</si>
  <si>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</si>
  <si>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</si>
  <si>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</si>
  <si>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</si>
  <si>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</si>
  <si>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</si>
  <si>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</si>
  <si>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</si>
  <si>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</si>
  <si>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</si>
  <si>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</si>
  <si>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</si>
  <si>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</si>
  <si>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</si>
  <si>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</si>
  <si>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</si>
  <si>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</si>
  <si>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</si>
  <si>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</si>
  <si>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</si>
  <si>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</si>
  <si>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</si>
  <si>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</si>
  <si>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</si>
  <si>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</si>
  <si>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</si>
  <si>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</si>
  <si>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</si>
  <si>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</si>
  <si>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</si>
  <si>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</si>
  <si>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</si>
  <si>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</si>
  <si>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</si>
  <si>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</si>
  <si>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</si>
  <si>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</si>
  <si>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</si>
  <si>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</si>
  <si>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</si>
  <si>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</si>
  <si>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</si>
  <si>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</si>
  <si>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</si>
  <si>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</si>
  <si>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</si>
  <si>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</si>
  <si>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</si>
  <si>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</si>
  <si>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</si>
  <si>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</si>
  <si>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</si>
  <si>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</si>
  <si>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</si>
  <si>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</si>
  <si>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</si>
  <si>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Cardiol Therapeutics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</si>
  <si>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</si>
  <si>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</si>
  <si>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</si>
  <si>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</si>
  <si>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</si>
  <si>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</si>
  <si>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</si>
  <si>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ee9d962b-eed4-3063-8df9-c815990fe5d8</t>
  </si>
  <si>
    <t>messageBoardId</t>
  </si>
  <si>
    <t>finmb_424954803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</si>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</sst>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rdiolr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-8.400777406562513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1.09631568E8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-3.526316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-0.695</v>
      </c>
      <c r="C2" s="1">
        <v>-10.425</v>
      </c>
      <c r="D2" s="1">
        <v>-9.035</v>
      </c>
      <c r="E2" s="1">
        <v>-13.9</v>
      </c>
      <c r="F2" s="1">
        <v>-21.545</v>
      </c>
      <c r="G2" s="1">
        <v>-20.85</v>
      </c>
      <c r="H2" s="1">
        <v>-19.46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4.17</v>
      </c>
      <c r="E3" s="1">
        <v>9.729999999999999</v>
      </c>
      <c r="F3" s="1">
        <v>9.035</v>
      </c>
      <c r="G3" s="1">
        <v>9.035</v>
      </c>
      <c r="H3" s="1">
        <v>11.12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3.475</v>
      </c>
      <c r="C4" s="1">
        <v>5.56</v>
      </c>
      <c r="D4" s="1">
        <v>5.56</v>
      </c>
      <c r="E4" s="1">
        <v>5.56</v>
      </c>
      <c r="F4" s="1">
        <v>5.56</v>
      </c>
      <c r="G4" s="1">
        <v>5.56</v>
      </c>
      <c r="H4" s="1">
        <v>5.56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3.475</v>
      </c>
      <c r="C5" s="1">
        <v>6.255</v>
      </c>
      <c r="D5" s="1">
        <v>10.425</v>
      </c>
      <c r="E5" s="1">
        <v>15.985</v>
      </c>
      <c r="F5" s="1">
        <v>15.29</v>
      </c>
      <c r="G5" s="1">
        <v>15.29</v>
      </c>
      <c r="H5" s="1">
        <v>16.68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31.275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14.595</v>
      </c>
      <c r="C7" s="1">
        <v>0.0</v>
      </c>
      <c r="D7" s="1">
        <v>34.055</v>
      </c>
      <c r="E7" s="1">
        <v>4.864999999999999</v>
      </c>
      <c r="F7" s="1">
        <v>5.56</v>
      </c>
      <c r="G7" s="1">
        <v>0.695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0.695</v>
      </c>
      <c r="C8" s="1">
        <v>0.695</v>
      </c>
      <c r="D8" s="1">
        <v>2.085</v>
      </c>
      <c r="E8" s="1">
        <v>1.39</v>
      </c>
      <c r="F8" s="1">
        <v>8.34</v>
      </c>
      <c r="G8" s="1">
        <v>3.475</v>
      </c>
      <c r="H8" s="1">
        <v>2.78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3.475</v>
      </c>
      <c r="C9" s="1">
        <v>5.56</v>
      </c>
      <c r="D9" s="1">
        <v>0.695</v>
      </c>
      <c r="E9" s="1">
        <v>0.695</v>
      </c>
      <c r="F9" s="1">
        <v>-2.78</v>
      </c>
      <c r="G9" s="1">
        <v>-6.255</v>
      </c>
      <c r="H9" s="1">
        <v>-63.94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-34.055</v>
      </c>
      <c r="E10" s="1">
        <v>0.0</v>
      </c>
      <c r="F10" s="1">
        <v>-3.475</v>
      </c>
      <c r="G10" s="1">
        <v>-9.729999999999999</v>
      </c>
      <c r="H10" s="1">
        <v>4.17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-4.17</v>
      </c>
      <c r="D11" s="1">
        <v>9.729999999999999</v>
      </c>
      <c r="E11" s="1">
        <v>3.475</v>
      </c>
      <c r="F11" s="1">
        <v>0.695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13.205</v>
      </c>
      <c r="C12" s="1">
        <v>0.695</v>
      </c>
      <c r="D12" s="1">
        <v>-0.695</v>
      </c>
      <c r="E12" s="1">
        <v>0.695</v>
      </c>
      <c r="F12" s="1">
        <v>1.39</v>
      </c>
      <c r="G12" s="1">
        <v>2.78</v>
      </c>
      <c r="H12" s="1">
        <v>-0.695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-9.729999999999999</v>
      </c>
      <c r="C13" s="1">
        <v>-56.98999999999999</v>
      </c>
      <c r="D13" s="1">
        <v>15.29</v>
      </c>
      <c r="E13" s="1">
        <v>43.785</v>
      </c>
      <c r="F13" s="1">
        <v>-1.39</v>
      </c>
      <c r="G13" s="1">
        <v>0.695</v>
      </c>
      <c r="H13" s="1">
        <v>47.26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-0.695</v>
      </c>
      <c r="C14" s="1">
        <v>-6.949999999999999</v>
      </c>
      <c r="D14" s="1">
        <v>-7.645</v>
      </c>
      <c r="E14" s="1">
        <v>-6.255</v>
      </c>
      <c r="F14" s="1">
        <v>-15.985</v>
      </c>
      <c r="G14" s="1">
        <v>-18.765</v>
      </c>
      <c r="H14" s="1">
        <v>-17.375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-1.39</v>
      </c>
      <c r="C15" s="1">
        <v>-0.695</v>
      </c>
      <c r="D15" s="1">
        <v>-29.19</v>
      </c>
      <c r="E15" s="1">
        <v>-2.78</v>
      </c>
      <c r="F15" s="1">
        <v>-0.695</v>
      </c>
      <c r="G15" s="1">
        <v>-4.864999999999999</v>
      </c>
      <c r="H15" s="1">
        <v>-4.17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-2.085</v>
      </c>
      <c r="C17" s="1">
        <v>-0.695</v>
      </c>
      <c r="D17" s="1">
        <v>-29.19</v>
      </c>
      <c r="E17" s="1">
        <v>-2.78</v>
      </c>
      <c r="F17" s="1">
        <v>-0.695</v>
      </c>
      <c r="G17" s="1">
        <v>-4.864999999999999</v>
      </c>
      <c r="H17" s="1">
        <v>-4.17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27.8</v>
      </c>
      <c r="C18" s="1">
        <v>8.34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29.885</v>
      </c>
      <c r="C19" s="1">
        <v>8.34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-1.39</v>
      </c>
      <c r="E20" s="1">
        <v>-3.475</v>
      </c>
      <c r="F20" s="1">
        <v>-3.475</v>
      </c>
      <c r="G20" s="1">
        <v>-3.475</v>
      </c>
      <c r="H20" s="1">
        <v>-3.475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-1.39</v>
      </c>
      <c r="E21" s="1">
        <v>-3.475</v>
      </c>
      <c r="F21" s="1">
        <v>-3.475</v>
      </c>
      <c r="G21" s="1">
        <v>-3.475</v>
      </c>
      <c r="H21" s="1">
        <v>-3.475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2.085</v>
      </c>
      <c r="C22" s="1">
        <v>9.729999999999999</v>
      </c>
      <c r="D22" s="1">
        <v>1.39</v>
      </c>
      <c r="E22" s="1">
        <v>11.815</v>
      </c>
      <c r="F22" s="1">
        <v>68.11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-9.035</v>
      </c>
      <c r="C23" s="1">
        <v>-0.695</v>
      </c>
      <c r="D23" s="1">
        <v>0.0</v>
      </c>
      <c r="E23" s="1">
        <v>-0.695</v>
      </c>
      <c r="F23" s="1">
        <v>-3.475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2.78</v>
      </c>
      <c r="C24" s="1">
        <v>17.375</v>
      </c>
      <c r="D24" s="1">
        <v>1.39</v>
      </c>
      <c r="E24" s="1">
        <v>11.12</v>
      </c>
      <c r="F24" s="1">
        <v>64.63499999999999</v>
      </c>
      <c r="G24" s="1">
        <v>-3.475</v>
      </c>
      <c r="H24" s="1">
        <v>-3.475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1.39</v>
      </c>
      <c r="H25" s="1">
        <v>52.81999999999999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1.39</v>
      </c>
      <c r="C26" s="1">
        <v>9.729999999999999</v>
      </c>
      <c r="D26" s="1">
        <v>-6.255</v>
      </c>
      <c r="E26" s="1">
        <v>4.864999999999999</v>
      </c>
      <c r="F26" s="1">
        <v>47.955</v>
      </c>
      <c r="G26" s="1">
        <v>-16.68</v>
      </c>
      <c r="H26" s="1">
        <v>-16.68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-4.864999999999999</v>
      </c>
      <c r="D28" s="1">
        <v>-4.17</v>
      </c>
      <c r="E28" s="1">
        <v>-33.36</v>
      </c>
      <c r="F28" s="1">
        <v>-2.78</v>
      </c>
      <c r="G28" s="1">
        <v>-13.9</v>
      </c>
      <c r="H28" s="1">
        <v>-9.729999999999999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-4.864999999999999</v>
      </c>
      <c r="D29" s="1">
        <v>-4.17</v>
      </c>
      <c r="E29" s="1">
        <v>-33.36</v>
      </c>
      <c r="F29" s="1">
        <v>-2.78</v>
      </c>
      <c r="G29" s="1">
        <v>-13.9</v>
      </c>
      <c r="H29" s="1">
        <v>-9.729999999999999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3.475</v>
      </c>
      <c r="D30" s="1">
        <v>0.695</v>
      </c>
      <c r="E30" s="1">
        <v>-5.56</v>
      </c>
      <c r="F30" s="1">
        <v>-4.17</v>
      </c>
      <c r="G30" s="1">
        <v>34.055</v>
      </c>
      <c r="H30" s="1">
        <v>50.04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29.885</v>
      </c>
      <c r="C31" s="1">
        <v>8.34</v>
      </c>
      <c r="D31" s="1">
        <v>-1.39</v>
      </c>
      <c r="E31" s="1">
        <v>-3.475</v>
      </c>
      <c r="F31" s="1">
        <v>-3.475</v>
      </c>
      <c r="G31" s="1">
        <v>-3.475</v>
      </c>
      <c r="H31" s="1">
        <v>-3.475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</v>
      </c>
      <c r="B3" s="1">
        <v>1.39</v>
      </c>
      <c r="C3" s="1">
        <v>11.12</v>
      </c>
      <c r="D3" s="1">
        <v>4.17</v>
      </c>
      <c r="E3" s="1">
        <v>9.729999999999999</v>
      </c>
      <c r="F3" s="1">
        <v>57.685</v>
      </c>
      <c r="G3" s="1">
        <v>41.005</v>
      </c>
      <c r="H3" s="1">
        <v>23.63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</v>
      </c>
      <c r="B4" s="1">
        <v>1.39</v>
      </c>
      <c r="C4" s="1">
        <v>11.12</v>
      </c>
      <c r="D4" s="1">
        <v>4.17</v>
      </c>
      <c r="E4" s="1">
        <v>9.729999999999999</v>
      </c>
      <c r="F4" s="1">
        <v>57.685</v>
      </c>
      <c r="G4" s="1">
        <v>41.005</v>
      </c>
      <c r="H4" s="1">
        <v>23.63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51</v>
      </c>
      <c r="B5" s="1">
        <v>0.0</v>
      </c>
      <c r="C5" s="1">
        <v>0.0</v>
      </c>
      <c r="D5" s="1">
        <v>0.0</v>
      </c>
      <c r="E5" s="1">
        <v>0.0</v>
      </c>
      <c r="F5" s="1">
        <v>4.17</v>
      </c>
      <c r="G5" s="1">
        <v>14.595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</v>
      </c>
      <c r="B6" s="1">
        <v>6.949999999999999</v>
      </c>
      <c r="C6" s="1">
        <v>31.97</v>
      </c>
      <c r="D6" s="1">
        <v>63.94</v>
      </c>
      <c r="E6" s="1">
        <v>15.29</v>
      </c>
      <c r="F6" s="1">
        <v>23.63</v>
      </c>
      <c r="G6" s="1">
        <v>18.765</v>
      </c>
      <c r="H6" s="1">
        <v>19.46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</v>
      </c>
      <c r="B7" s="1">
        <v>6.949999999999999</v>
      </c>
      <c r="C7" s="1">
        <v>31.97</v>
      </c>
      <c r="D7" s="1">
        <v>63.94</v>
      </c>
      <c r="E7" s="1">
        <v>15.29</v>
      </c>
      <c r="F7" s="1">
        <v>27.8</v>
      </c>
      <c r="G7" s="1">
        <v>33.36</v>
      </c>
      <c r="H7" s="1">
        <v>19.46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54</v>
      </c>
      <c r="B8" s="1">
        <v>0.0</v>
      </c>
      <c r="C8" s="1">
        <v>4.17</v>
      </c>
      <c r="D8" s="1">
        <v>4.17</v>
      </c>
      <c r="E8" s="1">
        <v>24.325</v>
      </c>
      <c r="F8" s="1">
        <v>22.935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55</v>
      </c>
      <c r="B9" s="1">
        <v>1.39</v>
      </c>
      <c r="C9" s="1">
        <v>33.36</v>
      </c>
      <c r="D9" s="1">
        <v>19.46</v>
      </c>
      <c r="E9" s="1">
        <v>23.63</v>
      </c>
      <c r="F9" s="1">
        <v>1.39</v>
      </c>
      <c r="G9" s="1">
        <v>0.695</v>
      </c>
      <c r="H9" s="1">
        <v>65.33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56</v>
      </c>
      <c r="B10" s="1">
        <v>1.39</v>
      </c>
      <c r="C10" s="1">
        <v>16.68</v>
      </c>
      <c r="D10" s="1">
        <v>9.729999999999999</v>
      </c>
      <c r="E10" s="1">
        <v>9.729999999999999</v>
      </c>
      <c r="F10" s="1">
        <v>60.465</v>
      </c>
      <c r="G10" s="1">
        <v>42.395</v>
      </c>
      <c r="H10" s="1">
        <v>25.02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57</v>
      </c>
      <c r="B11" s="1">
        <v>1.39</v>
      </c>
      <c r="C11" s="1">
        <v>2.085</v>
      </c>
      <c r="D11" s="1">
        <v>45.87</v>
      </c>
      <c r="E11" s="1">
        <v>48.65</v>
      </c>
      <c r="F11" s="1">
        <v>49.345</v>
      </c>
      <c r="G11" s="1">
        <v>54.20999999999999</v>
      </c>
      <c r="H11" s="1">
        <v>68.80499999999999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</v>
      </c>
      <c r="B12" s="1">
        <v>0.0</v>
      </c>
      <c r="C12" s="1">
        <v>-0.695</v>
      </c>
      <c r="D12" s="1">
        <v>-4.864999999999999</v>
      </c>
      <c r="E12" s="1">
        <v>-15.29</v>
      </c>
      <c r="F12" s="1">
        <v>-24.325</v>
      </c>
      <c r="G12" s="1">
        <v>-34.055</v>
      </c>
      <c r="H12" s="1">
        <v>-45.175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</v>
      </c>
      <c r="B13" s="1">
        <v>0.695</v>
      </c>
      <c r="C13" s="1">
        <v>1.39</v>
      </c>
      <c r="D13" s="1">
        <v>40.31</v>
      </c>
      <c r="E13" s="1">
        <v>33.36</v>
      </c>
      <c r="F13" s="1">
        <v>24.325</v>
      </c>
      <c r="G13" s="1">
        <v>20.155</v>
      </c>
      <c r="H13" s="1">
        <v>22.935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</v>
      </c>
      <c r="B14" s="1">
        <v>49.345</v>
      </c>
      <c r="C14" s="1">
        <v>43.785</v>
      </c>
      <c r="D14" s="1">
        <v>37.52999999999999</v>
      </c>
      <c r="E14" s="1">
        <v>31.97</v>
      </c>
      <c r="F14" s="1">
        <v>25.715</v>
      </c>
      <c r="G14" s="1">
        <v>20.155</v>
      </c>
      <c r="H14" s="1">
        <v>14.595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</v>
      </c>
      <c r="B15" s="1">
        <v>2.085</v>
      </c>
      <c r="C15" s="1">
        <v>16.68</v>
      </c>
      <c r="D15" s="1">
        <v>10.425</v>
      </c>
      <c r="E15" s="1">
        <v>10.425</v>
      </c>
      <c r="F15" s="1">
        <v>60.465</v>
      </c>
      <c r="G15" s="1">
        <v>43.09</v>
      </c>
      <c r="H15" s="1">
        <v>25.02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</v>
      </c>
      <c r="B17" s="1">
        <v>11.12</v>
      </c>
      <c r="C17" s="1">
        <v>0.695</v>
      </c>
      <c r="D17" s="1">
        <v>38.91999999999999</v>
      </c>
      <c r="E17" s="1">
        <v>0.695</v>
      </c>
      <c r="F17" s="1">
        <v>2.78</v>
      </c>
      <c r="G17" s="1">
        <v>5.56</v>
      </c>
      <c r="H17" s="1">
        <v>4.864999999999999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64</v>
      </c>
      <c r="B18" s="1">
        <v>0.695</v>
      </c>
      <c r="C18" s="1">
        <v>9.729999999999999</v>
      </c>
      <c r="D18" s="1">
        <v>4.864999999999999</v>
      </c>
      <c r="E18" s="1">
        <v>47.955</v>
      </c>
      <c r="F18" s="1">
        <v>49.345</v>
      </c>
      <c r="G18" s="1">
        <v>68.11</v>
      </c>
      <c r="H18" s="1">
        <v>28.495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</v>
      </c>
      <c r="B19" s="1">
        <v>0.0</v>
      </c>
      <c r="C19" s="1">
        <v>0.0</v>
      </c>
      <c r="D19" s="1">
        <v>3.475</v>
      </c>
      <c r="E19" s="1">
        <v>3.475</v>
      </c>
      <c r="F19" s="1">
        <v>2.78</v>
      </c>
      <c r="G19" s="1">
        <v>3.475</v>
      </c>
      <c r="H19" s="1">
        <v>0.695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66</v>
      </c>
      <c r="B20" s="1">
        <v>0.0</v>
      </c>
      <c r="C20" s="1">
        <v>0.0</v>
      </c>
      <c r="D20" s="1">
        <v>0.0</v>
      </c>
      <c r="E20" s="1">
        <v>0.0</v>
      </c>
      <c r="F20" s="1">
        <v>4.17</v>
      </c>
      <c r="G20" s="1">
        <v>29.19</v>
      </c>
      <c r="H20" s="1">
        <v>15.985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67</v>
      </c>
      <c r="B21" s="1">
        <v>11.815</v>
      </c>
      <c r="C21" s="1">
        <v>1.39</v>
      </c>
      <c r="D21" s="1">
        <v>47.955</v>
      </c>
      <c r="E21" s="1">
        <v>1.39</v>
      </c>
      <c r="F21" s="1">
        <v>7.645</v>
      </c>
      <c r="G21" s="1">
        <v>6.255</v>
      </c>
      <c r="H21" s="1">
        <v>5.56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68</v>
      </c>
      <c r="B22" s="1">
        <v>13.205</v>
      </c>
      <c r="C22" s="1">
        <v>18.07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69</v>
      </c>
      <c r="B23" s="1">
        <v>0.0</v>
      </c>
      <c r="C23" s="1">
        <v>0.0</v>
      </c>
      <c r="D23" s="1">
        <v>9.729999999999999</v>
      </c>
      <c r="E23" s="1">
        <v>6.949999999999999</v>
      </c>
      <c r="F23" s="1">
        <v>4.864999999999999</v>
      </c>
      <c r="G23" s="1">
        <v>1.39</v>
      </c>
      <c r="H23" s="1">
        <v>10.425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70</v>
      </c>
      <c r="B24" s="1">
        <v>25.02</v>
      </c>
      <c r="C24" s="1">
        <v>1.39</v>
      </c>
      <c r="D24" s="1">
        <v>57.685</v>
      </c>
      <c r="E24" s="1">
        <v>1.39</v>
      </c>
      <c r="F24" s="1">
        <v>7.645</v>
      </c>
      <c r="G24" s="1">
        <v>6.255</v>
      </c>
      <c r="H24" s="1">
        <v>5.56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</v>
      </c>
      <c r="B25" s="1">
        <v>2.78</v>
      </c>
      <c r="C25" s="1">
        <v>25.02</v>
      </c>
      <c r="D25" s="1">
        <v>27.105</v>
      </c>
      <c r="E25" s="1">
        <v>35.445</v>
      </c>
      <c r="F25" s="1">
        <v>99.38499999999999</v>
      </c>
      <c r="G25" s="1">
        <v>102.86</v>
      </c>
      <c r="H25" s="1">
        <v>103.555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</v>
      </c>
      <c r="B26" s="1">
        <v>0.0</v>
      </c>
      <c r="C26" s="1">
        <v>0.695</v>
      </c>
      <c r="D26" s="1">
        <v>2.78</v>
      </c>
      <c r="E26" s="1">
        <v>5.56</v>
      </c>
      <c r="F26" s="1">
        <v>8.34</v>
      </c>
      <c r="G26" s="1">
        <v>10.425</v>
      </c>
      <c r="H26" s="1">
        <v>12.51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73</v>
      </c>
      <c r="B27" s="1">
        <v>-0.695</v>
      </c>
      <c r="C27" s="1">
        <v>-11.815</v>
      </c>
      <c r="D27" s="1">
        <v>-21.545</v>
      </c>
      <c r="E27" s="1">
        <v>-35.445</v>
      </c>
      <c r="F27" s="1">
        <v>-57.685</v>
      </c>
      <c r="G27" s="1">
        <v>-79.22999999999999</v>
      </c>
      <c r="H27" s="1">
        <v>-99.38499999999999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74</v>
      </c>
      <c r="B28" s="1">
        <v>9.035</v>
      </c>
      <c r="C28" s="1">
        <v>0.695</v>
      </c>
      <c r="D28" s="1">
        <v>0.695</v>
      </c>
      <c r="E28" s="1">
        <v>2.78</v>
      </c>
      <c r="F28" s="1">
        <v>2.78</v>
      </c>
      <c r="G28" s="1">
        <v>2.085</v>
      </c>
      <c r="H28" s="1">
        <v>2.085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75</v>
      </c>
      <c r="B29" s="1">
        <v>1.39</v>
      </c>
      <c r="C29" s="1">
        <v>15.29</v>
      </c>
      <c r="D29" s="1">
        <v>9.729999999999999</v>
      </c>
      <c r="E29" s="1">
        <v>9.035</v>
      </c>
      <c r="F29" s="1">
        <v>52.81999999999999</v>
      </c>
      <c r="G29" s="1">
        <v>36.14</v>
      </c>
      <c r="H29" s="1">
        <v>19.46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76</v>
      </c>
      <c r="B30" s="1">
        <v>1.39</v>
      </c>
      <c r="C30" s="1">
        <v>15.29</v>
      </c>
      <c r="D30" s="1">
        <v>9.729999999999999</v>
      </c>
      <c r="E30" s="1">
        <v>9.035</v>
      </c>
      <c r="F30" s="1">
        <v>52.81999999999999</v>
      </c>
      <c r="G30" s="1">
        <v>36.14</v>
      </c>
      <c r="H30" s="1">
        <v>19.46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77</v>
      </c>
      <c r="B31" s="1">
        <v>2.085</v>
      </c>
      <c r="C31" s="1">
        <v>16.68</v>
      </c>
      <c r="D31" s="1">
        <v>10.425</v>
      </c>
      <c r="E31" s="1">
        <v>10.425</v>
      </c>
      <c r="F31" s="1">
        <v>60.465</v>
      </c>
      <c r="G31" s="1">
        <v>43.09</v>
      </c>
      <c r="H31" s="1">
        <v>25.02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10.425</v>
      </c>
      <c r="C33" s="1">
        <v>17.375</v>
      </c>
      <c r="D33" s="1">
        <v>17.375</v>
      </c>
      <c r="E33" s="1">
        <v>25.02</v>
      </c>
      <c r="F33" s="1">
        <v>42.395</v>
      </c>
      <c r="G33" s="1">
        <v>44.48</v>
      </c>
      <c r="H33" s="1">
        <v>47.26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79</v>
      </c>
      <c r="B34" s="1">
        <v>10.425</v>
      </c>
      <c r="C34" s="1">
        <v>15.29</v>
      </c>
      <c r="D34" s="1">
        <v>17.375</v>
      </c>
      <c r="E34" s="1">
        <v>22.24</v>
      </c>
      <c r="F34" s="1">
        <v>42.395</v>
      </c>
      <c r="G34" s="1">
        <v>44.48</v>
      </c>
      <c r="H34" s="1">
        <v>45.175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80</v>
      </c>
      <c r="B35" s="1" t="s">
        <v>81</v>
      </c>
      <c r="C35" s="1" t="s">
        <v>82</v>
      </c>
      <c r="D35" s="1" t="s">
        <v>83</v>
      </c>
      <c r="E35" s="1" t="s">
        <v>84</v>
      </c>
      <c r="F35" s="1" t="s">
        <v>85</v>
      </c>
      <c r="G35" s="1" t="s">
        <v>86</v>
      </c>
      <c r="H35" s="1" t="s">
        <v>87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1.39</v>
      </c>
      <c r="C36" s="1">
        <v>14.595</v>
      </c>
      <c r="D36" s="1">
        <v>9.729999999999999</v>
      </c>
      <c r="E36" s="1">
        <v>8.34</v>
      </c>
      <c r="F36" s="1">
        <v>52.12499999999999</v>
      </c>
      <c r="G36" s="1">
        <v>35.445</v>
      </c>
      <c r="H36" s="1">
        <v>19.46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 t="s">
        <v>90</v>
      </c>
      <c r="C37" s="1" t="s">
        <v>91</v>
      </c>
      <c r="D37" s="1" t="s">
        <v>92</v>
      </c>
      <c r="E37" s="1" t="s">
        <v>93</v>
      </c>
      <c r="F37" s="1" t="s">
        <v>85</v>
      </c>
      <c r="G37" s="1" t="s">
        <v>94</v>
      </c>
      <c r="H37" s="1" t="s">
        <v>87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13.205</v>
      </c>
      <c r="C38" s="1">
        <v>18.07</v>
      </c>
      <c r="D38" s="1">
        <v>13.205</v>
      </c>
      <c r="E38" s="1">
        <v>10.425</v>
      </c>
      <c r="F38" s="1">
        <v>7.645</v>
      </c>
      <c r="G38" s="1">
        <v>4.864999999999999</v>
      </c>
      <c r="H38" s="1">
        <v>11.815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-1.39</v>
      </c>
      <c r="C39" s="1">
        <v>-11.12</v>
      </c>
      <c r="D39" s="1">
        <v>-4.17</v>
      </c>
      <c r="E39" s="1">
        <v>-9.035</v>
      </c>
      <c r="F39" s="1">
        <v>-57.685</v>
      </c>
      <c r="G39" s="1">
        <v>-41.005</v>
      </c>
      <c r="H39" s="1">
        <v>-23.63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2.085</v>
      </c>
      <c r="C40" s="1">
        <v>2.085</v>
      </c>
      <c r="D40" s="1">
        <v>5.56</v>
      </c>
      <c r="E40" s="1">
        <v>5.56</v>
      </c>
      <c r="F40" s="1">
        <v>5.56</v>
      </c>
      <c r="G40" s="1">
        <v>5.56</v>
      </c>
      <c r="H40" s="1">
        <v>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1.39</v>
      </c>
      <c r="C41" s="1">
        <v>2.085</v>
      </c>
      <c r="D41" s="1">
        <v>15.29</v>
      </c>
      <c r="E41" s="1">
        <v>18.07</v>
      </c>
      <c r="F41" s="1">
        <v>18.765</v>
      </c>
      <c r="G41" s="1">
        <v>24.325</v>
      </c>
      <c r="H41" s="1">
        <v>28.495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0.0</v>
      </c>
      <c r="C42" s="1">
        <v>4.17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0.0</v>
      </c>
      <c r="C2" s="1">
        <v>0.0</v>
      </c>
      <c r="D2" s="1">
        <v>0.0</v>
      </c>
      <c r="E2" s="1">
        <v>0.0</v>
      </c>
      <c r="F2" s="1">
        <v>4.864999999999999</v>
      </c>
      <c r="G2" s="1">
        <v>0.0</v>
      </c>
      <c r="H2" s="1">
        <v>0.0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0.0</v>
      </c>
      <c r="C3" s="1">
        <v>0.0</v>
      </c>
      <c r="D3" s="1">
        <v>0.0</v>
      </c>
      <c r="E3" s="1">
        <v>0.0</v>
      </c>
      <c r="F3" s="1">
        <v>4.864999999999999</v>
      </c>
      <c r="G3" s="1">
        <v>0.0</v>
      </c>
      <c r="H3" s="1">
        <v>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0.0</v>
      </c>
      <c r="C4" s="1">
        <v>0.0</v>
      </c>
      <c r="D4" s="1">
        <v>0.0</v>
      </c>
      <c r="E4" s="1">
        <v>0.0</v>
      </c>
      <c r="F4" s="1">
        <v>4.864999999999999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0.695</v>
      </c>
      <c r="C5" s="1">
        <v>2.085</v>
      </c>
      <c r="D5" s="1">
        <v>2.78</v>
      </c>
      <c r="E5" s="1">
        <v>3.475</v>
      </c>
      <c r="F5" s="1">
        <v>18.765</v>
      </c>
      <c r="G5" s="1">
        <v>15.29</v>
      </c>
      <c r="H5" s="1">
        <v>10.425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0.0</v>
      </c>
      <c r="C6" s="1">
        <v>0.695</v>
      </c>
      <c r="D6" s="1">
        <v>2.085</v>
      </c>
      <c r="E6" s="1">
        <v>1.39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33.36</v>
      </c>
      <c r="C7" s="1">
        <v>0.695</v>
      </c>
      <c r="D7" s="1">
        <v>2.085</v>
      </c>
      <c r="E7" s="1">
        <v>6.949999999999999</v>
      </c>
      <c r="F7" s="1">
        <v>6.949999999999999</v>
      </c>
      <c r="G7" s="1">
        <v>12.51</v>
      </c>
      <c r="H7" s="1">
        <v>9.729999999999999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0.0</v>
      </c>
      <c r="C8" s="1">
        <v>0.0</v>
      </c>
      <c r="D8" s="1">
        <v>4.17</v>
      </c>
      <c r="E8" s="1">
        <v>9.729999999999999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3.475</v>
      </c>
      <c r="C9" s="1">
        <v>5.56</v>
      </c>
      <c r="D9" s="1">
        <v>5.56</v>
      </c>
      <c r="E9" s="1">
        <v>5.56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0.695</v>
      </c>
      <c r="C10" s="1">
        <v>4.17</v>
      </c>
      <c r="D10" s="1">
        <v>7.645</v>
      </c>
      <c r="E10" s="1">
        <v>12.51</v>
      </c>
      <c r="F10" s="1">
        <v>26.41</v>
      </c>
      <c r="G10" s="1">
        <v>28.495</v>
      </c>
      <c r="H10" s="1">
        <v>20.155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-0.695</v>
      </c>
      <c r="C11" s="1">
        <v>-4.17</v>
      </c>
      <c r="D11" s="1">
        <v>-7.645</v>
      </c>
      <c r="E11" s="1">
        <v>-12.51</v>
      </c>
      <c r="F11" s="1">
        <v>-26.41</v>
      </c>
      <c r="G11" s="1">
        <v>-28.495</v>
      </c>
      <c r="H11" s="1">
        <v>-20.155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-4.17</v>
      </c>
      <c r="C12" s="1">
        <v>-45.87</v>
      </c>
      <c r="D12" s="1">
        <v>-431.595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6.949999999999999</v>
      </c>
      <c r="D13" s="1">
        <v>16.68</v>
      </c>
      <c r="E13" s="1">
        <v>4.864999999999999</v>
      </c>
      <c r="F13" s="1">
        <v>6.949999999999999</v>
      </c>
      <c r="G13" s="1">
        <v>0.695</v>
      </c>
      <c r="H13" s="1">
        <v>1.39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-3.475</v>
      </c>
      <c r="C14" s="1">
        <v>-38.91999999999999</v>
      </c>
      <c r="D14" s="1">
        <v>16.68</v>
      </c>
      <c r="E14" s="1">
        <v>4.864999999999999</v>
      </c>
      <c r="F14" s="1">
        <v>6.949999999999999</v>
      </c>
      <c r="G14" s="1">
        <v>0.695</v>
      </c>
      <c r="H14" s="1">
        <v>1.39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-0.695</v>
      </c>
      <c r="C15" s="1">
        <v>2.78</v>
      </c>
      <c r="D15" s="1">
        <v>-6.255</v>
      </c>
      <c r="E15" s="1">
        <v>-2.085</v>
      </c>
      <c r="F15" s="1">
        <v>0.695</v>
      </c>
      <c r="G15" s="1">
        <v>1.39</v>
      </c>
      <c r="H15" s="1">
        <v>-49.345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-11.815</v>
      </c>
      <c r="C16" s="1">
        <v>-5.56</v>
      </c>
      <c r="D16" s="1">
        <v>-0.695</v>
      </c>
      <c r="E16" s="1">
        <v>-0.695</v>
      </c>
      <c r="F16" s="1">
        <v>3.475</v>
      </c>
      <c r="G16" s="1">
        <v>4.17</v>
      </c>
      <c r="H16" s="1">
        <v>22.935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-0.695</v>
      </c>
      <c r="C17" s="1">
        <v>-10.425</v>
      </c>
      <c r="D17" s="1">
        <v>-9.035</v>
      </c>
      <c r="E17" s="1">
        <v>-13.9</v>
      </c>
      <c r="F17" s="1">
        <v>-21.545</v>
      </c>
      <c r="G17" s="1">
        <v>-20.85</v>
      </c>
      <c r="H17" s="1">
        <v>-19.46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-0.695</v>
      </c>
      <c r="C18" s="1">
        <v>-10.425</v>
      </c>
      <c r="D18" s="1">
        <v>-9.035</v>
      </c>
      <c r="E18" s="1">
        <v>-13.9</v>
      </c>
      <c r="F18" s="1">
        <v>-21.545</v>
      </c>
      <c r="G18" s="1">
        <v>-20.85</v>
      </c>
      <c r="H18" s="1">
        <v>-19.46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-0.695</v>
      </c>
      <c r="C19" s="1">
        <v>-10.425</v>
      </c>
      <c r="D19" s="1">
        <v>-9.035</v>
      </c>
      <c r="E19" s="1">
        <v>-13.9</v>
      </c>
      <c r="F19" s="1">
        <v>-21.545</v>
      </c>
      <c r="G19" s="1">
        <v>-20.85</v>
      </c>
      <c r="H19" s="1">
        <v>-19.46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-0.695</v>
      </c>
      <c r="C20" s="1">
        <v>-10.425</v>
      </c>
      <c r="D20" s="1">
        <v>-9.035</v>
      </c>
      <c r="E20" s="1">
        <v>-13.9</v>
      </c>
      <c r="F20" s="1">
        <v>-21.545</v>
      </c>
      <c r="G20" s="1">
        <v>-20.85</v>
      </c>
      <c r="H20" s="1">
        <v>-19.46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-0.695</v>
      </c>
      <c r="C21" s="1">
        <v>-10.425</v>
      </c>
      <c r="D21" s="1">
        <v>-9.035</v>
      </c>
      <c r="E21" s="1">
        <v>-13.9</v>
      </c>
      <c r="F21" s="1">
        <v>-21.545</v>
      </c>
      <c r="G21" s="1">
        <v>-20.85</v>
      </c>
      <c r="H21" s="1">
        <v>-19.46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-0.695</v>
      </c>
      <c r="C22" s="1">
        <v>-10.425</v>
      </c>
      <c r="D22" s="1">
        <v>-9.035</v>
      </c>
      <c r="E22" s="1">
        <v>-13.9</v>
      </c>
      <c r="F22" s="1">
        <v>-21.545</v>
      </c>
      <c r="G22" s="1">
        <v>-20.85</v>
      </c>
      <c r="H22" s="1">
        <v>-19.46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-0.695</v>
      </c>
      <c r="C23" s="1">
        <v>-10.425</v>
      </c>
      <c r="D23" s="1">
        <v>-9.035</v>
      </c>
      <c r="E23" s="1">
        <v>-13.9</v>
      </c>
      <c r="F23" s="1">
        <v>-21.545</v>
      </c>
      <c r="G23" s="1">
        <v>-20.85</v>
      </c>
      <c r="H23" s="1">
        <v>-19.46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1" t="s">
        <v>124</v>
      </c>
      <c r="C25" s="1" t="s">
        <v>125</v>
      </c>
      <c r="D25" s="1" t="s">
        <v>126</v>
      </c>
      <c r="E25" s="1" t="s">
        <v>127</v>
      </c>
      <c r="F25" s="1" t="s">
        <v>128</v>
      </c>
      <c r="G25" s="1" t="s">
        <v>129</v>
      </c>
      <c r="H25" s="1" t="s">
        <v>130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 t="s">
        <v>124</v>
      </c>
      <c r="C26" s="1" t="s">
        <v>125</v>
      </c>
      <c r="D26" s="1" t="s">
        <v>126</v>
      </c>
      <c r="E26" s="1" t="s">
        <v>127</v>
      </c>
      <c r="F26" s="1" t="s">
        <v>128</v>
      </c>
      <c r="G26" s="1" t="s">
        <v>129</v>
      </c>
      <c r="H26" s="1" t="s">
        <v>130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>
        <v>12.0</v>
      </c>
      <c r="C27" s="1">
        <v>15.0</v>
      </c>
      <c r="D27" s="1">
        <v>25.0</v>
      </c>
      <c r="E27" s="1">
        <v>29.0</v>
      </c>
      <c r="F27" s="1">
        <v>43.0</v>
      </c>
      <c r="G27" s="1">
        <v>62.0</v>
      </c>
      <c r="H27" s="1">
        <v>64.0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 t="s">
        <v>124</v>
      </c>
      <c r="C28" s="1" t="s">
        <v>125</v>
      </c>
      <c r="D28" s="1" t="s">
        <v>126</v>
      </c>
      <c r="E28" s="1" t="s">
        <v>127</v>
      </c>
      <c r="F28" s="1" t="s">
        <v>128</v>
      </c>
      <c r="G28" s="1" t="s">
        <v>129</v>
      </c>
      <c r="H28" s="1" t="s">
        <v>130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134</v>
      </c>
      <c r="B29" s="1" t="s">
        <v>124</v>
      </c>
      <c r="C29" s="1" t="s">
        <v>125</v>
      </c>
      <c r="D29" s="1" t="s">
        <v>126</v>
      </c>
      <c r="E29" s="1" t="s">
        <v>127</v>
      </c>
      <c r="F29" s="1" t="s">
        <v>128</v>
      </c>
      <c r="G29" s="1" t="s">
        <v>129</v>
      </c>
      <c r="H29" s="1" t="s">
        <v>130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135</v>
      </c>
      <c r="B30" s="1">
        <v>12.0</v>
      </c>
      <c r="C30" s="1">
        <v>15.0</v>
      </c>
      <c r="D30" s="1">
        <v>25.0</v>
      </c>
      <c r="E30" s="1">
        <v>29.0</v>
      </c>
      <c r="F30" s="1">
        <v>43.0</v>
      </c>
      <c r="G30" s="1">
        <v>62.0</v>
      </c>
      <c r="H30" s="1">
        <v>64.0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136</v>
      </c>
      <c r="B31" s="1" t="s">
        <v>137</v>
      </c>
      <c r="C31" s="1" t="s">
        <v>138</v>
      </c>
      <c r="D31" s="1" t="s">
        <v>139</v>
      </c>
      <c r="E31" s="1" t="s">
        <v>140</v>
      </c>
      <c r="F31" s="1" t="s">
        <v>141</v>
      </c>
      <c r="G31" s="1" t="s">
        <v>142</v>
      </c>
      <c r="H31" s="1" t="s">
        <v>143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144</v>
      </c>
      <c r="B32" s="1" t="s">
        <v>137</v>
      </c>
      <c r="C32" s="1" t="s">
        <v>138</v>
      </c>
      <c r="D32" s="1" t="s">
        <v>139</v>
      </c>
      <c r="E32" s="1" t="s">
        <v>140</v>
      </c>
      <c r="F32" s="1" t="s">
        <v>141</v>
      </c>
      <c r="G32" s="1" t="s">
        <v>142</v>
      </c>
      <c r="H32" s="1" t="s">
        <v>143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>
        <v>-0.695</v>
      </c>
      <c r="C34" s="1">
        <v>-4.17</v>
      </c>
      <c r="D34" s="1">
        <v>-7.645</v>
      </c>
      <c r="E34" s="1">
        <v>-12.51</v>
      </c>
      <c r="F34" s="1">
        <v>-26.41</v>
      </c>
      <c r="G34" s="1">
        <v>-28.495</v>
      </c>
      <c r="H34" s="1">
        <v>-20.155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-0.695</v>
      </c>
      <c r="C35" s="1">
        <v>-4.17</v>
      </c>
      <c r="D35" s="1">
        <v>-7.645</v>
      </c>
      <c r="E35" s="1">
        <v>-12.51</v>
      </c>
      <c r="F35" s="1">
        <v>-26.41</v>
      </c>
      <c r="G35" s="1">
        <v>-28.495</v>
      </c>
      <c r="H35" s="1">
        <v>-20.155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-0.695</v>
      </c>
      <c r="C36" s="1">
        <v>-4.17</v>
      </c>
      <c r="D36" s="1">
        <v>-7.645</v>
      </c>
      <c r="E36" s="1">
        <v>-12.51</v>
      </c>
      <c r="F36" s="1">
        <v>-26.41</v>
      </c>
      <c r="G36" s="1">
        <v>-28.495</v>
      </c>
      <c r="H36" s="1">
        <v>-20.155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-0.695</v>
      </c>
      <c r="C37" s="1">
        <v>-6.255</v>
      </c>
      <c r="D37" s="1">
        <v>-5.56</v>
      </c>
      <c r="E37" s="1">
        <v>-8.34</v>
      </c>
      <c r="F37" s="1">
        <v>-13.205</v>
      </c>
      <c r="G37" s="1">
        <v>-13.205</v>
      </c>
      <c r="H37" s="1">
        <v>-11.815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4.17</v>
      </c>
      <c r="C38" s="1">
        <v>45.87</v>
      </c>
      <c r="D38" s="1">
        <v>0.0</v>
      </c>
      <c r="E38" s="1">
        <v>0.695</v>
      </c>
      <c r="F38" s="1">
        <v>0.695</v>
      </c>
      <c r="G38" s="1">
        <v>0.0</v>
      </c>
      <c r="H38" s="1">
        <v>0.695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51.43</v>
      </c>
      <c r="C40" s="1">
        <v>0.695</v>
      </c>
      <c r="D40" s="1">
        <v>2.085</v>
      </c>
      <c r="E40" s="1">
        <v>2.085</v>
      </c>
      <c r="F40" s="1">
        <v>18.765</v>
      </c>
      <c r="G40" s="1">
        <v>15.29</v>
      </c>
      <c r="H40" s="1">
        <v>10.425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33.36</v>
      </c>
      <c r="C41" s="1">
        <v>0.695</v>
      </c>
      <c r="D41" s="1">
        <v>2.085</v>
      </c>
      <c r="E41" s="1">
        <v>6.949999999999999</v>
      </c>
      <c r="F41" s="1">
        <v>6.949999999999999</v>
      </c>
      <c r="G41" s="1">
        <v>12.51</v>
      </c>
      <c r="H41" s="1">
        <v>9.729999999999999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14.595</v>
      </c>
      <c r="C42" s="1">
        <v>0.0</v>
      </c>
      <c r="D42" s="1">
        <v>0.0</v>
      </c>
      <c r="E42" s="1">
        <v>0.0</v>
      </c>
      <c r="F42" s="1">
        <v>41.005</v>
      </c>
      <c r="G42" s="1">
        <v>43.785</v>
      </c>
      <c r="H42" s="1">
        <v>24.325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154</v>
      </c>
      <c r="B43" s="1">
        <v>0.0</v>
      </c>
      <c r="C43" s="1">
        <v>0.0</v>
      </c>
      <c r="D43" s="1">
        <v>0.0</v>
      </c>
      <c r="E43" s="1">
        <v>0.0</v>
      </c>
      <c r="F43" s="1">
        <v>4.864999999999999</v>
      </c>
      <c r="G43" s="1">
        <v>2.78</v>
      </c>
      <c r="H43" s="1">
        <v>2.085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155</v>
      </c>
      <c r="B44" s="1">
        <v>0.695</v>
      </c>
      <c r="C44" s="1">
        <v>0.695</v>
      </c>
      <c r="D44" s="1">
        <v>2.085</v>
      </c>
      <c r="E44" s="1">
        <v>1.39</v>
      </c>
      <c r="F44" s="1">
        <v>2.78</v>
      </c>
      <c r="G44" s="1">
        <v>36.14</v>
      </c>
      <c r="H44" s="1">
        <v>0.695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156</v>
      </c>
      <c r="B45" s="1">
        <v>15.985</v>
      </c>
      <c r="C45" s="1">
        <v>0.695</v>
      </c>
      <c r="D45" s="1">
        <v>2.085</v>
      </c>
      <c r="E45" s="1">
        <v>1.39</v>
      </c>
      <c r="F45" s="1">
        <v>8.34</v>
      </c>
      <c r="G45" s="1">
        <v>3.475</v>
      </c>
      <c r="H45" s="1">
        <v>2.78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158</v>
      </c>
      <c r="B3" s="1">
        <v>0.0</v>
      </c>
      <c r="C3" s="1" t="s">
        <v>159</v>
      </c>
      <c r="D3" s="1" t="s">
        <v>160</v>
      </c>
      <c r="E3" s="1" t="s">
        <v>161</v>
      </c>
      <c r="F3" s="1" t="s">
        <v>162</v>
      </c>
      <c r="G3" s="1" t="s">
        <v>163</v>
      </c>
      <c r="H3" s="1" t="s">
        <v>164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165</v>
      </c>
      <c r="B4" s="1">
        <v>0.0</v>
      </c>
      <c r="C4" s="1" t="s">
        <v>166</v>
      </c>
      <c r="D4" s="1" t="s">
        <v>167</v>
      </c>
      <c r="E4" s="1" t="s">
        <v>168</v>
      </c>
      <c r="F4" s="1" t="s">
        <v>169</v>
      </c>
      <c r="G4" s="1" t="s">
        <v>170</v>
      </c>
      <c r="H4" s="1" t="s">
        <v>171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172</v>
      </c>
      <c r="B5" s="1">
        <v>0.0</v>
      </c>
      <c r="C5" s="1" t="s">
        <v>173</v>
      </c>
      <c r="D5" s="1" t="s">
        <v>174</v>
      </c>
      <c r="E5" s="1" t="s">
        <v>175</v>
      </c>
      <c r="F5" s="1" t="s">
        <v>176</v>
      </c>
      <c r="G5" s="1" t="s">
        <v>177</v>
      </c>
      <c r="H5" s="1" t="s">
        <v>178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173</v>
      </c>
      <c r="D6" s="1" t="s">
        <v>174</v>
      </c>
      <c r="E6" s="1" t="s">
        <v>175</v>
      </c>
      <c r="F6" s="1" t="s">
        <v>176</v>
      </c>
      <c r="G6" s="1" t="s">
        <v>177</v>
      </c>
      <c r="H6" s="1" t="s">
        <v>178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>
        <v>0.0</v>
      </c>
      <c r="C8" s="1">
        <v>0.0</v>
      </c>
      <c r="D8" s="1">
        <v>0.0</v>
      </c>
      <c r="E8" s="1">
        <v>0.0</v>
      </c>
      <c r="F8" s="1">
        <v>69.5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182</v>
      </c>
      <c r="B9" s="1">
        <v>0.0</v>
      </c>
      <c r="C9" s="1">
        <v>0.0</v>
      </c>
      <c r="D9" s="1">
        <v>0.0</v>
      </c>
      <c r="E9" s="1">
        <v>0.0</v>
      </c>
      <c r="F9" s="1">
        <v>2.085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183</v>
      </c>
      <c r="B10" s="1">
        <v>0.0</v>
      </c>
      <c r="C10" s="1">
        <v>0.0</v>
      </c>
      <c r="D10" s="1">
        <v>0.0</v>
      </c>
      <c r="E10" s="1">
        <v>0.0</v>
      </c>
      <c r="F10" s="1">
        <v>-2.78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184</v>
      </c>
      <c r="B11" s="1">
        <v>0.0</v>
      </c>
      <c r="C11" s="1">
        <v>0.0</v>
      </c>
      <c r="D11" s="1">
        <v>0.0</v>
      </c>
      <c r="E11" s="1">
        <v>0.0</v>
      </c>
      <c r="F11" s="1">
        <v>-2.78</v>
      </c>
      <c r="G11" s="1">
        <v>0.0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185</v>
      </c>
      <c r="B12" s="1">
        <v>0.0</v>
      </c>
      <c r="C12" s="1">
        <v>0.0</v>
      </c>
      <c r="D12" s="1">
        <v>0.0</v>
      </c>
      <c r="E12" s="1">
        <v>0.0</v>
      </c>
      <c r="F12" s="1">
        <v>-2.78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186</v>
      </c>
      <c r="B13" s="1">
        <v>0.0</v>
      </c>
      <c r="C13" s="1">
        <v>0.0</v>
      </c>
      <c r="D13" s="1">
        <v>0.0</v>
      </c>
      <c r="E13" s="1">
        <v>0.0</v>
      </c>
      <c r="F13" s="1">
        <v>-2.78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187</v>
      </c>
      <c r="B14" s="1">
        <v>0.0</v>
      </c>
      <c r="C14" s="1">
        <v>0.0</v>
      </c>
      <c r="D14" s="1">
        <v>0.0</v>
      </c>
      <c r="E14" s="1">
        <v>0.0</v>
      </c>
      <c r="F14" s="1">
        <v>-2.78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188</v>
      </c>
      <c r="B15" s="1">
        <v>0.0</v>
      </c>
      <c r="C15" s="1">
        <v>0.0</v>
      </c>
      <c r="D15" s="1">
        <v>0.0</v>
      </c>
      <c r="E15" s="1">
        <v>0.0</v>
      </c>
      <c r="F15" s="1">
        <v>-2.78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189</v>
      </c>
      <c r="B16" s="1">
        <v>0.0</v>
      </c>
      <c r="C16" s="1">
        <v>0.0</v>
      </c>
      <c r="D16" s="1">
        <v>0.0</v>
      </c>
      <c r="E16" s="1">
        <v>0.0</v>
      </c>
      <c r="F16" s="1">
        <v>-1.39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192</v>
      </c>
      <c r="B20" s="1">
        <v>0.0</v>
      </c>
      <c r="C20" s="1">
        <v>0.0</v>
      </c>
      <c r="D20" s="1">
        <v>0.0</v>
      </c>
      <c r="E20" s="1">
        <v>0.0</v>
      </c>
      <c r="F20" s="1" t="s">
        <v>193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194</v>
      </c>
      <c r="B21" s="1">
        <v>0.0</v>
      </c>
      <c r="C21" s="1">
        <v>0.0</v>
      </c>
      <c r="D21" s="1">
        <v>0.0</v>
      </c>
      <c r="E21" s="1">
        <v>0.0</v>
      </c>
      <c r="F21" s="1" t="s">
        <v>81</v>
      </c>
      <c r="G21" s="1">
        <v>0.0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196</v>
      </c>
      <c r="B23" s="1" t="s">
        <v>197</v>
      </c>
      <c r="C23" s="1" t="s">
        <v>198</v>
      </c>
      <c r="D23" s="1" t="s">
        <v>199</v>
      </c>
      <c r="E23" s="1" t="s">
        <v>200</v>
      </c>
      <c r="F23" s="1" t="s">
        <v>201</v>
      </c>
      <c r="G23" s="1" t="s">
        <v>202</v>
      </c>
      <c r="H23" s="1" t="s">
        <v>203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204</v>
      </c>
      <c r="B24" s="1" t="s">
        <v>205</v>
      </c>
      <c r="C24" s="1" t="s">
        <v>206</v>
      </c>
      <c r="D24" s="1" t="s">
        <v>207</v>
      </c>
      <c r="E24" s="1" t="s">
        <v>208</v>
      </c>
      <c r="F24" s="1" t="s">
        <v>209</v>
      </c>
      <c r="G24" s="1" t="s">
        <v>210</v>
      </c>
      <c r="H24" s="1" t="s">
        <v>211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212</v>
      </c>
      <c r="B25" s="1" t="s">
        <v>213</v>
      </c>
      <c r="C25" s="1" t="s">
        <v>214</v>
      </c>
      <c r="D25" s="1" t="s">
        <v>215</v>
      </c>
      <c r="E25" s="1" t="s">
        <v>216</v>
      </c>
      <c r="F25" s="1" t="s">
        <v>217</v>
      </c>
      <c r="G25" s="1" t="s">
        <v>218</v>
      </c>
      <c r="H25" s="1" t="s">
        <v>219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221</v>
      </c>
      <c r="B27" s="1" t="s">
        <v>222</v>
      </c>
      <c r="C27" s="1" t="s">
        <v>223</v>
      </c>
      <c r="D27" s="1" t="s">
        <v>224</v>
      </c>
      <c r="E27" s="1" t="s">
        <v>225</v>
      </c>
      <c r="F27" s="1" t="s">
        <v>226</v>
      </c>
      <c r="G27" s="1" t="s">
        <v>90</v>
      </c>
      <c r="H27" s="1" t="s">
        <v>227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228</v>
      </c>
      <c r="B28" s="1" t="s">
        <v>229</v>
      </c>
      <c r="C28" s="1" t="s">
        <v>230</v>
      </c>
      <c r="D28" s="1" t="s">
        <v>231</v>
      </c>
      <c r="E28" s="1" t="s">
        <v>232</v>
      </c>
      <c r="F28" s="1" t="s">
        <v>226</v>
      </c>
      <c r="G28" s="1" t="s">
        <v>90</v>
      </c>
      <c r="H28" s="1" t="s">
        <v>233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234</v>
      </c>
      <c r="B29" s="1" t="s">
        <v>222</v>
      </c>
      <c r="C29" s="1" t="s">
        <v>223</v>
      </c>
      <c r="D29" s="1" t="s">
        <v>235</v>
      </c>
      <c r="E29" s="1" t="s">
        <v>236</v>
      </c>
      <c r="F29" s="1" t="s">
        <v>237</v>
      </c>
      <c r="G29" s="1" t="s">
        <v>238</v>
      </c>
      <c r="H29" s="1" t="s">
        <v>239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240</v>
      </c>
      <c r="B30" s="1" t="s">
        <v>229</v>
      </c>
      <c r="C30" s="1" t="s">
        <v>230</v>
      </c>
      <c r="D30" s="1" t="s">
        <v>241</v>
      </c>
      <c r="E30" s="1" t="s">
        <v>242</v>
      </c>
      <c r="F30" s="1" t="s">
        <v>237</v>
      </c>
      <c r="G30" s="1" t="s">
        <v>238</v>
      </c>
      <c r="H30" s="1" t="s">
        <v>239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243</v>
      </c>
      <c r="B31" s="1" t="s">
        <v>244</v>
      </c>
      <c r="C31" s="1" t="s">
        <v>245</v>
      </c>
      <c r="D31" s="1" t="s">
        <v>246</v>
      </c>
      <c r="E31" s="1" t="s">
        <v>247</v>
      </c>
      <c r="F31" s="1" t="s">
        <v>248</v>
      </c>
      <c r="G31" s="1" t="s">
        <v>249</v>
      </c>
      <c r="H31" s="1" t="s">
        <v>250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251</v>
      </c>
      <c r="B32" s="1" t="s">
        <v>252</v>
      </c>
      <c r="C32" s="1" t="s">
        <v>253</v>
      </c>
      <c r="D32" s="1">
        <v>-0.695</v>
      </c>
      <c r="E32" s="1">
        <v>0.0</v>
      </c>
      <c r="F32" s="1">
        <v>0.0</v>
      </c>
      <c r="G32" s="1">
        <v>0.0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254</v>
      </c>
      <c r="B33" s="1" t="s">
        <v>255</v>
      </c>
      <c r="C33" s="1" t="s">
        <v>256</v>
      </c>
      <c r="D33" s="1">
        <v>-0.695</v>
      </c>
      <c r="E33" s="1">
        <v>0.0</v>
      </c>
      <c r="F33" s="1">
        <v>0.0</v>
      </c>
      <c r="G33" s="1">
        <v>0.0</v>
      </c>
      <c r="H33" s="1">
        <v>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257</v>
      </c>
      <c r="B34" s="1" t="s">
        <v>258</v>
      </c>
      <c r="C34" s="1" t="s">
        <v>259</v>
      </c>
      <c r="D34" s="1">
        <v>-0.695</v>
      </c>
      <c r="E34" s="1">
        <v>0.0</v>
      </c>
      <c r="F34" s="1">
        <v>0.0</v>
      </c>
      <c r="G34" s="1">
        <v>0.0</v>
      </c>
      <c r="H34" s="1">
        <v>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260</v>
      </c>
      <c r="B35" s="1" t="s">
        <v>261</v>
      </c>
      <c r="C35" s="1" t="s">
        <v>262</v>
      </c>
      <c r="D35" s="1" t="s">
        <v>263</v>
      </c>
      <c r="E35" s="1" t="s">
        <v>264</v>
      </c>
      <c r="F35" s="1">
        <v>0.0</v>
      </c>
      <c r="G35" s="1">
        <v>0.0</v>
      </c>
      <c r="H35" s="1" t="s">
        <v>264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265</v>
      </c>
      <c r="B36" s="1" t="s">
        <v>266</v>
      </c>
      <c r="C36" s="1" t="s">
        <v>267</v>
      </c>
      <c r="D36" s="1" t="s">
        <v>268</v>
      </c>
      <c r="E36" s="1" t="s">
        <v>269</v>
      </c>
      <c r="F36" s="1" t="s">
        <v>270</v>
      </c>
      <c r="G36" s="1" t="s">
        <v>266</v>
      </c>
      <c r="H36" s="1" t="s">
        <v>225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271</v>
      </c>
      <c r="B37" s="1" t="s">
        <v>272</v>
      </c>
      <c r="C37" s="1" t="s">
        <v>262</v>
      </c>
      <c r="D37" s="1" t="s">
        <v>263</v>
      </c>
      <c r="E37" s="1" t="s">
        <v>264</v>
      </c>
      <c r="F37" s="1">
        <v>0.0</v>
      </c>
      <c r="G37" s="1">
        <v>0.0</v>
      </c>
      <c r="H37" s="1" t="s">
        <v>264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273</v>
      </c>
      <c r="B38" s="1" t="s">
        <v>274</v>
      </c>
      <c r="C38" s="1" t="s">
        <v>275</v>
      </c>
      <c r="D38" s="1" t="s">
        <v>239</v>
      </c>
      <c r="E38" s="1" t="s">
        <v>269</v>
      </c>
      <c r="F38" s="1" t="s">
        <v>270</v>
      </c>
      <c r="G38" s="1" t="s">
        <v>266</v>
      </c>
      <c r="H38" s="1" t="s">
        <v>232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277</v>
      </c>
      <c r="B40" s="1">
        <v>0.0</v>
      </c>
      <c r="C40" s="1" t="s">
        <v>278</v>
      </c>
      <c r="D40" s="1" t="s">
        <v>279</v>
      </c>
      <c r="E40" s="1" t="s">
        <v>280</v>
      </c>
      <c r="F40" s="1" t="s">
        <v>281</v>
      </c>
      <c r="G40" s="1" t="s">
        <v>282</v>
      </c>
      <c r="H40" s="1" t="s">
        <v>283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284</v>
      </c>
      <c r="B41" s="1">
        <v>0.0</v>
      </c>
      <c r="C41" s="1" t="s">
        <v>285</v>
      </c>
      <c r="D41" s="1" t="s">
        <v>286</v>
      </c>
      <c r="E41" s="1" t="s">
        <v>287</v>
      </c>
      <c r="F41" s="1" t="s">
        <v>288</v>
      </c>
      <c r="G41" s="1" t="s">
        <v>289</v>
      </c>
      <c r="H41" s="1">
        <v>-19.46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290</v>
      </c>
      <c r="B42" s="1">
        <v>0.0</v>
      </c>
      <c r="C42" s="1" t="s">
        <v>291</v>
      </c>
      <c r="D42" s="1" t="s">
        <v>292</v>
      </c>
      <c r="E42" s="1" t="s">
        <v>293</v>
      </c>
      <c r="F42" s="1" t="s">
        <v>294</v>
      </c>
      <c r="G42" s="1" t="s">
        <v>295</v>
      </c>
      <c r="H42" s="1" t="s">
        <v>296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297</v>
      </c>
      <c r="B43" s="1">
        <v>0.0</v>
      </c>
      <c r="C43" s="1" t="s">
        <v>298</v>
      </c>
      <c r="D43" s="1" t="s">
        <v>299</v>
      </c>
      <c r="E43" s="1" t="s">
        <v>300</v>
      </c>
      <c r="F43" s="1" t="s">
        <v>301</v>
      </c>
      <c r="G43" s="1" t="s">
        <v>302</v>
      </c>
      <c r="H43" s="1" t="s">
        <v>303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304</v>
      </c>
      <c r="B44" s="1">
        <v>0.0</v>
      </c>
      <c r="C44" s="1" t="s">
        <v>298</v>
      </c>
      <c r="D44" s="1" t="s">
        <v>299</v>
      </c>
      <c r="E44" s="1" t="s">
        <v>300</v>
      </c>
      <c r="F44" s="1" t="s">
        <v>301</v>
      </c>
      <c r="G44" s="1" t="s">
        <v>302</v>
      </c>
      <c r="H44" s="1" t="s">
        <v>303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305</v>
      </c>
      <c r="B45" s="1">
        <v>0.0</v>
      </c>
      <c r="C45" s="1" t="s">
        <v>298</v>
      </c>
      <c r="D45" s="1" t="s">
        <v>299</v>
      </c>
      <c r="E45" s="1" t="s">
        <v>300</v>
      </c>
      <c r="F45" s="1" t="s">
        <v>301</v>
      </c>
      <c r="G45" s="1" t="s">
        <v>302</v>
      </c>
      <c r="H45" s="1" t="s">
        <v>303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306</v>
      </c>
      <c r="B46" s="1">
        <v>0.0</v>
      </c>
      <c r="C46" s="1" t="s">
        <v>307</v>
      </c>
      <c r="D46" s="1" t="s">
        <v>308</v>
      </c>
      <c r="E46" s="1" t="s">
        <v>309</v>
      </c>
      <c r="F46" s="1" t="s">
        <v>310</v>
      </c>
      <c r="G46" s="1" t="s">
        <v>311</v>
      </c>
      <c r="H46" s="1" t="s">
        <v>312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 t="s">
        <v>314</v>
      </c>
      <c r="H47" s="1">
        <v>0.0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315</v>
      </c>
      <c r="B48" s="1">
        <v>0.0</v>
      </c>
      <c r="C48" s="1">
        <v>0.0</v>
      </c>
      <c r="D48" s="1" t="s">
        <v>316</v>
      </c>
      <c r="E48" s="1" t="s">
        <v>317</v>
      </c>
      <c r="F48" s="1" t="s">
        <v>318</v>
      </c>
      <c r="G48" s="1">
        <v>0.0</v>
      </c>
      <c r="H48" s="1">
        <v>0.0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319</v>
      </c>
      <c r="B49" s="1">
        <v>0.0</v>
      </c>
      <c r="C49" s="1" t="s">
        <v>320</v>
      </c>
      <c r="D49" s="1">
        <v>0.0</v>
      </c>
      <c r="E49" s="1" t="s">
        <v>321</v>
      </c>
      <c r="F49" s="1" t="s">
        <v>322</v>
      </c>
      <c r="G49" s="1" t="s">
        <v>323</v>
      </c>
      <c r="H49" s="1" t="s">
        <v>324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325</v>
      </c>
      <c r="B50" s="1">
        <v>0.0</v>
      </c>
      <c r="C50" s="1" t="s">
        <v>326</v>
      </c>
      <c r="D50" s="1" t="s">
        <v>327</v>
      </c>
      <c r="E50" s="1" t="s">
        <v>328</v>
      </c>
      <c r="F50" s="1" t="s">
        <v>329</v>
      </c>
      <c r="G50" s="1" t="s">
        <v>330</v>
      </c>
      <c r="H50" s="1" t="s">
        <v>331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332</v>
      </c>
      <c r="B51" s="1">
        <v>0.0</v>
      </c>
      <c r="C51" s="1" t="s">
        <v>333</v>
      </c>
      <c r="D51" s="1" t="s">
        <v>334</v>
      </c>
      <c r="E51" s="1" t="s">
        <v>335</v>
      </c>
      <c r="F51" s="1" t="s">
        <v>336</v>
      </c>
      <c r="G51" s="1" t="s">
        <v>337</v>
      </c>
      <c r="H51" s="1" t="s">
        <v>338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339</v>
      </c>
      <c r="B52" s="1">
        <v>0.0</v>
      </c>
      <c r="C52" s="1" t="s">
        <v>340</v>
      </c>
      <c r="D52" s="1" t="s">
        <v>341</v>
      </c>
      <c r="E52" s="1" t="s">
        <v>342</v>
      </c>
      <c r="F52" s="1" t="s">
        <v>343</v>
      </c>
      <c r="G52" s="1" t="s">
        <v>344</v>
      </c>
      <c r="H52" s="1" t="s">
        <v>345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346</v>
      </c>
      <c r="B53" s="1">
        <v>0.0</v>
      </c>
      <c r="C53" s="1" t="s">
        <v>347</v>
      </c>
      <c r="D53" s="1" t="s">
        <v>348</v>
      </c>
      <c r="E53" s="1" t="s">
        <v>349</v>
      </c>
      <c r="F53" s="1" t="s">
        <v>350</v>
      </c>
      <c r="G53" s="1" t="s">
        <v>351</v>
      </c>
      <c r="H53" s="1" t="s">
        <v>352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353</v>
      </c>
      <c r="B54" s="1">
        <v>0.0</v>
      </c>
      <c r="C54" s="1" t="s">
        <v>354</v>
      </c>
      <c r="D54" s="1">
        <v>0.0</v>
      </c>
      <c r="E54" s="1" t="s">
        <v>355</v>
      </c>
      <c r="F54" s="1" t="s">
        <v>356</v>
      </c>
      <c r="G54" s="1" t="s">
        <v>357</v>
      </c>
      <c r="H54" s="1" t="s">
        <v>358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359</v>
      </c>
      <c r="B55" s="1">
        <v>0.0</v>
      </c>
      <c r="C55" s="1">
        <v>0.0</v>
      </c>
      <c r="D55" s="1" t="s">
        <v>360</v>
      </c>
      <c r="E55" s="1" t="s">
        <v>361</v>
      </c>
      <c r="F55" s="1" t="s">
        <v>362</v>
      </c>
      <c r="G55" s="1" t="s">
        <v>363</v>
      </c>
      <c r="H55" s="1" t="s">
        <v>364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365</v>
      </c>
      <c r="B56" s="1">
        <v>0.0</v>
      </c>
      <c r="C56" s="1">
        <v>0.0</v>
      </c>
      <c r="D56" s="1" t="s">
        <v>366</v>
      </c>
      <c r="E56" s="1" t="s">
        <v>361</v>
      </c>
      <c r="F56" s="1" t="s">
        <v>362</v>
      </c>
      <c r="G56" s="1" t="s">
        <v>363</v>
      </c>
      <c r="H56" s="1" t="s">
        <v>364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368</v>
      </c>
      <c r="B58" s="1">
        <v>0.0</v>
      </c>
      <c r="C58" s="1">
        <v>0.0</v>
      </c>
      <c r="D58" s="1" t="s">
        <v>369</v>
      </c>
      <c r="E58" s="1" t="s">
        <v>370</v>
      </c>
      <c r="F58" s="1" t="s">
        <v>371</v>
      </c>
      <c r="G58" s="1" t="s">
        <v>372</v>
      </c>
      <c r="H58" s="1" t="s">
        <v>373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374</v>
      </c>
      <c r="B59" s="1">
        <v>0.0</v>
      </c>
      <c r="C59" s="1">
        <v>0.0</v>
      </c>
      <c r="D59" s="1" t="s">
        <v>375</v>
      </c>
      <c r="E59" s="1" t="s">
        <v>376</v>
      </c>
      <c r="F59" s="1" t="s">
        <v>377</v>
      </c>
      <c r="G59" s="1" t="s">
        <v>378</v>
      </c>
      <c r="H59" s="1" t="s">
        <v>379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380</v>
      </c>
      <c r="B60" s="1">
        <v>0.0</v>
      </c>
      <c r="C60" s="1">
        <v>0.0</v>
      </c>
      <c r="D60" s="1" t="s">
        <v>381</v>
      </c>
      <c r="E60" s="1" t="s">
        <v>382</v>
      </c>
      <c r="F60" s="1" t="s">
        <v>383</v>
      </c>
      <c r="G60" s="1" t="s">
        <v>384</v>
      </c>
      <c r="H60" s="1" t="s">
        <v>385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386</v>
      </c>
      <c r="B61" s="1">
        <v>0.0</v>
      </c>
      <c r="C61" s="1">
        <v>0.0</v>
      </c>
      <c r="D61" s="1" t="s">
        <v>387</v>
      </c>
      <c r="E61" s="1" t="s">
        <v>388</v>
      </c>
      <c r="F61" s="1" t="s">
        <v>389</v>
      </c>
      <c r="G61" s="1" t="s">
        <v>390</v>
      </c>
      <c r="H61" s="1" t="s">
        <v>391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392</v>
      </c>
      <c r="B62" s="1">
        <v>0.0</v>
      </c>
      <c r="C62" s="1">
        <v>0.0</v>
      </c>
      <c r="D62" s="1" t="s">
        <v>387</v>
      </c>
      <c r="E62" s="1" t="s">
        <v>388</v>
      </c>
      <c r="F62" s="1" t="s">
        <v>389</v>
      </c>
      <c r="G62" s="1" t="s">
        <v>390</v>
      </c>
      <c r="H62" s="1" t="s">
        <v>391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393</v>
      </c>
      <c r="B63" s="1">
        <v>0.0</v>
      </c>
      <c r="C63" s="1">
        <v>0.0</v>
      </c>
      <c r="D63" s="1" t="s">
        <v>387</v>
      </c>
      <c r="E63" s="1" t="s">
        <v>388</v>
      </c>
      <c r="F63" s="1" t="s">
        <v>389</v>
      </c>
      <c r="G63" s="1" t="s">
        <v>390</v>
      </c>
      <c r="H63" s="1" t="s">
        <v>391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394</v>
      </c>
      <c r="B64" s="1">
        <v>0.0</v>
      </c>
      <c r="C64" s="1">
        <v>0.0</v>
      </c>
      <c r="D64" s="1" t="s">
        <v>395</v>
      </c>
      <c r="E64" s="1" t="s">
        <v>396</v>
      </c>
      <c r="F64" s="1" t="s">
        <v>397</v>
      </c>
      <c r="G64" s="1" t="s">
        <v>398</v>
      </c>
      <c r="H64" s="1" t="s">
        <v>399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400</v>
      </c>
      <c r="B65" s="1">
        <v>0.0</v>
      </c>
      <c r="C65" s="1">
        <v>0.0</v>
      </c>
      <c r="D65" s="1">
        <v>0.0</v>
      </c>
      <c r="E65" s="1" t="s">
        <v>401</v>
      </c>
      <c r="F65" s="1" t="s">
        <v>402</v>
      </c>
      <c r="G65" s="1">
        <v>0.0</v>
      </c>
      <c r="H65" s="1">
        <v>0.0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403</v>
      </c>
      <c r="B66" s="1">
        <v>0.0</v>
      </c>
      <c r="C66" s="1">
        <v>0.0</v>
      </c>
      <c r="D66" s="1" t="s">
        <v>404</v>
      </c>
      <c r="E66" s="1" t="s">
        <v>405</v>
      </c>
      <c r="F66" s="1" t="s">
        <v>406</v>
      </c>
      <c r="G66" s="1" t="s">
        <v>407</v>
      </c>
      <c r="H66" s="1" t="s">
        <v>408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409</v>
      </c>
      <c r="B67" s="1">
        <v>0.0</v>
      </c>
      <c r="C67" s="1">
        <v>0.0</v>
      </c>
      <c r="D67" s="1" t="s">
        <v>410</v>
      </c>
      <c r="E67" s="1" t="s">
        <v>411</v>
      </c>
      <c r="F67" s="1" t="s">
        <v>412</v>
      </c>
      <c r="G67" s="1" t="s">
        <v>413</v>
      </c>
      <c r="H67" s="1" t="s">
        <v>414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415</v>
      </c>
      <c r="B68" s="1">
        <v>0.0</v>
      </c>
      <c r="C68" s="1">
        <v>0.0</v>
      </c>
      <c r="D68" s="1" t="s">
        <v>416</v>
      </c>
      <c r="E68" s="1" t="s">
        <v>417</v>
      </c>
      <c r="F68" s="1" t="s">
        <v>418</v>
      </c>
      <c r="G68" s="1" t="s">
        <v>419</v>
      </c>
      <c r="H68" s="1" t="s">
        <v>420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421</v>
      </c>
      <c r="B69" s="1">
        <v>0.0</v>
      </c>
      <c r="C69" s="1">
        <v>0.0</v>
      </c>
      <c r="D69" s="1" t="s">
        <v>422</v>
      </c>
      <c r="E69" s="1" t="s">
        <v>423</v>
      </c>
      <c r="F69" s="1" t="s">
        <v>424</v>
      </c>
      <c r="G69" s="1" t="s">
        <v>425</v>
      </c>
      <c r="H69" s="1" t="s">
        <v>426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427</v>
      </c>
      <c r="B70" s="1">
        <v>0.0</v>
      </c>
      <c r="C70" s="1">
        <v>0.0</v>
      </c>
      <c r="D70" s="1" t="s">
        <v>428</v>
      </c>
      <c r="E70" s="1" t="s">
        <v>429</v>
      </c>
      <c r="F70" s="1" t="s">
        <v>430</v>
      </c>
      <c r="G70" s="1" t="s">
        <v>431</v>
      </c>
      <c r="H70" s="1" t="s">
        <v>432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433</v>
      </c>
      <c r="B71" s="1">
        <v>0.0</v>
      </c>
      <c r="C71" s="1">
        <v>0.0</v>
      </c>
      <c r="D71" s="1" t="s">
        <v>434</v>
      </c>
      <c r="E71" s="1" t="s">
        <v>435</v>
      </c>
      <c r="F71" s="1" t="s">
        <v>436</v>
      </c>
      <c r="G71" s="1" t="s">
        <v>437</v>
      </c>
      <c r="H71" s="1" t="s">
        <v>438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439</v>
      </c>
      <c r="B72" s="1">
        <v>0.0</v>
      </c>
      <c r="C72" s="1">
        <v>0.0</v>
      </c>
      <c r="D72" s="1">
        <v>0.0</v>
      </c>
      <c r="E72" s="1" t="s">
        <v>440</v>
      </c>
      <c r="F72" s="1" t="s">
        <v>441</v>
      </c>
      <c r="G72" s="1" t="s">
        <v>442</v>
      </c>
      <c r="H72" s="1" t="s">
        <v>383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443</v>
      </c>
      <c r="B73" s="1">
        <v>0.0</v>
      </c>
      <c r="C73" s="1">
        <v>0.0</v>
      </c>
      <c r="D73" s="1">
        <v>0.0</v>
      </c>
      <c r="E73" s="1" t="s">
        <v>444</v>
      </c>
      <c r="F73" s="1" t="s">
        <v>445</v>
      </c>
      <c r="G73" s="1" t="s">
        <v>442</v>
      </c>
      <c r="H73" s="1" t="s">
        <v>383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446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447</v>
      </c>
      <c r="B75" s="1">
        <v>0.0</v>
      </c>
      <c r="C75" s="1">
        <v>0.0</v>
      </c>
      <c r="D75" s="1">
        <v>0.0</v>
      </c>
      <c r="E75" s="1" t="s">
        <v>448</v>
      </c>
      <c r="F75" s="1" t="s">
        <v>449</v>
      </c>
      <c r="G75" s="1" t="s">
        <v>450</v>
      </c>
      <c r="H75" s="1" t="s">
        <v>451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452</v>
      </c>
      <c r="B76" s="1">
        <v>0.0</v>
      </c>
      <c r="C76" s="1">
        <v>0.0</v>
      </c>
      <c r="D76" s="1">
        <v>0.0</v>
      </c>
      <c r="E76" s="1" t="s">
        <v>453</v>
      </c>
      <c r="F76" s="1" t="s">
        <v>454</v>
      </c>
      <c r="G76" s="1" t="s">
        <v>455</v>
      </c>
      <c r="H76" s="1" t="s">
        <v>456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457</v>
      </c>
      <c r="B77" s="1">
        <v>0.0</v>
      </c>
      <c r="C77" s="1">
        <v>0.0</v>
      </c>
      <c r="D77" s="1">
        <v>0.0</v>
      </c>
      <c r="E77" s="1" t="s">
        <v>458</v>
      </c>
      <c r="F77" s="1" t="s">
        <v>459</v>
      </c>
      <c r="G77" s="1" t="s">
        <v>460</v>
      </c>
      <c r="H77" s="1" t="s">
        <v>461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462</v>
      </c>
      <c r="B78" s="1">
        <v>0.0</v>
      </c>
      <c r="C78" s="1">
        <v>0.0</v>
      </c>
      <c r="D78" s="1">
        <v>0.0</v>
      </c>
      <c r="E78" s="1" t="s">
        <v>463</v>
      </c>
      <c r="F78" s="1" t="s">
        <v>464</v>
      </c>
      <c r="G78" s="1" t="s">
        <v>465</v>
      </c>
      <c r="H78" s="1" t="s">
        <v>466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467</v>
      </c>
      <c r="B79" s="1">
        <v>0.0</v>
      </c>
      <c r="C79" s="1">
        <v>0.0</v>
      </c>
      <c r="D79" s="1">
        <v>0.0</v>
      </c>
      <c r="E79" s="1" t="s">
        <v>463</v>
      </c>
      <c r="F79" s="1" t="s">
        <v>464</v>
      </c>
      <c r="G79" s="1" t="s">
        <v>465</v>
      </c>
      <c r="H79" s="1" t="s">
        <v>466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468</v>
      </c>
      <c r="B80" s="1">
        <v>0.0</v>
      </c>
      <c r="C80" s="1">
        <v>0.0</v>
      </c>
      <c r="D80" s="1">
        <v>0.0</v>
      </c>
      <c r="E80" s="1" t="s">
        <v>463</v>
      </c>
      <c r="F80" s="1" t="s">
        <v>464</v>
      </c>
      <c r="G80" s="1" t="s">
        <v>465</v>
      </c>
      <c r="H80" s="1" t="s">
        <v>466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469</v>
      </c>
      <c r="B81" s="1">
        <v>0.0</v>
      </c>
      <c r="C81" s="1">
        <v>0.0</v>
      </c>
      <c r="D81" s="1">
        <v>0.0</v>
      </c>
      <c r="E81" s="1" t="s">
        <v>470</v>
      </c>
      <c r="F81" s="1" t="s">
        <v>471</v>
      </c>
      <c r="G81" s="1" t="s">
        <v>472</v>
      </c>
      <c r="H81" s="1" t="s">
        <v>473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474</v>
      </c>
      <c r="B82" s="1">
        <v>0.0</v>
      </c>
      <c r="C82" s="1">
        <v>0.0</v>
      </c>
      <c r="D82" s="1">
        <v>0.0</v>
      </c>
      <c r="E82" s="1">
        <v>0.0</v>
      </c>
      <c r="F82" s="1" t="s">
        <v>475</v>
      </c>
      <c r="G82" s="1">
        <v>0.0</v>
      </c>
      <c r="H82" s="1">
        <v>0.0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476</v>
      </c>
      <c r="B83" s="1">
        <v>0.0</v>
      </c>
      <c r="C83" s="1">
        <v>0.0</v>
      </c>
      <c r="D83" s="1">
        <v>0.0</v>
      </c>
      <c r="E83" s="1" t="s">
        <v>477</v>
      </c>
      <c r="F83" s="1" t="s">
        <v>478</v>
      </c>
      <c r="G83" s="1" t="s">
        <v>479</v>
      </c>
      <c r="H83" s="1" t="s">
        <v>480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481</v>
      </c>
      <c r="B84" s="1">
        <v>0.0</v>
      </c>
      <c r="C84" s="1">
        <v>0.0</v>
      </c>
      <c r="D84" s="1">
        <v>0.0</v>
      </c>
      <c r="E84" s="1" t="s">
        <v>482</v>
      </c>
      <c r="F84" s="1" t="s">
        <v>483</v>
      </c>
      <c r="G84" s="1" t="s">
        <v>484</v>
      </c>
      <c r="H84" s="1" t="s">
        <v>485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486</v>
      </c>
      <c r="B85" s="1">
        <v>0.0</v>
      </c>
      <c r="C85" s="1">
        <v>0.0</v>
      </c>
      <c r="D85" s="1">
        <v>0.0</v>
      </c>
      <c r="E85" s="1" t="s">
        <v>487</v>
      </c>
      <c r="F85" s="1" t="s">
        <v>488</v>
      </c>
      <c r="G85" s="1" t="s">
        <v>489</v>
      </c>
      <c r="H85" s="1" t="s">
        <v>490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491</v>
      </c>
      <c r="B86" s="1">
        <v>0.0</v>
      </c>
      <c r="C86" s="1">
        <v>0.0</v>
      </c>
      <c r="D86" s="1">
        <v>0.0</v>
      </c>
      <c r="E86" s="1" t="s">
        <v>492</v>
      </c>
      <c r="F86" s="1" t="s">
        <v>493</v>
      </c>
      <c r="G86" s="1" t="s">
        <v>494</v>
      </c>
      <c r="H86" s="1" t="s">
        <v>495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496</v>
      </c>
      <c r="B87" s="1">
        <v>0.0</v>
      </c>
      <c r="C87" s="1">
        <v>0.0</v>
      </c>
      <c r="D87" s="1">
        <v>0.0</v>
      </c>
      <c r="E87" s="1" t="s">
        <v>497</v>
      </c>
      <c r="F87" s="1" t="s">
        <v>498</v>
      </c>
      <c r="G87" s="1" t="s">
        <v>499</v>
      </c>
      <c r="H87" s="1" t="s">
        <v>500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501</v>
      </c>
      <c r="B88" s="1">
        <v>0.0</v>
      </c>
      <c r="C88" s="1">
        <v>0.0</v>
      </c>
      <c r="D88" s="1">
        <v>0.0</v>
      </c>
      <c r="E88" s="1" t="s">
        <v>502</v>
      </c>
      <c r="F88" s="1" t="s">
        <v>503</v>
      </c>
      <c r="G88" s="1" t="s">
        <v>504</v>
      </c>
      <c r="H88" s="1" t="s">
        <v>505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506</v>
      </c>
      <c r="B89" s="1">
        <v>0.0</v>
      </c>
      <c r="C89" s="1">
        <v>0.0</v>
      </c>
      <c r="D89" s="1">
        <v>0.0</v>
      </c>
      <c r="E89" s="1">
        <v>0.0</v>
      </c>
      <c r="F89" s="1" t="s">
        <v>507</v>
      </c>
      <c r="G89" s="1" t="s">
        <v>508</v>
      </c>
      <c r="H89" s="1" t="s">
        <v>509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510</v>
      </c>
      <c r="B90" s="1">
        <v>0.0</v>
      </c>
      <c r="C90" s="1">
        <v>0.0</v>
      </c>
      <c r="D90" s="1">
        <v>0.0</v>
      </c>
      <c r="E90" s="1">
        <v>0.0</v>
      </c>
      <c r="F90" s="1" t="s">
        <v>511</v>
      </c>
      <c r="G90" s="1" t="s">
        <v>508</v>
      </c>
      <c r="H90" s="1" t="s">
        <v>509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512</v>
      </c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513</v>
      </c>
      <c r="B92" s="1">
        <v>0.0</v>
      </c>
      <c r="C92" s="1">
        <v>0.0</v>
      </c>
      <c r="D92" s="1">
        <v>0.0</v>
      </c>
      <c r="E92" s="1">
        <v>0.0</v>
      </c>
      <c r="F92" s="1">
        <v>0.0</v>
      </c>
      <c r="G92" s="1" t="s">
        <v>514</v>
      </c>
      <c r="H92" s="1" t="s">
        <v>515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516</v>
      </c>
      <c r="B93" s="1">
        <v>0.0</v>
      </c>
      <c r="C93" s="1">
        <v>0.0</v>
      </c>
      <c r="D93" s="1">
        <v>0.0</v>
      </c>
      <c r="E93" s="1">
        <v>0.0</v>
      </c>
      <c r="F93" s="1">
        <v>0.0</v>
      </c>
      <c r="G93" s="1" t="s">
        <v>514</v>
      </c>
      <c r="H93" s="1" t="s">
        <v>517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518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519</v>
      </c>
      <c r="H94" s="1" t="s">
        <v>520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521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522</v>
      </c>
      <c r="H95" s="1" t="s">
        <v>523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524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522</v>
      </c>
      <c r="H96" s="1" t="s">
        <v>523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522</v>
      </c>
      <c r="H97" s="1" t="s">
        <v>523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527</v>
      </c>
      <c r="H98" s="1" t="s">
        <v>528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529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530</v>
      </c>
      <c r="H99" s="1" t="s">
        <v>531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532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533</v>
      </c>
      <c r="H100" s="1" t="s">
        <v>534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535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536</v>
      </c>
      <c r="H101" s="1" t="s">
        <v>537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538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539</v>
      </c>
      <c r="H102" s="1" t="s">
        <v>540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541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542</v>
      </c>
      <c r="H103" s="1" t="s">
        <v>543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544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545</v>
      </c>
      <c r="H104" s="1" t="s">
        <v>546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547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>
        <v>0.0</v>
      </c>
      <c r="H105" s="1" t="s">
        <v>548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549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>
        <v>0.0</v>
      </c>
      <c r="H106" s="1" t="s">
        <v>550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551</v>
      </c>
      <c r="C1" s="1" t="s">
        <v>552</v>
      </c>
      <c r="D1" s="1" t="s">
        <v>553</v>
      </c>
      <c r="E1" s="1" t="s">
        <v>554</v>
      </c>
      <c r="F1" s="1" t="s">
        <v>555</v>
      </c>
      <c r="G1" s="1" t="s">
        <v>556</v>
      </c>
      <c r="H1" s="1" t="s">
        <v>557</v>
      </c>
      <c r="I1" s="1" t="s">
        <v>558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559</v>
      </c>
      <c r="B2" s="1" t="s">
        <v>560</v>
      </c>
      <c r="C2" s="1" t="s">
        <v>561</v>
      </c>
      <c r="D2" s="1" t="s">
        <v>562</v>
      </c>
      <c r="E2" s="1" t="s">
        <v>563</v>
      </c>
      <c r="F2" s="1" t="s">
        <v>564</v>
      </c>
      <c r="G2" s="1" t="s">
        <v>565</v>
      </c>
      <c r="H2" s="1" t="s">
        <v>565</v>
      </c>
      <c r="I2" s="1" t="s">
        <v>566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567</v>
      </c>
      <c r="B3" s="1" t="s">
        <v>566</v>
      </c>
      <c r="C3" s="1" t="s">
        <v>568</v>
      </c>
      <c r="D3" s="1" t="s">
        <v>569</v>
      </c>
      <c r="E3" s="1" t="s">
        <v>570</v>
      </c>
      <c r="F3" s="1" t="s">
        <v>571</v>
      </c>
      <c r="G3" s="1" t="s">
        <v>572</v>
      </c>
      <c r="H3" s="1" t="s">
        <v>573</v>
      </c>
      <c r="I3" s="1" t="s">
        <v>566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574</v>
      </c>
      <c r="B4" s="1" t="s">
        <v>575</v>
      </c>
      <c r="C4" s="1" t="s">
        <v>576</v>
      </c>
      <c r="D4" s="1" t="s">
        <v>562</v>
      </c>
      <c r="E4" s="1" t="s">
        <v>563</v>
      </c>
      <c r="F4" s="1" t="s">
        <v>577</v>
      </c>
      <c r="G4" s="1" t="s">
        <v>578</v>
      </c>
      <c r="H4" s="1" t="s">
        <v>579</v>
      </c>
      <c r="I4" s="1" t="s">
        <v>580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567</v>
      </c>
      <c r="B5" s="1" t="s">
        <v>566</v>
      </c>
      <c r="C5" s="1" t="s">
        <v>581</v>
      </c>
      <c r="D5" s="1" t="s">
        <v>582</v>
      </c>
      <c r="E5" s="1" t="s">
        <v>570</v>
      </c>
      <c r="F5" s="1" t="s">
        <v>583</v>
      </c>
      <c r="G5" s="1" t="s">
        <v>584</v>
      </c>
      <c r="H5" s="1" t="s">
        <v>585</v>
      </c>
      <c r="I5" s="1" t="s">
        <v>586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587</v>
      </c>
      <c r="B6" s="1" t="s">
        <v>588</v>
      </c>
      <c r="C6" s="1" t="s">
        <v>589</v>
      </c>
      <c r="D6" s="1" t="s">
        <v>590</v>
      </c>
      <c r="E6" s="1" t="s">
        <v>591</v>
      </c>
      <c r="F6" s="1" t="s">
        <v>592</v>
      </c>
      <c r="G6" s="1" t="s">
        <v>593</v>
      </c>
      <c r="H6" s="1" t="s">
        <v>594</v>
      </c>
      <c r="I6" s="1" t="s">
        <v>595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596</v>
      </c>
      <c r="B7" s="1" t="s">
        <v>566</v>
      </c>
      <c r="C7" s="1" t="s">
        <v>566</v>
      </c>
      <c r="D7" s="1" t="s">
        <v>566</v>
      </c>
      <c r="E7" s="1" t="s">
        <v>566</v>
      </c>
      <c r="F7" s="1" t="s">
        <v>597</v>
      </c>
      <c r="G7" s="1" t="s">
        <v>598</v>
      </c>
      <c r="H7" s="1" t="s">
        <v>599</v>
      </c>
      <c r="I7" s="1" t="s">
        <v>600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601</v>
      </c>
      <c r="B8" s="1" t="s">
        <v>566</v>
      </c>
      <c r="C8" s="1" t="s">
        <v>602</v>
      </c>
      <c r="D8" s="1" t="s">
        <v>603</v>
      </c>
      <c r="E8" s="1" t="s">
        <v>604</v>
      </c>
      <c r="F8" s="1" t="s">
        <v>605</v>
      </c>
      <c r="G8" s="1" t="s">
        <v>606</v>
      </c>
      <c r="H8" s="1" t="s">
        <v>607</v>
      </c>
      <c r="I8" s="1" t="s">
        <v>602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608</v>
      </c>
      <c r="B9" s="1" t="s">
        <v>566</v>
      </c>
      <c r="C9" s="1" t="s">
        <v>566</v>
      </c>
      <c r="D9" s="1" t="s">
        <v>609</v>
      </c>
      <c r="E9" s="1" t="s">
        <v>566</v>
      </c>
      <c r="F9" s="1" t="s">
        <v>566</v>
      </c>
      <c r="G9" s="1" t="s">
        <v>566</v>
      </c>
      <c r="H9" s="1" t="s">
        <v>566</v>
      </c>
      <c r="I9" s="1" t="s">
        <v>610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611</v>
      </c>
      <c r="B10" s="1" t="s">
        <v>566</v>
      </c>
      <c r="C10" s="1" t="s">
        <v>566</v>
      </c>
      <c r="D10" s="1" t="s">
        <v>609</v>
      </c>
      <c r="E10" s="1" t="s">
        <v>566</v>
      </c>
      <c r="F10" s="1" t="s">
        <v>566</v>
      </c>
      <c r="G10" s="1" t="s">
        <v>566</v>
      </c>
      <c r="H10" s="1" t="s">
        <v>566</v>
      </c>
      <c r="I10" s="1" t="s">
        <v>612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613</v>
      </c>
      <c r="B11" s="1" t="s">
        <v>614</v>
      </c>
      <c r="C11" s="1" t="s">
        <v>615</v>
      </c>
      <c r="D11" s="1" t="s">
        <v>616</v>
      </c>
      <c r="E11" s="1" t="s">
        <v>617</v>
      </c>
      <c r="F11" s="1" t="s">
        <v>618</v>
      </c>
      <c r="G11" s="1" t="s">
        <v>619</v>
      </c>
      <c r="H11" s="1" t="s">
        <v>620</v>
      </c>
      <c r="I11" s="1" t="s">
        <v>621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622</v>
      </c>
      <c r="B12" s="1" t="s">
        <v>623</v>
      </c>
      <c r="C12" s="1" t="s">
        <v>624</v>
      </c>
      <c r="D12" s="1" t="s">
        <v>625</v>
      </c>
      <c r="E12" s="1" t="s">
        <v>626</v>
      </c>
      <c r="F12" s="1" t="s">
        <v>627</v>
      </c>
      <c r="G12" s="1" t="s">
        <v>628</v>
      </c>
      <c r="H12" s="1" t="s">
        <v>629</v>
      </c>
      <c r="I12" s="1" t="s">
        <v>630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631</v>
      </c>
      <c r="B13" s="1" t="s">
        <v>632</v>
      </c>
      <c r="C13" s="1" t="s">
        <v>633</v>
      </c>
      <c r="D13" s="1" t="s">
        <v>634</v>
      </c>
      <c r="E13" s="1" t="s">
        <v>566</v>
      </c>
      <c r="F13" s="1" t="s">
        <v>635</v>
      </c>
      <c r="G13" s="1" t="s">
        <v>636</v>
      </c>
      <c r="H13" s="1" t="s">
        <v>637</v>
      </c>
      <c r="I13" s="1" t="s">
        <v>638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639</v>
      </c>
      <c r="B14" s="1" t="s">
        <v>640</v>
      </c>
      <c r="C14" s="1" t="s">
        <v>641</v>
      </c>
      <c r="D14" s="1" t="s">
        <v>642</v>
      </c>
      <c r="E14" s="1" t="s">
        <v>566</v>
      </c>
      <c r="F14" s="1" t="s">
        <v>643</v>
      </c>
      <c r="G14" s="1" t="s">
        <v>644</v>
      </c>
      <c r="H14" s="1" t="s">
        <v>645</v>
      </c>
      <c r="I14" s="1" t="s">
        <v>646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647</v>
      </c>
      <c r="B15" s="1" t="s">
        <v>566</v>
      </c>
      <c r="C15" s="1" t="s">
        <v>566</v>
      </c>
      <c r="D15" s="1" t="s">
        <v>566</v>
      </c>
      <c r="E15" s="1" t="s">
        <v>566</v>
      </c>
      <c r="F15" s="1" t="s">
        <v>566</v>
      </c>
      <c r="G15" s="1" t="s">
        <v>566</v>
      </c>
      <c r="H15" s="1" t="s">
        <v>566</v>
      </c>
      <c r="I15" s="1" t="s">
        <v>566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648</v>
      </c>
      <c r="B16" s="1" t="s">
        <v>566</v>
      </c>
      <c r="C16" s="1" t="s">
        <v>566</v>
      </c>
      <c r="D16" s="1" t="s">
        <v>566</v>
      </c>
      <c r="E16" s="1" t="s">
        <v>566</v>
      </c>
      <c r="F16" s="1" t="s">
        <v>566</v>
      </c>
      <c r="G16" s="1" t="s">
        <v>566</v>
      </c>
      <c r="H16" s="1" t="s">
        <v>566</v>
      </c>
      <c r="I16" s="1" t="s">
        <v>566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649</v>
      </c>
      <c r="B17" s="1" t="s">
        <v>126</v>
      </c>
      <c r="C17" s="1" t="s">
        <v>127</v>
      </c>
      <c r="D17" s="1" t="s">
        <v>128</v>
      </c>
      <c r="E17" s="1" t="s">
        <v>129</v>
      </c>
      <c r="F17" s="1" t="s">
        <v>130</v>
      </c>
      <c r="G17" s="1" t="s">
        <v>126</v>
      </c>
      <c r="H17" s="1" t="s">
        <v>650</v>
      </c>
      <c r="I17" s="1" t="s">
        <v>651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652</v>
      </c>
      <c r="B18" s="1" t="s">
        <v>566</v>
      </c>
      <c r="C18" s="1" t="s">
        <v>566</v>
      </c>
      <c r="D18" s="1" t="s">
        <v>566</v>
      </c>
      <c r="E18" s="1" t="s">
        <v>566</v>
      </c>
      <c r="F18" s="1" t="s">
        <v>566</v>
      </c>
      <c r="G18" s="1" t="s">
        <v>566</v>
      </c>
      <c r="H18" s="1" t="s">
        <v>566</v>
      </c>
      <c r="I18" s="1" t="s">
        <v>566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653</v>
      </c>
      <c r="B19" s="1" t="s">
        <v>566</v>
      </c>
      <c r="C19" s="1" t="s">
        <v>566</v>
      </c>
      <c r="D19" s="1" t="s">
        <v>654</v>
      </c>
      <c r="E19" s="1" t="s">
        <v>566</v>
      </c>
      <c r="F19" s="1" t="s">
        <v>566</v>
      </c>
      <c r="G19" s="1" t="s">
        <v>566</v>
      </c>
      <c r="H19" s="1" t="s">
        <v>566</v>
      </c>
      <c r="I19" s="1" t="s">
        <v>655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656</v>
      </c>
      <c r="B20" s="1" t="s">
        <v>657</v>
      </c>
      <c r="C20" s="1" t="s">
        <v>658</v>
      </c>
      <c r="D20" s="1" t="s">
        <v>659</v>
      </c>
      <c r="E20" s="1" t="s">
        <v>660</v>
      </c>
      <c r="F20" s="1" t="s">
        <v>661</v>
      </c>
      <c r="G20" s="1" t="s">
        <v>662</v>
      </c>
      <c r="H20" s="1" t="s">
        <v>663</v>
      </c>
      <c r="I20" s="1" t="s">
        <v>664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665</v>
      </c>
      <c r="B21" s="1" t="s">
        <v>666</v>
      </c>
      <c r="C21" s="1" t="s">
        <v>667</v>
      </c>
      <c r="D21" s="1" t="s">
        <v>668</v>
      </c>
      <c r="E21" s="1" t="s">
        <v>669</v>
      </c>
      <c r="F21" s="1" t="s">
        <v>670</v>
      </c>
      <c r="G21" s="1" t="s">
        <v>671</v>
      </c>
      <c r="H21" s="1" t="s">
        <v>672</v>
      </c>
      <c r="I21" s="1" t="s">
        <v>673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674</v>
      </c>
      <c r="B22" s="1" t="s">
        <v>675</v>
      </c>
      <c r="C22" s="1" t="s">
        <v>676</v>
      </c>
      <c r="D22" s="1" t="s">
        <v>677</v>
      </c>
      <c r="E22" s="1" t="s">
        <v>678</v>
      </c>
      <c r="F22" s="1" t="s">
        <v>679</v>
      </c>
      <c r="G22" s="1" t="s">
        <v>680</v>
      </c>
      <c r="H22" s="1" t="s">
        <v>681</v>
      </c>
      <c r="I22" s="1" t="s">
        <v>682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683</v>
      </c>
      <c r="B23" s="1" t="s">
        <v>684</v>
      </c>
      <c r="C23" s="1" t="s">
        <v>685</v>
      </c>
      <c r="D23" s="1" t="s">
        <v>566</v>
      </c>
      <c r="E23" s="1" t="s">
        <v>566</v>
      </c>
      <c r="F23" s="1" t="s">
        <v>686</v>
      </c>
      <c r="G23" s="1" t="s">
        <v>687</v>
      </c>
      <c r="H23" s="1" t="s">
        <v>688</v>
      </c>
      <c r="I23" s="1" t="s">
        <v>689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690</v>
      </c>
      <c r="B24" s="1" t="s">
        <v>691</v>
      </c>
      <c r="C24" s="1" t="s">
        <v>692</v>
      </c>
      <c r="D24" s="1" t="s">
        <v>693</v>
      </c>
      <c r="E24" s="1" t="s">
        <v>694</v>
      </c>
      <c r="F24" s="1" t="s">
        <v>695</v>
      </c>
      <c r="G24" s="1" t="s">
        <v>696</v>
      </c>
      <c r="H24" s="1" t="s">
        <v>696</v>
      </c>
      <c r="I24" s="1" t="s">
        <v>696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697</v>
      </c>
      <c r="B25" s="1" t="s">
        <v>698</v>
      </c>
      <c r="C25" s="1" t="s">
        <v>699</v>
      </c>
      <c r="D25" s="1" t="s">
        <v>700</v>
      </c>
      <c r="E25" s="1" t="s">
        <v>701</v>
      </c>
      <c r="F25" s="1" t="s">
        <v>702</v>
      </c>
      <c r="G25" s="1" t="s">
        <v>703</v>
      </c>
      <c r="H25" s="1" t="s">
        <v>703</v>
      </c>
      <c r="I25" s="1" t="s">
        <v>566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704</v>
      </c>
      <c r="B26" s="1" t="s">
        <v>705</v>
      </c>
      <c r="C26" s="1" t="s">
        <v>706</v>
      </c>
      <c r="D26" s="1" t="s">
        <v>707</v>
      </c>
      <c r="E26" s="1" t="s">
        <v>708</v>
      </c>
      <c r="F26" s="1" t="s">
        <v>709</v>
      </c>
      <c r="G26" s="1" t="s">
        <v>566</v>
      </c>
      <c r="H26" s="1" t="s">
        <v>566</v>
      </c>
      <c r="I26" s="1" t="s">
        <v>566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710</v>
      </c>
      <c r="B2" s="1" t="s">
        <v>711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712</v>
      </c>
      <c r="B3" s="1" t="s">
        <v>713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714</v>
      </c>
      <c r="B4" s="1" t="s">
        <v>715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716</v>
      </c>
      <c r="B5" s="1" t="s">
        <v>717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718</v>
      </c>
      <c r="B6" s="1" t="s">
        <v>719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720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721</v>
      </c>
      <c r="B8" s="1" t="s">
        <v>722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723</v>
      </c>
      <c r="B9" s="1" t="s">
        <v>724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725</v>
      </c>
      <c r="B10" s="4" t="s">
        <v>726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727</v>
      </c>
      <c r="B11" s="1" t="s">
        <v>728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729</v>
      </c>
      <c r="B12" s="1" t="s">
        <v>730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731</v>
      </c>
      <c r="B13" s="1" t="s">
        <v>728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732</v>
      </c>
      <c r="B14" s="1" t="s">
        <v>733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734</v>
      </c>
      <c r="B15" s="1" t="s">
        <v>735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736</v>
      </c>
      <c r="B16" s="1" t="s">
        <v>733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737</v>
      </c>
      <c r="B17" s="1" t="s">
        <v>738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739</v>
      </c>
      <c r="B18" s="1" t="s">
        <v>740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741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742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743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744</v>
      </c>
      <c r="B22" s="1">
        <v>1.37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745</v>
      </c>
      <c r="B23" s="1">
        <v>1.42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746</v>
      </c>
      <c r="B24" s="1">
        <v>1.3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747</v>
      </c>
      <c r="B25" s="1">
        <v>1.42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748</v>
      </c>
      <c r="B26" s="1">
        <v>1.37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749</v>
      </c>
      <c r="B27" s="1">
        <v>1.42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750</v>
      </c>
      <c r="B28" s="1">
        <v>1.3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751</v>
      </c>
      <c r="B29" s="1">
        <v>1.42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752</v>
      </c>
      <c r="B30" s="1">
        <v>0.697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753</v>
      </c>
      <c r="B31" s="1">
        <v>-3.526316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754</v>
      </c>
      <c r="B32" s="1">
        <v>248325.0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755</v>
      </c>
      <c r="B33" s="1">
        <v>248325.0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756</v>
      </c>
      <c r="B34" s="1">
        <v>397711.0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757</v>
      </c>
      <c r="B35" s="1">
        <v>320840.0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758</v>
      </c>
      <c r="B36" s="1">
        <v>320840.0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759</v>
      </c>
      <c r="B37" s="1">
        <v>1.32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760</v>
      </c>
      <c r="B38" s="1">
        <v>1.35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761</v>
      </c>
      <c r="B39" s="1">
        <v>300.0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762</v>
      </c>
      <c r="B40" s="1">
        <v>300.0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763</v>
      </c>
      <c r="B41" s="1">
        <v>1.09631568E8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764</v>
      </c>
      <c r="B42" s="1">
        <v>0.96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765</v>
      </c>
      <c r="B43" s="1">
        <v>3.12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766</v>
      </c>
      <c r="B44" s="1">
        <v>1.5856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767</v>
      </c>
      <c r="B45" s="1">
        <v>1.94155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768</v>
      </c>
      <c r="B46" s="1" t="s">
        <v>769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770</v>
      </c>
      <c r="B47" s="1">
        <v>1.03327768E8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771</v>
      </c>
      <c r="B48" s="1">
        <v>6.6637811E7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772</v>
      </c>
      <c r="B49" s="1">
        <v>8.16034E7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773</v>
      </c>
      <c r="B50" s="1">
        <v>814793.0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774</v>
      </c>
      <c r="B51" s="1">
        <v>710508.0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775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776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777</v>
      </c>
      <c r="B54" s="1">
        <v>0.010199999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778</v>
      </c>
      <c r="B55" s="1">
        <v>0.03912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779</v>
      </c>
      <c r="B56" s="1">
        <v>0.09506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780</v>
      </c>
      <c r="B57" s="1">
        <v>1.37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781</v>
      </c>
      <c r="B58" s="1">
        <v>0.0106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782</v>
      </c>
      <c r="B59" s="1">
        <v>8.18146E7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783</v>
      </c>
      <c r="B60" s="1">
        <v>0.432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784</v>
      </c>
      <c r="B61" s="1">
        <v>3.101852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785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786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787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788</v>
      </c>
      <c r="B65" s="1">
        <v>-2.9337708E7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789</v>
      </c>
      <c r="B66" s="1">
        <v>-0.38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790</v>
      </c>
      <c r="B67" s="1">
        <v>-0.31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791</v>
      </c>
      <c r="B68" s="1">
        <v>-3.264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792</v>
      </c>
      <c r="B69" s="1">
        <v>0.33009708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793</v>
      </c>
      <c r="B70" s="1">
        <v>0.23806548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794</v>
      </c>
      <c r="B71" s="1" t="s">
        <v>795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796</v>
      </c>
      <c r="B72" s="1" t="s">
        <v>797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798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799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800</v>
      </c>
      <c r="B75" s="1" t="s">
        <v>801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802</v>
      </c>
      <c r="B76" s="1" t="s">
        <v>801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803</v>
      </c>
      <c r="B77" s="1">
        <v>1.5475626E9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804</v>
      </c>
      <c r="B78" s="1" t="s">
        <v>805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806</v>
      </c>
      <c r="B79" s="1" t="s">
        <v>807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808</v>
      </c>
      <c r="B80" s="1" t="s">
        <v>809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810</v>
      </c>
      <c r="B81" s="1" t="s">
        <v>811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812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813</v>
      </c>
      <c r="B83" s="1">
        <v>1.34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814</v>
      </c>
      <c r="B84" s="1">
        <v>9.771977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815</v>
      </c>
      <c r="B85" s="1">
        <v>7.7936535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816</v>
      </c>
      <c r="B86" s="1">
        <v>8.695689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817</v>
      </c>
      <c r="B87" s="1">
        <v>8.608564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818</v>
      </c>
      <c r="B88" s="1" t="s">
        <v>819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820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821</v>
      </c>
      <c r="B90" s="1">
        <v>2.4021236E7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822</v>
      </c>
      <c r="B91" s="1">
        <v>0.344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823</v>
      </c>
      <c r="B92" s="1">
        <v>-3.1661444E7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824</v>
      </c>
      <c r="B93" s="1">
        <v>164273.0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825</v>
      </c>
      <c r="B94" s="1">
        <v>2.245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826</v>
      </c>
      <c r="B95" s="1">
        <v>2.394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827</v>
      </c>
      <c r="B96" s="1">
        <v>1.069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828</v>
      </c>
      <c r="B97" s="1">
        <v>-0.54148996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829</v>
      </c>
      <c r="B98" s="1">
        <v>-1.08435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830</v>
      </c>
      <c r="B99" s="1">
        <v>-1.1630728E7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831</v>
      </c>
      <c r="B100" s="1">
        <v>-2.1577782E7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832</v>
      </c>
      <c r="B101" s="1" t="s">
        <v>833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834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45</v>
      </c>
      <c r="B3" s="1">
        <v>0.0</v>
      </c>
      <c r="C3" s="1">
        <v>-4.864999999999999</v>
      </c>
      <c r="D3" s="1">
        <v>-4.17</v>
      </c>
      <c r="E3" s="1">
        <v>-33.36</v>
      </c>
      <c r="F3" s="1">
        <v>-2.78</v>
      </c>
      <c r="G3" s="1">
        <v>-13.9</v>
      </c>
      <c r="H3" s="1">
        <v>-9.729999999999999</v>
      </c>
      <c r="I3" s="1">
        <f>IF(H3*FORECAST(I2,B3:H3,B2:H2)&gt;0,FORECAST(I2,B3:H3,B2:H2),H3)*$X$1</f>
        <v>-16.38214286</v>
      </c>
      <c r="J3" s="1">
        <f>IF(I3*FORECAST(J2,B3:I3,B2:I2)&gt;0,FORECAST(J2,B3:I3,B2:I2),I3)*$X$1</f>
        <v>-18.02035714</v>
      </c>
      <c r="K3" s="1">
        <f>IF(J3*FORECAST(K2,B3:J3,B2:J2)&gt;0,FORECAST(K2,B3:J3,B2:J2),J3)*$X$1</f>
        <v>-19.65857143</v>
      </c>
      <c r="L3" s="1">
        <f>IF(K3*FORECAST(L2,B3:K3,B2:K2)&gt;0,FORECAST(L2,B3:K3,B2:K2),K3)*$X$1</f>
        <v>-21.29678571</v>
      </c>
      <c r="M3" s="1">
        <f>IF(L3*FORECAST(M2,B3:L3,B2:L2)&gt;0,FORECAST(M2,B3:L3,B2:L2),L3)*$X$1</f>
        <v>-22.935</v>
      </c>
      <c r="N3" s="1">
        <f>IF(M3*FORECAST(N2,B3:M3,B2:M2)&gt;0,FORECAST(N2,B3:M3,B2:M2),M3)*$X$1</f>
        <v>-24.57321429</v>
      </c>
      <c r="O3" s="1">
        <f>IF(N3*FORECAST(O2,B3:N3,B2:N2)&gt;0,FORECAST(O2,B3:N3,B2:N2),N3)*$X$1</f>
        <v>-26.21142857</v>
      </c>
      <c r="P3" s="5">
        <f>IF(O3*FORECAST(P2,B3:O3,B2:O2)&gt;0,FORECAST(P2,B3:O3,B2:O2),O3)*$X$1</f>
        <v>-27.84964286</v>
      </c>
      <c r="Q3" s="5">
        <f>IF(P3*FORECAST(Q2,B3:P3,B2:P2)&gt;0,FORECAST(Q2,B3:P3,B2:P2),P3)*$X$1</f>
        <v>-29.48785714</v>
      </c>
      <c r="R3" s="5">
        <f>IF(Q3*FORECAST(R2,B3:Q3,B2:Q2)&gt;0,FORECAST(R2,B3:Q3,B2:Q2),Q3)*$X$1</f>
        <v>-31.12607143</v>
      </c>
      <c r="S3" s="5">
        <f>IF(R3*FORECAST(S2,B3:R3,B2:R2)&gt;0,FORECAST(S2,B3:R3,B2:R2),R3)*$X$1</f>
        <v>-32.76428571</v>
      </c>
      <c r="T3" s="5">
        <f>IF(S3*FORECAST(T2,B3:S3,B2:S2)&gt;0,FORECAST(T2,B3:S3,B2:S2),S3)*$X$1</f>
        <v>-34.4025</v>
      </c>
      <c r="U3" s="2"/>
      <c r="V3" s="2"/>
      <c r="W3" s="2"/>
      <c r="X3" s="2"/>
      <c r="Y3" s="2"/>
      <c r="Z3" s="2"/>
    </row>
    <row r="4">
      <c r="A4" s="3" t="s">
        <v>95</v>
      </c>
      <c r="B4" s="1">
        <v>-1.39</v>
      </c>
      <c r="C4" s="1">
        <v>-11.12</v>
      </c>
      <c r="D4" s="1">
        <v>-4.17</v>
      </c>
      <c r="E4" s="1">
        <v>-9.035</v>
      </c>
      <c r="F4" s="1">
        <v>-57.685</v>
      </c>
      <c r="G4" s="1">
        <v>-41.005</v>
      </c>
      <c r="H4" s="1">
        <v>-23.63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835</v>
      </c>
      <c r="B5" s="1">
        <v>12.0</v>
      </c>
      <c r="C5" s="1">
        <v>15.0</v>
      </c>
      <c r="D5" s="1">
        <v>25.0</v>
      </c>
      <c r="E5" s="1">
        <v>29.0</v>
      </c>
      <c r="F5" s="1">
        <v>43.0</v>
      </c>
      <c r="G5" s="1">
        <v>62.0</v>
      </c>
      <c r="H5" s="1">
        <v>64.0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836</v>
      </c>
      <c r="L7" s="1">
        <f>IF(T3*FORECAST(T2,B3:T3,B2:T2)&gt;0,FORECAST(T2,B3:T3,B2:T2),S3)*$X$1 * (1+0.02)/(0.067-0.02)</f>
        <v>-746.6074468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837</v>
      </c>
      <c r="L8" s="6">
        <f t="array" ref="L8">NPV(0.067,J3:T3)</f>
        <v>-191.5032362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838</v>
      </c>
      <c r="L9" s="6">
        <f t="array" ref="L9">NPV(0.067,J16:T16)</f>
        <v>-365.8336951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839</v>
      </c>
      <c r="L10" s="6">
        <f>L8 + L9</f>
        <v>-557.3369314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-23.63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840</v>
      </c>
      <c r="L12" s="6">
        <f>L10 - L11</f>
        <v>-533.7069314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841</v>
      </c>
      <c r="L13" s="1">
        <v>64.0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-8.339170803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(1+0.02)/(0.067-0.02)</f>
        <v>-746.6074468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-0.695</v>
      </c>
      <c r="C3" s="1">
        <v>-10.425</v>
      </c>
      <c r="D3" s="1">
        <v>-9.035</v>
      </c>
      <c r="E3" s="1">
        <v>-13.9</v>
      </c>
      <c r="F3" s="1">
        <v>-21.545</v>
      </c>
      <c r="G3" s="1">
        <v>-20.85</v>
      </c>
      <c r="H3" s="1">
        <v>-19.46</v>
      </c>
      <c r="I3" s="1">
        <f>IF(H3*FORECAST(I2,B3:H3,B2:H2)&gt;0,FORECAST(I2,B3:H3,B2:H2),H3)*$X$1</f>
        <v>-26.50928571</v>
      </c>
      <c r="J3" s="1">
        <f>IF(I3*FORECAST(J2,B3:I3,B2:I2)&gt;0,FORECAST(J2,B3:I3,B2:I2),I3)*$X$1</f>
        <v>-29.71125</v>
      </c>
      <c r="K3" s="1">
        <f>IF(J3*FORECAST(K2,B3:J3,B2:J2)&gt;0,FORECAST(K2,B3:J3,B2:J2),J3)*$X$1</f>
        <v>-32.91321429</v>
      </c>
      <c r="L3" s="1">
        <f>IF(K3*FORECAST(L2,B3:K3,B2:K2)&gt;0,FORECAST(L2,B3:K3,B2:K2),K3)*$X$1</f>
        <v>-36.11517857</v>
      </c>
      <c r="M3" s="1">
        <f>IF(L3*FORECAST(M2,B3:L3,B2:L2)&gt;0,FORECAST(M2,B3:L3,B2:L2),L3)*$X$1</f>
        <v>-39.31714286</v>
      </c>
      <c r="N3" s="1">
        <f>IF(M3*FORECAST(N2,B3:M3,B2:M2)&gt;0,FORECAST(N2,B3:M3,B2:M2),M3)*$X$1</f>
        <v>-42.51910714</v>
      </c>
      <c r="O3" s="1">
        <f>IF(N3*FORECAST(O2,B3:N3,B2:N2)&gt;0,FORECAST(O2,B3:N3,B2:N2),N3)*$X$1</f>
        <v>-45.72107143</v>
      </c>
      <c r="P3" s="5">
        <f>IF(O3*FORECAST(P2,B3:O3,B2:O2)&gt;0,FORECAST(P2,B3:O3,B2:O2),O3)*$X$1</f>
        <v>-48.92303571</v>
      </c>
      <c r="Q3" s="5">
        <f>IF(P3*FORECAST(Q2,B3:P3,B2:P2)&gt;0,FORECAST(Q2,B3:P3,B2:P2),P3)*$X$1</f>
        <v>-52.125</v>
      </c>
      <c r="R3" s="5">
        <f>IF(Q3*FORECAST(R2,B3:Q3,B2:Q2)&gt;0,FORECAST(R2,B3:Q3,B2:Q2),Q3)*$X$1</f>
        <v>-55.32696429</v>
      </c>
      <c r="S3" s="5">
        <f>IF(R3*FORECAST(S2,B3:R3,B2:R2)&gt;0,FORECAST(S2,B3:R3,B2:R2),R3)*$X$1</f>
        <v>-58.52892857</v>
      </c>
      <c r="T3" s="5">
        <f>IF(S3*FORECAST(T2,B3:S3,B2:S2)&gt;0,FORECAST(T2,B3:S3,B2:S2),S3)*$X$1</f>
        <v>-61.73089286</v>
      </c>
      <c r="U3" s="2"/>
      <c r="V3" s="2"/>
      <c r="W3" s="2"/>
      <c r="X3" s="2"/>
      <c r="Y3" s="2"/>
      <c r="Z3" s="2"/>
    </row>
    <row r="4">
      <c r="A4" s="3" t="s">
        <v>95</v>
      </c>
      <c r="B4" s="1">
        <v>-1.39</v>
      </c>
      <c r="C4" s="1">
        <v>-11.12</v>
      </c>
      <c r="D4" s="1">
        <v>-4.17</v>
      </c>
      <c r="E4" s="1">
        <v>-9.035</v>
      </c>
      <c r="F4" s="1">
        <v>-57.685</v>
      </c>
      <c r="G4" s="1">
        <v>-41.005</v>
      </c>
      <c r="H4" s="1">
        <v>-23.63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835</v>
      </c>
      <c r="B5" s="1">
        <v>12.0</v>
      </c>
      <c r="C5" s="1">
        <v>15.0</v>
      </c>
      <c r="D5" s="1">
        <v>25.0</v>
      </c>
      <c r="E5" s="1">
        <v>29.0</v>
      </c>
      <c r="F5" s="1">
        <v>43.0</v>
      </c>
      <c r="G5" s="1">
        <v>62.0</v>
      </c>
      <c r="H5" s="1">
        <v>64.0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836</v>
      </c>
      <c r="L7" s="1">
        <f>IF(T3*FORECAST(T2,B3:T3,B2:T2)&gt;0,FORECAST(T2,B3:T3,B2:T2),S3)*$X$1 * (1+0.02)/(0.067-0.02)</f>
        <v>-1339.691717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837</v>
      </c>
      <c r="L8" s="6">
        <f t="array" ref="L8">NPV(0.067,J3:T3)</f>
        <v>-332.3568348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838</v>
      </c>
      <c r="L9" s="6">
        <f t="array" ref="L9">NPV(0.067,J16:T16)</f>
        <v>-656.4418469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839</v>
      </c>
      <c r="L10" s="6">
        <f>L8 + L9</f>
        <v>-988.7986817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-23.63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840</v>
      </c>
      <c r="L12" s="6">
        <f>L10 - L11</f>
        <v>-965.1686817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841</v>
      </c>
      <c r="L13" s="1">
        <v>64.0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-15.08076065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(1+0.02)/(0.067-0.02)</f>
        <v>-1339.691717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