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<sst xmlns="http://schemas.openxmlformats.org/spreadsheetml/2006/main" count="913" uniqueCount="741">
  <si>
    <t>ticker</t>
  </si>
  <si>
    <t>CNTB</t>
  </si>
  <si>
    <t>nombre</t>
  </si>
  <si>
    <t>CONNECT BIOPHARMA HOLDING</t>
  </si>
  <si>
    <t>empresa</t>
  </si>
  <si>
    <t>Biotechnology &amp; Medical Research</t>
  </si>
  <si>
    <t>Open</t>
  </si>
  <si>
    <t>Target Price</t>
  </si>
  <si>
    <t>Upside</t>
  </si>
  <si>
    <t>-2930.72%</t>
  </si>
  <si>
    <t>Country</t>
  </si>
  <si>
    <t>United States</t>
  </si>
  <si>
    <t>Market Cap</t>
  </si>
  <si>
    <t>Book Value</t>
  </si>
  <si>
    <t>Pe ratio</t>
  </si>
  <si>
    <t>Infinity</t>
  </si>
  <si>
    <t>Dividend Ratio</t>
  </si>
  <si>
    <t>No encontrado</t>
  </si>
  <si>
    <t>Net Debt Growth</t>
  </si>
  <si>
    <t>-52.33%</t>
  </si>
  <si>
    <t>Total Assets Growth</t>
  </si>
  <si>
    <t>21.72%</t>
  </si>
  <si>
    <t>Net Property, Plant and Equipment Growth</t>
  </si>
  <si>
    <t>0.00%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</si>
  <si>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</si>
  <si>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</si>
  <si>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</si>
  <si>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</si>
  <si>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</si>
  <si>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</si>
  <si>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</si>
  <si>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</si>
  <si>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</si>
  <si>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</si>
  <si>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</si>
  <si>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</si>
  <si>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</si>
  <si>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</si>
  <si>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</si>
  <si>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</si>
  <si>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</si>
  <si>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</si>
  <si>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</si>
  <si>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</si>
  <si>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</si>
  <si>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</si>
  <si>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</si>
  <si>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</si>
  <si>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</si>
  <si>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</si>
  <si>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</si>
  <si>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</si>
  <si>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</si>
  <si>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</si>
  <si>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</si>
  <si>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</si>
  <si>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</si>
  <si>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</si>
  <si>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</si>
  <si>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</si>
  <si>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</si>
  <si>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</si>
  <si>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</si>
  <si>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</si>
  <si>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</si>
  <si>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</si>
  <si>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</si>
  <si>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</si>
  <si>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</si>
  <si>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</si>
  <si>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</si>
  <si>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</si>
  <si>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</si>
  <si>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</si>
  <si>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</si>
  <si>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</si>
  <si>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</si>
  <si>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</si>
  <si>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</si>
  <si>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</si>
  <si>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</si>
  <si>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</si>
  <si>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</si>
  <si>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</si>
  <si>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</si>
  <si>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</si>
  <si>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</si>
  <si>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</si>
  <si>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</si>
  <si>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</si>
  <si>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</si>
  <si>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</si>
  <si>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</si>
  <si>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</si>
  <si>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</si>
  <si>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</si>
  <si>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</si>
  <si>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-10.3</t>
  </si>
  <si>
    <t>-17.75</t>
  </si>
  <si>
    <t>-59.97</t>
  </si>
  <si>
    <t>31.52</t>
  </si>
  <si>
    <t>19.93</t>
  </si>
  <si>
    <t>1.83</t>
  </si>
  <si>
    <t>Tangible Book Value</t>
  </si>
  <si>
    <t>Tangible Book Value Per Share</t>
  </si>
  <si>
    <t>-59.99</t>
  </si>
  <si>
    <t>31.51</t>
  </si>
  <si>
    <t>19.92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</si>
  <si>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</si>
  <si>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</si>
  <si>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</si>
  <si>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</si>
  <si>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</si>
  <si>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</si>
  <si>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</si>
  <si>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</si>
  <si>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</si>
  <si>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</si>
  <si>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</si>
  <si>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</si>
  <si>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</si>
  <si>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</si>
  <si>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</si>
  <si>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</si>
  <si>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</si>
  <si>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</si>
  <si>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</si>
  <si>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</si>
  <si>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</si>
  <si>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</si>
  <si>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</si>
  <si>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</si>
  <si>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Minority Interest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</si>
  <si>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</si>
  <si>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</si>
  <si>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</si>
  <si>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</si>
  <si>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</si>
  <si>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-6.24</t>
  </si>
  <si>
    <t>-9.99</t>
  </si>
  <si>
    <t>-45.59</t>
  </si>
  <si>
    <t>-25.05</t>
  </si>
  <si>
    <t>-14.48</t>
  </si>
  <si>
    <t>-1.08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</si>
  <si>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</si>
  <si>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</si>
  <si>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</si>
  <si>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</si>
  <si>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</si>
  <si>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</si>
  <si>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-3.38</t>
  </si>
  <si>
    <t>-6.25</t>
  </si>
  <si>
    <t>-27.78</t>
  </si>
  <si>
    <t>-15.63</t>
  </si>
  <si>
    <t>-8.67</t>
  </si>
  <si>
    <t>-0.67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</si>
  <si>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</si>
  <si>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</si>
  <si>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</si>
  <si>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</si>
  <si>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</si>
  <si>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</si>
  <si>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</si>
  <si>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-0.13</t>
  </si>
  <si>
    <t>-0.26</t>
  </si>
  <si>
    <t>-0.2</t>
  </si>
  <si>
    <t>Normalized Net Income</t>
  </si>
  <si>
    <t>Interest on Long-Term Debt</t>
  </si>
  <si>
    <t>Non-Cash Pension Expense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</si>
  <si>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</si>
  <si>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</si>
  <si>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</si>
  <si>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</si>
  <si>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</si>
  <si>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</si>
  <si>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</si>
  <si>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</si>
  <si>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</si>
  <si>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</si>
  <si>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</si>
  <si>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-17.14</t>
  </si>
  <si>
    <t>-14.75</t>
  </si>
  <si>
    <t>-26.72</t>
  </si>
  <si>
    <t>-27.07</t>
  </si>
  <si>
    <t>Return on Total Capital</t>
  </si>
  <si>
    <t>-17.85</t>
  </si>
  <si>
    <t>-15.43</t>
  </si>
  <si>
    <t>-28.22</t>
  </si>
  <si>
    <t>-34.6</t>
  </si>
  <si>
    <t>-31.29</t>
  </si>
  <si>
    <t>Return On Equity %</t>
  </si>
  <si>
    <t>79.28</t>
  </si>
  <si>
    <t>117.78</t>
  </si>
  <si>
    <t>-367.66</t>
  </si>
  <si>
    <t>-56.28</t>
  </si>
  <si>
    <t>-46.03</t>
  </si>
  <si>
    <t>Return on Common Equity</t>
  </si>
  <si>
    <t>Short Term Liquidity</t>
  </si>
  <si>
    <t>Current Ratio</t>
  </si>
  <si>
    <t>70.44</t>
  </si>
  <si>
    <t>13.24</t>
  </si>
  <si>
    <t>27.81</t>
  </si>
  <si>
    <t>15.3</t>
  </si>
  <si>
    <t>9.97</t>
  </si>
  <si>
    <t>4.99</t>
  </si>
  <si>
    <t>Quick Ratio</t>
  </si>
  <si>
    <t>68.26</t>
  </si>
  <si>
    <t>12.57</t>
  </si>
  <si>
    <t>27.03</t>
  </si>
  <si>
    <t>14.92</t>
  </si>
  <si>
    <t>9.76</t>
  </si>
  <si>
    <t>4.89</t>
  </si>
  <si>
    <t>Operating Cash Flow to Current Liabilities</t>
  </si>
  <si>
    <t>-10.91</t>
  </si>
  <si>
    <t>-3.29</t>
  </si>
  <si>
    <t>-4.4</t>
  </si>
  <si>
    <t>-4.75</t>
  </si>
  <si>
    <t>-1.98</t>
  </si>
  <si>
    <t>Long Term Solvency</t>
  </si>
  <si>
    <t>Total Debt/Equity</t>
  </si>
  <si>
    <t>-452.25</t>
  </si>
  <si>
    <t>-215.86</t>
  </si>
  <si>
    <t>-202.2</t>
  </si>
  <si>
    <t>0.05</t>
  </si>
  <si>
    <t>0.27</t>
  </si>
  <si>
    <t>0.46</t>
  </si>
  <si>
    <t>Total Debt / Total Capital</t>
  </si>
  <si>
    <t>128.39</t>
  </si>
  <si>
    <t>186.31</t>
  </si>
  <si>
    <t>197.85</t>
  </si>
  <si>
    <t>LT Debt/Equity</t>
  </si>
  <si>
    <t>-451.94</t>
  </si>
  <si>
    <t>-215.72</t>
  </si>
  <si>
    <t>-202.14</t>
  </si>
  <si>
    <t>0.01</t>
  </si>
  <si>
    <t>0.16</t>
  </si>
  <si>
    <t>0.18</t>
  </si>
  <si>
    <t>Long-Term Debt / Total Capital</t>
  </si>
  <si>
    <t>128.3</t>
  </si>
  <si>
    <t>186.19</t>
  </si>
  <si>
    <t>197.79</t>
  </si>
  <si>
    <t>0.15</t>
  </si>
  <si>
    <t>Total Liabilities / Total Assets</t>
  </si>
  <si>
    <t>128.02</t>
  </si>
  <si>
    <t>180.06</t>
  </si>
  <si>
    <t>194.48</t>
  </si>
  <si>
    <t>6.46</t>
  </si>
  <si>
    <t>9.49</t>
  </si>
  <si>
    <t>19.74</t>
  </si>
  <si>
    <t>EBIT / Interest Expense</t>
  </si>
  <si>
    <t>-6.67</t>
  </si>
  <si>
    <t>-59.46</t>
  </si>
  <si>
    <t>EBITDA / Interest Expense</t>
  </si>
  <si>
    <t>-6.6</t>
  </si>
  <si>
    <t>-58.96</t>
  </si>
  <si>
    <t>(EBITDA - Capex) / Interest Expense</t>
  </si>
  <si>
    <t>-6.72</t>
  </si>
  <si>
    <t>-64.13</t>
  </si>
  <si>
    <t>Total Debt / EBITDA</t>
  </si>
  <si>
    <t>-8.79</t>
  </si>
  <si>
    <t>-5.72</t>
  </si>
  <si>
    <t>-12.15</t>
  </si>
  <si>
    <t>-0.01</t>
  </si>
  <si>
    <t>Net Debt / EBITDA</t>
  </si>
  <si>
    <t>-2.19</t>
  </si>
  <si>
    <t>-2.67</t>
  </si>
  <si>
    <t>-6.13</t>
  </si>
  <si>
    <t>2.74</t>
  </si>
  <si>
    <t>1.36</t>
  </si>
  <si>
    <t>1.85</t>
  </si>
  <si>
    <t>Total Debt / (EBITDA - Capex)</t>
  </si>
  <si>
    <t>-8.63</t>
  </si>
  <si>
    <t>-5.67</t>
  </si>
  <si>
    <t>-11.17</t>
  </si>
  <si>
    <t>Net Debt / (EBITDA - Capex)</t>
  </si>
  <si>
    <t>-2.15</t>
  </si>
  <si>
    <t>-2.64</t>
  </si>
  <si>
    <t>-5.63</t>
  </si>
  <si>
    <t>2.63</t>
  </si>
  <si>
    <t>1.31</t>
  </si>
  <si>
    <t>1.84</t>
  </si>
  <si>
    <t>Growth Over Prior Year</t>
  </si>
  <si>
    <t>EBITDA, 1 Yr. Growth %</t>
  </si>
  <si>
    <t>71.96</t>
  </si>
  <si>
    <t>51.49</t>
  </si>
  <si>
    <t>227.94</t>
  </si>
  <si>
    <t>23.99</t>
  </si>
  <si>
    <t>-44.45</t>
  </si>
  <si>
    <t>EBITA, 1 Yr. Growth %</t>
  </si>
  <si>
    <t>71.61</t>
  </si>
  <si>
    <t>51.82</t>
  </si>
  <si>
    <t>24.15</t>
  </si>
  <si>
    <t>-44.18</t>
  </si>
  <si>
    <t>EBIT, 1 Yr. Growth %</t>
  </si>
  <si>
    <t>51.83</t>
  </si>
  <si>
    <t>227.95</t>
  </si>
  <si>
    <t>Earnings From Cont. Operations, 1 Yr. Growth %</t>
  </si>
  <si>
    <t>79.62</t>
  </si>
  <si>
    <t>362.11</t>
  </si>
  <si>
    <t>67.71</t>
  </si>
  <si>
    <t>-39.01</t>
  </si>
  <si>
    <t>-49.61</t>
  </si>
  <si>
    <t>Net Income, 1 Yr. Growth %</t>
  </si>
  <si>
    <t>119.09</t>
  </si>
  <si>
    <t>Normalized Net Income, 1 Yr. Growth %</t>
  </si>
  <si>
    <t>152.37</t>
  </si>
  <si>
    <t>350.45</t>
  </si>
  <si>
    <t>67.49</t>
  </si>
  <si>
    <t>-41.7</t>
  </si>
  <si>
    <t>-47.49</t>
  </si>
  <si>
    <t>Diluted EPS Before Extra, 1 Yr. Growth %</t>
  </si>
  <si>
    <t>60.26</t>
  </si>
  <si>
    <t>356.28</t>
  </si>
  <si>
    <t>-45.07</t>
  </si>
  <si>
    <t>-42.19</t>
  </si>
  <si>
    <t>-49.63</t>
  </si>
  <si>
    <t>Net Property, Plant and Equip., 1 Yr. Growth %</t>
  </si>
  <si>
    <t>8.98</t>
  </si>
  <si>
    <t>129.92</t>
  </si>
  <si>
    <t>944.2</t>
  </si>
  <si>
    <t>-28.19</t>
  </si>
  <si>
    <t>-44.19</t>
  </si>
  <si>
    <t>Total Assets, 1 Yr. Growth %</t>
  </si>
  <si>
    <t>-17.86</t>
  </si>
  <si>
    <t>191.17</t>
  </si>
  <si>
    <t>71.05</t>
  </si>
  <si>
    <t>-34.69</t>
  </si>
  <si>
    <t>-27.65</t>
  </si>
  <si>
    <t>Tangible Book Value, 1 Yr. Growth %</t>
  </si>
  <si>
    <t>134.7</t>
  </si>
  <si>
    <t>243.72</t>
  </si>
  <si>
    <t>-269.25</t>
  </si>
  <si>
    <t>-36.82</t>
  </si>
  <si>
    <t>-35.85</t>
  </si>
  <si>
    <t>Common Equity, 1 Yr. Growth %</t>
  </si>
  <si>
    <t>243.61</t>
  </si>
  <si>
    <t>-269.36</t>
  </si>
  <si>
    <t>-36.81</t>
  </si>
  <si>
    <t>-35.84</t>
  </si>
  <si>
    <t>Cash From Operations, 1 Yr. Growth %</t>
  </si>
  <si>
    <t>30.75</t>
  </si>
  <si>
    <t>85.21</t>
  </si>
  <si>
    <t>225.99</t>
  </si>
  <si>
    <t>24.73</t>
  </si>
  <si>
    <t>-52.79</t>
  </si>
  <si>
    <t>Capital Expenditures, 1 Yr. Growth %</t>
  </si>
  <si>
    <t>-9.92</t>
  </si>
  <si>
    <t>66.77</t>
  </si>
  <si>
    <t>17.56</t>
  </si>
  <si>
    <t>-93.33</t>
  </si>
  <si>
    <t>Levered Free Cash Flow, 1 Yr. Growth %</t>
  </si>
  <si>
    <t>93.94</t>
  </si>
  <si>
    <t>164.02</t>
  </si>
  <si>
    <t>50.37</t>
  </si>
  <si>
    <t>-59.93</t>
  </si>
  <si>
    <t>Unlevered Free Cash Flow, 1 Yr. Growth %</t>
  </si>
  <si>
    <t>90.5</t>
  </si>
  <si>
    <t>168.37</t>
  </si>
  <si>
    <t>50.36</t>
  </si>
  <si>
    <t>-59.94</t>
  </si>
  <si>
    <t>Compound Annual Growth Rate Over Two Years</t>
  </si>
  <si>
    <t>EBITDA, 2 Yr. CAGR %</t>
  </si>
  <si>
    <t>61.4</t>
  </si>
  <si>
    <t>135.35</t>
  </si>
  <si>
    <t>102.28</t>
  </si>
  <si>
    <t>-18.69</t>
  </si>
  <si>
    <t>EBITA, 2 Yr. CAGR %</t>
  </si>
  <si>
    <t>61.41</t>
  </si>
  <si>
    <t>135.54</t>
  </si>
  <si>
    <t>102.4</t>
  </si>
  <si>
    <t>-18.45</t>
  </si>
  <si>
    <t>EBIT, 2 Yr. CAGR %</t>
  </si>
  <si>
    <t>61.42</t>
  </si>
  <si>
    <t>135.55</t>
  </si>
  <si>
    <t>102.41</t>
  </si>
  <si>
    <t>Earnings From Cont. Operations, 2 Yr. CAGR %</t>
  </si>
  <si>
    <t>188.11</t>
  </si>
  <si>
    <t>178.39</t>
  </si>
  <si>
    <t>1.14</t>
  </si>
  <si>
    <t>-45.76</t>
  </si>
  <si>
    <t>Net Income, 2 Yr. CAGR %</t>
  </si>
  <si>
    <t>218.19</t>
  </si>
  <si>
    <t>Normalized Net Income, 2 Yr. CAGR %</t>
  </si>
  <si>
    <t>237.16</t>
  </si>
  <si>
    <t>178.21</t>
  </si>
  <si>
    <t>-1.04</t>
  </si>
  <si>
    <t>-45.78</t>
  </si>
  <si>
    <t>Diluted EPS Before Extra, 2 Yr. CAGR %</t>
  </si>
  <si>
    <t>170.42</t>
  </si>
  <si>
    <t>58.32</t>
  </si>
  <si>
    <t>-43.65</t>
  </si>
  <si>
    <t>-47.2</t>
  </si>
  <si>
    <t>Net Property, Plant and Equip., 2 Yr. CAGR %</t>
  </si>
  <si>
    <t>58.3</t>
  </si>
  <si>
    <t>389.99</t>
  </si>
  <si>
    <t>173.83</t>
  </si>
  <si>
    <t>-39.44</t>
  </si>
  <si>
    <t>Total Assets, 2 Yr. CAGR %</t>
  </si>
  <si>
    <t>54.65</t>
  </si>
  <si>
    <t>123.17</t>
  </si>
  <si>
    <t>5.69</t>
  </si>
  <si>
    <t>-34.23</t>
  </si>
  <si>
    <t>Tangible Book Value, 2 Yr. CAGR %</t>
  </si>
  <si>
    <t>184.03</t>
  </si>
  <si>
    <t>141.19</t>
  </si>
  <si>
    <t>3.41</t>
  </si>
  <si>
    <t>-39.09</t>
  </si>
  <si>
    <t>Common Equity, 2 Yr. CAGR %</t>
  </si>
  <si>
    <t>183.98</t>
  </si>
  <si>
    <t>141.23</t>
  </si>
  <si>
    <t>3.45</t>
  </si>
  <si>
    <t>-39.08</t>
  </si>
  <si>
    <t>Cash From Operations, 2 Yr. CAGR %</t>
  </si>
  <si>
    <t>55.61</t>
  </si>
  <si>
    <t>145.71</t>
  </si>
  <si>
    <t>101.64</t>
  </si>
  <si>
    <t>-24.61</t>
  </si>
  <si>
    <t>Capital Expenditures, 2 Yr. CAGR %</t>
  </si>
  <si>
    <t>254.5</t>
  </si>
  <si>
    <t>382.35</t>
  </si>
  <si>
    <t>40.02</t>
  </si>
  <si>
    <t>-72.31</t>
  </si>
  <si>
    <t>Levered Free Cash Flow, 2 Yr. CAGR %</t>
  </si>
  <si>
    <t>139.96</t>
  </si>
  <si>
    <t>101.54</t>
  </si>
  <si>
    <t>-23.31</t>
  </si>
  <si>
    <t>Unlevered Free Cash Flow, 2 Yr. CAGR %</t>
  </si>
  <si>
    <t>140.03</t>
  </si>
  <si>
    <t>103.18</t>
  </si>
  <si>
    <t>-23.33</t>
  </si>
  <si>
    <t>Compound Annual Growth Rate Over Three Years</t>
  </si>
  <si>
    <t>EBITDA, 3 Yr. CAGR %</t>
  </si>
  <si>
    <t>111.98</t>
  </si>
  <si>
    <t>90.48</t>
  </si>
  <si>
    <t>33.67</t>
  </si>
  <si>
    <t>EBITA, 3 Yr. CAGR %</t>
  </si>
  <si>
    <t>111.94</t>
  </si>
  <si>
    <t>90.66</t>
  </si>
  <si>
    <t>33.94</t>
  </si>
  <si>
    <t>EBIT, 3 Yr. CAGR %</t>
  </si>
  <si>
    <t>111.95</t>
  </si>
  <si>
    <t>Earnings From Cont. Operations, 3 Yr. CAGR %</t>
  </si>
  <si>
    <t>140.56</t>
  </si>
  <si>
    <t>67.82</t>
  </si>
  <si>
    <t>-18.49</t>
  </si>
  <si>
    <t>Net Income, 3 Yr. CAGR %</t>
  </si>
  <si>
    <t>157.02</t>
  </si>
  <si>
    <t>Normalized Net Income, 3 Yr. CAGR %</t>
  </si>
  <si>
    <t>169.31</t>
  </si>
  <si>
    <t>65.41</t>
  </si>
  <si>
    <t>-18.55</t>
  </si>
  <si>
    <t>Diluted EPS Before Extra, 3 Yr. CAGR %</t>
  </si>
  <si>
    <t>58.96</t>
  </si>
  <si>
    <t>13.16</t>
  </si>
  <si>
    <t>-44.82</t>
  </si>
  <si>
    <t>Net Property, Plant and Equip., 3 Yr. CAGR %</t>
  </si>
  <si>
    <t>196.87</t>
  </si>
  <si>
    <t>158.33</t>
  </si>
  <si>
    <t>62.11</t>
  </si>
  <si>
    <t>Total Assets, 3 Yr. CAGR %</t>
  </si>
  <si>
    <t>59.93</t>
  </si>
  <si>
    <t>48.17</t>
  </si>
  <si>
    <t>-6.29</t>
  </si>
  <si>
    <t>Tangible Book Value, 3 Yr. CAGR %</t>
  </si>
  <si>
    <t>139.01</t>
  </si>
  <si>
    <t>54.33</t>
  </si>
  <si>
    <t>-11.28</t>
  </si>
  <si>
    <t>Common Equity, 3 Yr. CAGR %</t>
  </si>
  <si>
    <t>139.04</t>
  </si>
  <si>
    <t>54.35</t>
  </si>
  <si>
    <t>-11.25</t>
  </si>
  <si>
    <t>Cash From Operations, 3 Yr. CAGR %</t>
  </si>
  <si>
    <t>99.11</t>
  </si>
  <si>
    <t>96.01</t>
  </si>
  <si>
    <t>26.68</t>
  </si>
  <si>
    <t>Capital Expenditures, 3 Yr. CAGR %</t>
  </si>
  <si>
    <t>175.71</t>
  </si>
  <si>
    <t>201.29</t>
  </si>
  <si>
    <t>-48.15</t>
  </si>
  <si>
    <t>Levered Free Cash Flow, 3 Yr. CAGR %</t>
  </si>
  <si>
    <t>106.91</t>
  </si>
  <si>
    <t>20.08</t>
  </si>
  <si>
    <t>Unlevered Free Cash Flow, 3 Yr. CAGR %</t>
  </si>
  <si>
    <t>106.94</t>
  </si>
  <si>
    <t>20.72</t>
  </si>
  <si>
    <t>Compound Annual Growth Rate Over Five Years</t>
  </si>
  <si>
    <t>EBITDA, 5 Yr. CAGR %</t>
  </si>
  <si>
    <t>47.31</t>
  </si>
  <si>
    <t>EBITA, 5 Yr. CAGR %</t>
  </si>
  <si>
    <t>47.47</t>
  </si>
  <si>
    <t>EBIT, 5 Yr. CAGR %</t>
  </si>
  <si>
    <t>47.48</t>
  </si>
  <si>
    <t>Earnings From Cont. Operations, 5 Yr. CAGR %</t>
  </si>
  <si>
    <t>35.06</t>
  </si>
  <si>
    <t>Net Income, 5 Yr. CAGR %</t>
  </si>
  <si>
    <t>40.54</t>
  </si>
  <si>
    <t>Normalized Net Income, 5 Yr. CAGR %</t>
  </si>
  <si>
    <t>44.51</t>
  </si>
  <si>
    <t>Diluted EPS Before Extra, 5 Yr. CAGR %</t>
  </si>
  <si>
    <t>4.21</t>
  </si>
  <si>
    <t>Net Property, Plant and Equip., 5 Yr. CAGR %</t>
  </si>
  <si>
    <t>60.57</t>
  </si>
  <si>
    <t>Total Assets, 5 Yr. CAGR %</t>
  </si>
  <si>
    <t>14.5</t>
  </si>
  <si>
    <t>Tangible Book Value, 5 Yr. CAGR %</t>
  </si>
  <si>
    <t>41.31</t>
  </si>
  <si>
    <t>Common Equity, 5 Yr. CAGR %</t>
  </si>
  <si>
    <t>41.32</t>
  </si>
  <si>
    <t>Cash From Operations, 5 Yr. CAGR %</t>
  </si>
  <si>
    <t>37.55</t>
  </si>
  <si>
    <t>Capital Expenditures, 5 Yr. CAGR %</t>
  </si>
  <si>
    <t>11.87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</si>
  <si>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</si>
  <si>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</si>
  <si>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</si>
  <si>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</si>
  <si>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</si>
  <si>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</si>
  <si>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</si>
  <si>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1,735</t>
  </si>
  <si>
    <t>329.3</t>
  </si>
  <si>
    <t>460.8</t>
  </si>
  <si>
    <t>437.6</t>
  </si>
  <si>
    <t>-</t>
  </si>
  <si>
    <t>Change</t>
  </si>
  <si>
    <t>-81.02%</t>
  </si>
  <si>
    <t>39.94%</t>
  </si>
  <si>
    <t>-5.04%</t>
  </si>
  <si>
    <t>0%</t>
  </si>
  <si>
    <t>Enterprise Value (EV)</t>
  </si>
  <si>
    <t>28.6</t>
  </si>
  <si>
    <t>-729.2</t>
  </si>
  <si>
    <t>-398.1</t>
  </si>
  <si>
    <t>-2,649.65%</t>
  </si>
  <si>
    <t>-45.41%</t>
  </si>
  <si>
    <t>-209.92%</t>
  </si>
  <si>
    <t>P/E ratio</t>
  </si>
  <si>
    <t>-1.31x</t>
  </si>
  <si>
    <t>-0.41x</t>
  </si>
  <si>
    <t>-1.09x</t>
  </si>
  <si>
    <t>-5.4x</t>
  </si>
  <si>
    <t>-2.84x</t>
  </si>
  <si>
    <t>PBR</t>
  </si>
  <si>
    <t>PEG</t>
  </si>
  <si>
    <t>0.51x</t>
  </si>
  <si>
    <t>0x</t>
  </si>
  <si>
    <t>0.1x</t>
  </si>
  <si>
    <t>Capitalization / Revenue</t>
  </si>
  <si>
    <t>2.56x</t>
  </si>
  <si>
    <t>1.56x</t>
  </si>
  <si>
    <t>1.99x</t>
  </si>
  <si>
    <t>EV / Revenue</t>
  </si>
  <si>
    <t>EV / EBITDA</t>
  </si>
  <si>
    <t>EV / EBIT</t>
  </si>
  <si>
    <t>-0x</t>
  </si>
  <si>
    <t>-2.91x</t>
  </si>
  <si>
    <t>-5.41x</t>
  </si>
  <si>
    <t>-1.93x</t>
  </si>
  <si>
    <t>EV / FCF</t>
  </si>
  <si>
    <t>-0.05x</t>
  </si>
  <si>
    <t>1.07x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</si>
  <si>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</si>
  <si>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</si>
  <si>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</si>
  <si>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</si>
  <si>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</si>
  <si>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-3.943</t>
  </si>
  <si>
    <t>-2.105</t>
  </si>
  <si>
    <t>-0.38</t>
  </si>
  <si>
    <t>Distribution rate</t>
  </si>
  <si>
    <t>Net sales
                                    1</t>
  </si>
  <si>
    <t>170.9</t>
  </si>
  <si>
    <t>280.2</t>
  </si>
  <si>
    <t>219.9</t>
  </si>
  <si>
    <t>EBIT
                                    1</t>
  </si>
  <si>
    <t>-631.4</t>
  </si>
  <si>
    <t>-772.8</t>
  </si>
  <si>
    <t>-449.3</t>
  </si>
  <si>
    <t>-150.4</t>
  </si>
  <si>
    <t>-80.85</t>
  </si>
  <si>
    <t>-226.2</t>
  </si>
  <si>
    <t>Net income
                                    1</t>
  </si>
  <si>
    <t>-1,307</t>
  </si>
  <si>
    <t>-797.1</t>
  </si>
  <si>
    <t>-430.7</t>
  </si>
  <si>
    <t>-77.31</t>
  </si>
  <si>
    <t>-2.128</t>
  </si>
  <si>
    <t>-149.6</t>
  </si>
  <si>
    <t>-1,706</t>
  </si>
  <si>
    <t>-1,059</t>
  </si>
  <si>
    <t>-858.9</t>
  </si>
  <si>
    <t>Reference price
                                    2</t>
  </si>
  <si>
    <t>5.150</t>
  </si>
  <si>
    <t>0.868</t>
  </si>
  <si>
    <t>1.180</t>
  </si>
  <si>
    <t>1.080</t>
  </si>
  <si>
    <t>Nbr of stocks (in thousands)</t>
  </si>
  <si>
    <t>53,023</t>
  </si>
  <si>
    <t>55,016</t>
  </si>
  <si>
    <t>55,072</t>
  </si>
  <si>
    <t>55,254</t>
  </si>
  <si>
    <t>Announcement Date</t>
  </si>
  <si>
    <t>3/31/22</t>
  </si>
  <si>
    <t>4/11/23</t>
  </si>
  <si>
    <t>4/16/24</t>
  </si>
  <si>
    <t>address1</t>
  </si>
  <si>
    <t>12265 El Camino Real</t>
  </si>
  <si>
    <t>address2</t>
  </si>
  <si>
    <t>Suite 350</t>
  </si>
  <si>
    <t>city</t>
  </si>
  <si>
    <t>San Diego</t>
  </si>
  <si>
    <t>state</t>
  </si>
  <si>
    <t>CA</t>
  </si>
  <si>
    <t>zip</t>
  </si>
  <si>
    <t>92130</t>
  </si>
  <si>
    <t>country</t>
  </si>
  <si>
    <t>phone</t>
  </si>
  <si>
    <t>858 727 1040</t>
  </si>
  <si>
    <t>fax</t>
  </si>
  <si>
    <t>858 614 7007</t>
  </si>
  <si>
    <t>website</t>
  </si>
  <si>
    <t>https://www.connectbiopharm.com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</si>
  <si>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</si>
  <si>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</si>
  <si>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</si>
  <si>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</si>
  <si>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</si>
  <si>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</si>
  <si>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</si>
  <si>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</si>
  <si>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</si>
  <si>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</si>
  <si>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</si>
  <si>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Connect Biopharma Holdings Limited, a clinical-stage biopharmaceutical company, engages in the development of therapies for the treatment of T cell-driven inflammatory diseases. The company is building a pipeline of small molecules and antibodies using functional T cell assays to screen and discover potent product candidates against validated immune targets. Its lead product candidate is rademikibart (formerly CBP-201), an antibody designed to target interleukin-4 receptor alpha, which is a validated target for the treatment of inflammatory diseases such as atopic dermatitis and asthma, currently under Phase 3 studies; and icanbelimod (formerly CBP-307), an oral small molecule Sphingosine 1-Phosphate Receptor 1 modulator, currently under Phase 2 clinical for the treatment of ulcerative colitis and Crohn's disease. The company was founded in 2012 and is based in San Diego, California.</t>
  </si>
  <si>
    <t>fullTimeEmployees</t>
  </si>
  <si>
    <t>companyOfficers</t>
  </si>
  <si>
    <t>[{'maxAge': 1, 'name': 'Dr. Barry D. Quart Pharm.D.', 'age': 67, 'title': 'CEO &amp; Director', 'yearBorn': 1957, 'exercisedValue': 0, 'unexercisedValue': 0}, {'maxAge': 1, 'name': 'Mr. David L. Szekeres J.D.', 'age': 50, 'title': 'President', 'yearBorn': 1974, 'exercisedValue': 0, 'unexercisedValue': 0}, {'maxAge': 1, 'name': 'Mr. Jeff  Cohn J.D.', 'title': 'General Counsel &amp; Corporate Secretary', 'exercisedValue': 0, 'unexercisedValue': 0}, {'maxAge': 1, 'name': 'Dr. Lei  Sun Ph.D.', 'age': 60, 'title': 'VP of Biologics &amp; Head of CMC', 'yearBorn': 1964, 'exercisedValue': 0, 'unexercisedValue': 0}, {'maxAge': 1, 'name': 'Dr. Raul  Collazo Ph.D.', 'title': 'VP &amp; Global Head of Medical Affairs', 'exercisedValue': 0, 'unexercisedValue': 0}, {'maxAge': 1, 'name': 'Dr. Srikanth  Pendyala M.D.', 'title': 'Senior Vice President of Clinical Development(Consultant)', 'exercisedValue': 0, 'unexercisedValue': 0}, {'maxAge': 1, 'name': 'Ms. Kimberly J. Manhard', 'age': 64, 'title': 'Chief Development Officer', 'yearBorn': 1960,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</si>
  <si>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</si>
  <si>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</si>
  <si>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</si>
  <si>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</si>
  <si>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</si>
  <si>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</si>
  <si>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</si>
  <si>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</si>
  <si>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</si>
  <si>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</si>
  <si>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</si>
  <si>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</si>
  <si>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</si>
  <si>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</si>
  <si>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</si>
  <si>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</si>
  <si>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</si>
  <si>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</si>
  <si>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</si>
  <si>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</si>
  <si>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</si>
  <si>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</si>
  <si>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</si>
  <si>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</si>
  <si>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</si>
  <si>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</si>
  <si>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</si>
  <si>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</si>
  <si>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</si>
  <si>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</si>
  <si>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</si>
  <si>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</si>
  <si>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</si>
  <si>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</si>
  <si>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</si>
  <si>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</si>
  <si>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</si>
  <si>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</si>
  <si>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</si>
  <si>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</si>
  <si>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</si>
  <si>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</si>
  <si>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</si>
  <si>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</si>
  <si>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</si>
  <si>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</si>
  <si>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</si>
  <si>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</si>
  <si>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</si>
  <si>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</si>
  <si>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</si>
  <si>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</si>
  <si>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</si>
  <si>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</si>
  <si>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</si>
  <si>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</si>
  <si>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</si>
  <si>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</si>
  <si>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Connect Biopharma Holdings Limi</t>
  </si>
  <si>
    <t>longName</t>
  </si>
  <si>
    <t>Connect Biopharma Holdings Limited</t>
  </si>
  <si>
    <t>firstTradeDateEpochUtc</t>
  </si>
  <si>
    <t>timeZoneFullName</t>
  </si>
  <si>
    <t>America/New_York</t>
  </si>
  <si>
    <t>timeZoneShortName</t>
  </si>
  <si>
    <t>EST</t>
  </si>
  <si>
    <t>uuid</t>
  </si>
  <si>
    <t>f1aecc10-79bf-31c7-a21a-8af27158e95e</t>
  </si>
  <si>
    <t>messageBoardId</t>
  </si>
  <si>
    <t>finmb_706016439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</si>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</sst>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nnectbiophar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1.0401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-29.44228278600315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5.9674324E7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1.999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</v>
      </c>
      <c r="B12" s="1" t="s">
        <v>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</v>
      </c>
      <c r="B13" s="1" t="s">
        <v>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</v>
      </c>
      <c r="B14" s="1" t="s">
        <v>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-10.336</v>
      </c>
      <c r="C2" s="1">
        <v>-22.984</v>
      </c>
      <c r="D2" s="1">
        <v>-105.944</v>
      </c>
      <c r="E2" s="1">
        <v>-178.16</v>
      </c>
      <c r="F2" s="1">
        <v>-108.392</v>
      </c>
      <c r="G2" s="1">
        <v>-8.024000000000001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8.568000000000001</v>
      </c>
      <c r="C3" s="1">
        <v>10.744</v>
      </c>
      <c r="D3" s="1">
        <v>0.136</v>
      </c>
      <c r="E3" s="1">
        <v>0.544</v>
      </c>
      <c r="F3" s="1">
        <v>0.8160000000000001</v>
      </c>
      <c r="G3" s="1">
        <v>13.192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0.544</v>
      </c>
      <c r="F4" s="1">
        <v>0.8160000000000001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8.568000000000001</v>
      </c>
      <c r="C5" s="1">
        <v>10.744</v>
      </c>
      <c r="D5" s="1">
        <v>0.136</v>
      </c>
      <c r="E5" s="1">
        <v>0.544</v>
      </c>
      <c r="F5" s="1">
        <v>0.8160000000000001</v>
      </c>
      <c r="G5" s="1">
        <v>13.328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3.4</v>
      </c>
      <c r="F6" s="1">
        <v>0.0</v>
      </c>
      <c r="G6" s="1">
        <v>1.36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4.352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7.888000000000001</v>
      </c>
      <c r="C8" s="1">
        <v>0.408</v>
      </c>
      <c r="D8" s="1">
        <v>3.4</v>
      </c>
      <c r="E8" s="1">
        <v>7.752000000000001</v>
      </c>
      <c r="F8" s="1">
        <v>6.12</v>
      </c>
      <c r="G8" s="1">
        <v>0.408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1.632</v>
      </c>
      <c r="C9" s="1">
        <v>7.752000000000001</v>
      </c>
      <c r="D9" s="1">
        <v>79.968</v>
      </c>
      <c r="E9" s="1">
        <v>92.34400000000001</v>
      </c>
      <c r="F9" s="1">
        <v>-2.176</v>
      </c>
      <c r="G9" s="1">
        <v>-0.272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-0.9520000000000001</v>
      </c>
      <c r="C10" s="1">
        <v>-0.408</v>
      </c>
      <c r="D10" s="1">
        <v>-1.224</v>
      </c>
      <c r="E10" s="1">
        <v>-2.176</v>
      </c>
      <c r="F10" s="1">
        <v>3.128</v>
      </c>
      <c r="G10" s="1">
        <v>0.136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0.272</v>
      </c>
      <c r="C11" s="1">
        <v>2.584</v>
      </c>
      <c r="D11" s="1">
        <v>0.136</v>
      </c>
      <c r="E11" s="1">
        <v>7.616000000000001</v>
      </c>
      <c r="F11" s="1">
        <v>0.272</v>
      </c>
      <c r="G11" s="1">
        <v>-0.544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1.768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-0.136</v>
      </c>
      <c r="C13" s="1">
        <v>1.224</v>
      </c>
      <c r="D13" s="1">
        <v>0.544</v>
      </c>
      <c r="E13" s="1">
        <v>-2.584</v>
      </c>
      <c r="F13" s="1">
        <v>3.128</v>
      </c>
      <c r="G13" s="1">
        <v>-4.760000000000001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-9.384</v>
      </c>
      <c r="C14" s="1">
        <v>-12.24</v>
      </c>
      <c r="D14" s="1">
        <v>-22.712</v>
      </c>
      <c r="E14" s="1">
        <v>-74.12</v>
      </c>
      <c r="F14" s="1">
        <v>-92.48</v>
      </c>
      <c r="G14" s="1">
        <v>-6.392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-0.136</v>
      </c>
      <c r="C15" s="1">
        <v>-0.136</v>
      </c>
      <c r="D15" s="1">
        <v>-1.904</v>
      </c>
      <c r="E15" s="1">
        <v>-3.264</v>
      </c>
      <c r="F15" s="1">
        <v>-3.944</v>
      </c>
      <c r="G15" s="1">
        <v>-3.944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0.272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-4.624000000000001</v>
      </c>
      <c r="E17" s="1">
        <v>-4.08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8.024000000000001</v>
      </c>
      <c r="C18" s="1">
        <v>-0.272</v>
      </c>
      <c r="D18" s="1">
        <v>2.448</v>
      </c>
      <c r="E18" s="1">
        <v>1.768</v>
      </c>
      <c r="F18" s="1">
        <v>-73.712</v>
      </c>
      <c r="G18" s="1">
        <v>9.792000000000002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-2.992</v>
      </c>
      <c r="F19" s="1">
        <v>0.0</v>
      </c>
      <c r="G19" s="1">
        <v>-1.088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7.888000000000001</v>
      </c>
      <c r="C20" s="1">
        <v>-0.408</v>
      </c>
      <c r="D20" s="1">
        <v>0.272</v>
      </c>
      <c r="E20" s="1">
        <v>-4.624000000000001</v>
      </c>
      <c r="F20" s="1">
        <v>-77.656</v>
      </c>
      <c r="G20" s="1">
        <v>10.2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-4.488</v>
      </c>
      <c r="C21" s="1">
        <v>-5.984</v>
      </c>
      <c r="D21" s="1">
        <v>-7.208</v>
      </c>
      <c r="E21" s="1">
        <v>-10.88</v>
      </c>
      <c r="F21" s="1">
        <v>-0.136</v>
      </c>
      <c r="G21" s="1">
        <v>-3.944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-4.488</v>
      </c>
      <c r="C22" s="1">
        <v>-5.984</v>
      </c>
      <c r="D22" s="1">
        <v>-7.208</v>
      </c>
      <c r="E22" s="1">
        <v>-10.88</v>
      </c>
      <c r="F22" s="1">
        <v>-0.136</v>
      </c>
      <c r="G22" s="1">
        <v>-3.944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0.544</v>
      </c>
      <c r="D23" s="1">
        <v>0.0</v>
      </c>
      <c r="E23" s="1">
        <v>194.48</v>
      </c>
      <c r="F23" s="1">
        <v>12.104</v>
      </c>
      <c r="G23" s="1">
        <v>0.544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-0.408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51.544</v>
      </c>
      <c r="C25" s="1">
        <v>0.0</v>
      </c>
      <c r="D25" s="1">
        <v>125.528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-1.224</v>
      </c>
      <c r="C26" s="1">
        <v>0.0</v>
      </c>
      <c r="D26" s="1">
        <v>-0.408</v>
      </c>
      <c r="E26" s="1">
        <v>-15.096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50.184</v>
      </c>
      <c r="C27" s="1">
        <v>-5.304</v>
      </c>
      <c r="D27" s="1">
        <v>124.984</v>
      </c>
      <c r="E27" s="1">
        <v>179.52</v>
      </c>
      <c r="F27" s="1">
        <v>-8.432</v>
      </c>
      <c r="G27" s="1">
        <v>-3.264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0.272</v>
      </c>
      <c r="C28" s="1">
        <v>0.136</v>
      </c>
      <c r="D28" s="1">
        <v>-7.208</v>
      </c>
      <c r="E28" s="1">
        <v>-5.44</v>
      </c>
      <c r="F28" s="1">
        <v>12.784</v>
      </c>
      <c r="G28" s="1">
        <v>0.136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49.096</v>
      </c>
      <c r="C29" s="1">
        <v>-12.512</v>
      </c>
      <c r="D29" s="1">
        <v>95.33600000000001</v>
      </c>
      <c r="E29" s="1">
        <v>94.792</v>
      </c>
      <c r="F29" s="1">
        <v>-157.76</v>
      </c>
      <c r="G29" s="1">
        <v>3.672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-6.800000000000001</v>
      </c>
      <c r="D31" s="1">
        <v>-13.328</v>
      </c>
      <c r="E31" s="1">
        <v>-39.84800000000001</v>
      </c>
      <c r="F31" s="1">
        <v>-61.2</v>
      </c>
      <c r="G31" s="1">
        <v>-3.672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-6.800000000000001</v>
      </c>
      <c r="D32" s="1">
        <v>-13.056</v>
      </c>
      <c r="E32" s="1">
        <v>-39.84800000000001</v>
      </c>
      <c r="F32" s="1">
        <v>-61.2</v>
      </c>
      <c r="G32" s="1">
        <v>-3.672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-2.176</v>
      </c>
      <c r="D33" s="1">
        <v>8.024000000000001</v>
      </c>
      <c r="E33" s="1">
        <v>-8.568000000000001</v>
      </c>
      <c r="F33" s="1">
        <v>-2.312</v>
      </c>
      <c r="G33" s="1">
        <v>-1.224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-4.488</v>
      </c>
      <c r="C34" s="1">
        <v>-5.984</v>
      </c>
      <c r="D34" s="1">
        <v>-7.208</v>
      </c>
      <c r="E34" s="1">
        <v>-10.88</v>
      </c>
      <c r="F34" s="1">
        <v>-0.136</v>
      </c>
      <c r="G34" s="1">
        <v>-3.944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54.672</v>
      </c>
      <c r="C3" s="1">
        <v>42.024</v>
      </c>
      <c r="D3" s="1">
        <v>137.36</v>
      </c>
      <c r="E3" s="1">
        <v>232.56</v>
      </c>
      <c r="F3" s="1">
        <v>74.80000000000001</v>
      </c>
      <c r="G3" s="1">
        <v>14.416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0.272</v>
      </c>
      <c r="C4" s="1">
        <v>0.544</v>
      </c>
      <c r="D4" s="1">
        <v>0.408</v>
      </c>
      <c r="E4" s="1">
        <v>0.544</v>
      </c>
      <c r="F4" s="1">
        <v>69.49600000000001</v>
      </c>
      <c r="G4" s="1">
        <v>1.632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3.672</v>
      </c>
      <c r="C5" s="1">
        <v>4.08</v>
      </c>
      <c r="D5" s="1">
        <v>1.768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58.752</v>
      </c>
      <c r="C6" s="1">
        <v>46.78400000000001</v>
      </c>
      <c r="D6" s="1">
        <v>140.08</v>
      </c>
      <c r="E6" s="1">
        <v>232.56</v>
      </c>
      <c r="F6" s="1">
        <v>144.16</v>
      </c>
      <c r="G6" s="1">
        <v>16.184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5.032</v>
      </c>
      <c r="C7" s="1">
        <v>6.392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5.032</v>
      </c>
      <c r="C8" s="1">
        <v>6.392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1.768</v>
      </c>
      <c r="C9" s="1">
        <v>2.448</v>
      </c>
      <c r="D9" s="1">
        <v>3.944</v>
      </c>
      <c r="E9" s="1">
        <v>5.168</v>
      </c>
      <c r="F9" s="1">
        <v>2.72</v>
      </c>
      <c r="G9" s="1">
        <v>0.272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0.408</v>
      </c>
      <c r="F10" s="1">
        <v>0.272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60.65600000000001</v>
      </c>
      <c r="C11" s="1">
        <v>49.368</v>
      </c>
      <c r="D11" s="1">
        <v>144.16</v>
      </c>
      <c r="E11" s="1">
        <v>238.0</v>
      </c>
      <c r="F11" s="1">
        <v>146.88</v>
      </c>
      <c r="G11" s="1">
        <v>16.456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0.544</v>
      </c>
      <c r="C12" s="1">
        <v>0.68</v>
      </c>
      <c r="D12" s="1">
        <v>1.36</v>
      </c>
      <c r="E12" s="1">
        <v>12.24</v>
      </c>
      <c r="F12" s="1">
        <v>9.928</v>
      </c>
      <c r="G12" s="1">
        <v>0.9520000000000001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-0.136</v>
      </c>
      <c r="C13" s="1">
        <v>-0.136</v>
      </c>
      <c r="D13" s="1">
        <v>-0.272</v>
      </c>
      <c r="E13" s="1">
        <v>-0.9520000000000001</v>
      </c>
      <c r="F13" s="1">
        <v>-1.904</v>
      </c>
      <c r="G13" s="1">
        <v>-0.408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0.408</v>
      </c>
      <c r="C14" s="1">
        <v>0.408</v>
      </c>
      <c r="D14" s="1">
        <v>0.9520000000000001</v>
      </c>
      <c r="E14" s="1">
        <v>11.152</v>
      </c>
      <c r="F14" s="1">
        <v>8.024000000000001</v>
      </c>
      <c r="G14" s="1">
        <v>0.544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0.0</v>
      </c>
      <c r="D15" s="1">
        <v>0.0</v>
      </c>
      <c r="E15" s="1">
        <v>0.0</v>
      </c>
      <c r="F15" s="1">
        <v>8.84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4.624000000000001</v>
      </c>
      <c r="E16" s="1">
        <v>7.616000000000001</v>
      </c>
      <c r="F16" s="1">
        <v>6.664000000000001</v>
      </c>
      <c r="G16" s="1">
        <v>0.8160000000000001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0.544</v>
      </c>
      <c r="C17" s="1">
        <v>0.8160000000000001</v>
      </c>
      <c r="D17" s="1">
        <v>2.584</v>
      </c>
      <c r="E17" s="1">
        <v>2.448</v>
      </c>
      <c r="F17" s="1">
        <v>0.136</v>
      </c>
      <c r="G17" s="1">
        <v>1.768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61.74400000000001</v>
      </c>
      <c r="C18" s="1">
        <v>50.728</v>
      </c>
      <c r="D18" s="1">
        <v>146.88</v>
      </c>
      <c r="E18" s="1">
        <v>252.96</v>
      </c>
      <c r="F18" s="1">
        <v>164.56</v>
      </c>
      <c r="G18" s="1">
        <v>17.136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0.408</v>
      </c>
      <c r="C20" s="1">
        <v>2.992</v>
      </c>
      <c r="D20" s="1">
        <v>3.264</v>
      </c>
      <c r="E20" s="1">
        <v>11.016</v>
      </c>
      <c r="F20" s="1">
        <v>11.288</v>
      </c>
      <c r="G20" s="1">
        <v>0.9520000000000001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0.272</v>
      </c>
      <c r="C21" s="1">
        <v>0.544</v>
      </c>
      <c r="D21" s="1">
        <v>1.632</v>
      </c>
      <c r="E21" s="1">
        <v>1.768</v>
      </c>
      <c r="F21" s="1">
        <v>2.72</v>
      </c>
      <c r="G21" s="1">
        <v>0.272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5.304</v>
      </c>
      <c r="C22" s="1">
        <v>5.576000000000001</v>
      </c>
      <c r="D22" s="1">
        <v>8.16</v>
      </c>
      <c r="E22" s="1">
        <v>8.568000000000001</v>
      </c>
      <c r="F22" s="1">
        <v>0.136</v>
      </c>
      <c r="G22" s="1">
        <v>3.808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1.768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0.544</v>
      </c>
      <c r="C24" s="1">
        <v>1.768</v>
      </c>
      <c r="D24" s="1">
        <v>7.344</v>
      </c>
      <c r="E24" s="1">
        <v>2.584</v>
      </c>
      <c r="F24" s="1">
        <v>0.408</v>
      </c>
      <c r="G24" s="1">
        <v>5.848000000000001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0.8160000000000001</v>
      </c>
      <c r="C25" s="1">
        <v>3.672</v>
      </c>
      <c r="D25" s="1">
        <v>5.168</v>
      </c>
      <c r="E25" s="1">
        <v>15.64</v>
      </c>
      <c r="F25" s="1">
        <v>14.824</v>
      </c>
      <c r="G25" s="1">
        <v>3.264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77.92800000000001</v>
      </c>
      <c r="C26" s="1">
        <v>87.44800000000001</v>
      </c>
      <c r="D26" s="1">
        <v>281.52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11.968</v>
      </c>
      <c r="C27" s="1">
        <v>6.392</v>
      </c>
      <c r="D27" s="1">
        <v>4.08</v>
      </c>
      <c r="E27" s="1">
        <v>2.176</v>
      </c>
      <c r="F27" s="1">
        <v>0.136</v>
      </c>
      <c r="G27" s="1">
        <v>2.448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0.0</v>
      </c>
      <c r="E28" s="1">
        <v>0.68</v>
      </c>
      <c r="F28" s="1">
        <v>0.544</v>
      </c>
      <c r="G28" s="1">
        <v>5.44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79.016</v>
      </c>
      <c r="C29" s="1">
        <v>91.256</v>
      </c>
      <c r="D29" s="1">
        <v>286.96</v>
      </c>
      <c r="E29" s="1">
        <v>16.32</v>
      </c>
      <c r="F29" s="1">
        <v>15.64</v>
      </c>
      <c r="G29" s="1">
        <v>3.264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0.272</v>
      </c>
      <c r="C30" s="1">
        <v>0.272</v>
      </c>
      <c r="D30" s="1">
        <v>0.272</v>
      </c>
      <c r="E30" s="1">
        <v>0.8160000000000001</v>
      </c>
      <c r="F30" s="1">
        <v>0.8160000000000001</v>
      </c>
      <c r="G30" s="1">
        <v>0.136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5.168</v>
      </c>
      <c r="C31" s="1">
        <v>5.168</v>
      </c>
      <c r="D31" s="1">
        <v>5.576000000000001</v>
      </c>
      <c r="E31" s="1">
        <v>556.24</v>
      </c>
      <c r="F31" s="1">
        <v>556.24</v>
      </c>
      <c r="G31" s="1">
        <v>85.54400000000001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-16.728</v>
      </c>
      <c r="C32" s="1">
        <v>-39.712</v>
      </c>
      <c r="D32" s="1">
        <v>-145.52</v>
      </c>
      <c r="E32" s="1">
        <v>-323.68</v>
      </c>
      <c r="F32" s="1">
        <v>-432.48</v>
      </c>
      <c r="G32" s="1">
        <v>-73.304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0.0</v>
      </c>
      <c r="E33" s="1">
        <v>-0.136</v>
      </c>
      <c r="F33" s="1">
        <v>-0.136</v>
      </c>
      <c r="G33" s="1">
        <v>-2.448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-5.576000000000001</v>
      </c>
      <c r="C34" s="1">
        <v>-5.984</v>
      </c>
      <c r="D34" s="1">
        <v>0.544</v>
      </c>
      <c r="E34" s="1">
        <v>2.72</v>
      </c>
      <c r="F34" s="1">
        <v>24.344</v>
      </c>
      <c r="G34" s="1">
        <v>1.496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-17.272</v>
      </c>
      <c r="C35" s="1">
        <v>-40.52800000000001</v>
      </c>
      <c r="D35" s="1">
        <v>-138.72</v>
      </c>
      <c r="E35" s="1">
        <v>236.64</v>
      </c>
      <c r="F35" s="1">
        <v>149.6</v>
      </c>
      <c r="G35" s="1">
        <v>13.736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-17.272</v>
      </c>
      <c r="C36" s="1">
        <v>-40.52800000000001</v>
      </c>
      <c r="D36" s="1">
        <v>-138.72</v>
      </c>
      <c r="E36" s="1">
        <v>236.64</v>
      </c>
      <c r="F36" s="1">
        <v>149.6</v>
      </c>
      <c r="G36" s="1">
        <v>13.736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61.74400000000001</v>
      </c>
      <c r="C37" s="1">
        <v>50.728</v>
      </c>
      <c r="D37" s="1">
        <v>146.88</v>
      </c>
      <c r="E37" s="1">
        <v>252.96</v>
      </c>
      <c r="F37" s="1">
        <v>164.56</v>
      </c>
      <c r="G37" s="1">
        <v>17.136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1.632</v>
      </c>
      <c r="C39" s="1">
        <v>2.176</v>
      </c>
      <c r="D39" s="1">
        <v>2.312</v>
      </c>
      <c r="E39" s="1">
        <v>7.48</v>
      </c>
      <c r="F39" s="1">
        <v>7.48</v>
      </c>
      <c r="G39" s="1">
        <v>7.48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1.632</v>
      </c>
      <c r="C40" s="1">
        <v>2.176</v>
      </c>
      <c r="D40" s="1">
        <v>2.312</v>
      </c>
      <c r="E40" s="1">
        <v>7.48</v>
      </c>
      <c r="F40" s="1">
        <v>7.48</v>
      </c>
      <c r="G40" s="1">
        <v>7.48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 t="s">
        <v>97</v>
      </c>
      <c r="C41" s="1" t="s">
        <v>98</v>
      </c>
      <c r="D41" s="1" t="s">
        <v>99</v>
      </c>
      <c r="E41" s="1" t="s">
        <v>100</v>
      </c>
      <c r="F41" s="1" t="s">
        <v>101</v>
      </c>
      <c r="G41" s="1" t="s">
        <v>102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-17.272</v>
      </c>
      <c r="C42" s="1">
        <v>-40.52800000000001</v>
      </c>
      <c r="D42" s="1">
        <v>-140.08</v>
      </c>
      <c r="E42" s="1">
        <v>236.64</v>
      </c>
      <c r="F42" s="1">
        <v>149.6</v>
      </c>
      <c r="G42" s="1">
        <v>13.736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 t="s">
        <v>97</v>
      </c>
      <c r="C43" s="1" t="s">
        <v>98</v>
      </c>
      <c r="D43" s="1" t="s">
        <v>105</v>
      </c>
      <c r="E43" s="1" t="s">
        <v>106</v>
      </c>
      <c r="F43" s="1" t="s">
        <v>107</v>
      </c>
      <c r="G43" s="1" t="s">
        <v>102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78.2</v>
      </c>
      <c r="C44" s="1">
        <v>87.584</v>
      </c>
      <c r="D44" s="1">
        <v>281.52</v>
      </c>
      <c r="E44" s="1">
        <v>10.744</v>
      </c>
      <c r="F44" s="1">
        <v>0.408</v>
      </c>
      <c r="G44" s="1">
        <v>6.256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19.448</v>
      </c>
      <c r="C45" s="1">
        <v>40.8</v>
      </c>
      <c r="D45" s="1">
        <v>142.8</v>
      </c>
      <c r="E45" s="1">
        <v>-232.56</v>
      </c>
      <c r="F45" s="1">
        <v>-144.16</v>
      </c>
      <c r="G45" s="1">
        <v>-16.048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0.0</v>
      </c>
      <c r="C46" s="1">
        <v>0.0</v>
      </c>
      <c r="D46" s="1">
        <v>0.0</v>
      </c>
      <c r="E46" s="1">
        <v>7.616000000000001</v>
      </c>
      <c r="F46" s="1">
        <v>0.0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0.0</v>
      </c>
      <c r="C47" s="1">
        <v>0.408</v>
      </c>
      <c r="D47" s="1">
        <v>0.408</v>
      </c>
      <c r="E47" s="1">
        <v>0.408</v>
      </c>
      <c r="F47" s="1">
        <v>0.408</v>
      </c>
      <c r="G47" s="1">
        <v>0.408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0.272</v>
      </c>
      <c r="C48" s="1">
        <v>0.408</v>
      </c>
      <c r="D48" s="1">
        <v>0.8160000000000001</v>
      </c>
      <c r="E48" s="1">
        <v>4.896000000000001</v>
      </c>
      <c r="F48" s="1">
        <v>5.44</v>
      </c>
      <c r="G48" s="1">
        <v>0.68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0.0</v>
      </c>
      <c r="D49" s="1">
        <v>8.432</v>
      </c>
      <c r="E49" s="1">
        <v>14.688</v>
      </c>
      <c r="F49" s="1">
        <v>13.6</v>
      </c>
      <c r="G49" s="1">
        <v>11.016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0.9520000000000001</v>
      </c>
      <c r="C2" s="1">
        <v>1.224</v>
      </c>
      <c r="D2" s="1">
        <v>3.808</v>
      </c>
      <c r="E2" s="1">
        <v>16.592</v>
      </c>
      <c r="F2" s="1">
        <v>18.904</v>
      </c>
      <c r="G2" s="1">
        <v>1.904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8.024000000000001</v>
      </c>
      <c r="C3" s="1">
        <v>14.416</v>
      </c>
      <c r="D3" s="1">
        <v>20.536</v>
      </c>
      <c r="E3" s="1">
        <v>70.44800000000001</v>
      </c>
      <c r="F3" s="1">
        <v>88.67200000000001</v>
      </c>
      <c r="G3" s="1">
        <v>6.936000000000001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-5.848000000000001</v>
      </c>
      <c r="C4" s="1">
        <v>-0.272</v>
      </c>
      <c r="D4" s="1">
        <v>-0.8160000000000001</v>
      </c>
      <c r="E4" s="1">
        <v>-1.496</v>
      </c>
      <c r="F4" s="1">
        <v>-0.8160000000000001</v>
      </c>
      <c r="G4" s="1">
        <v>-0.136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8.976</v>
      </c>
      <c r="C5" s="1">
        <v>15.368</v>
      </c>
      <c r="D5" s="1">
        <v>23.392</v>
      </c>
      <c r="E5" s="1">
        <v>85.54400000000001</v>
      </c>
      <c r="F5" s="1">
        <v>106.76</v>
      </c>
      <c r="G5" s="1">
        <v>8.704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-8.976</v>
      </c>
      <c r="C6" s="1">
        <v>-15.368</v>
      </c>
      <c r="D6" s="1">
        <v>-23.392</v>
      </c>
      <c r="E6" s="1">
        <v>-85.54400000000001</v>
      </c>
      <c r="F6" s="1">
        <v>-106.76</v>
      </c>
      <c r="G6" s="1">
        <v>-8.704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-1.224</v>
      </c>
      <c r="C7" s="1">
        <v>-0.68</v>
      </c>
      <c r="D7" s="1">
        <v>-0.272</v>
      </c>
      <c r="E7" s="1">
        <v>-0.544</v>
      </c>
      <c r="F7" s="1">
        <v>-1.904</v>
      </c>
      <c r="G7" s="1">
        <v>-0.272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0.136</v>
      </c>
      <c r="C8" s="1">
        <v>0.136</v>
      </c>
      <c r="D8" s="1">
        <v>0.136</v>
      </c>
      <c r="E8" s="1">
        <v>0.136</v>
      </c>
      <c r="F8" s="1">
        <v>1.632</v>
      </c>
      <c r="G8" s="1">
        <v>0.68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-1.088</v>
      </c>
      <c r="C9" s="1">
        <v>0.136</v>
      </c>
      <c r="D9" s="1">
        <v>-0.136</v>
      </c>
      <c r="E9" s="1">
        <v>0.136</v>
      </c>
      <c r="F9" s="1">
        <v>1.632</v>
      </c>
      <c r="G9" s="1">
        <v>0.68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0.408</v>
      </c>
      <c r="C10" s="1">
        <v>0.272</v>
      </c>
      <c r="D10" s="1">
        <v>-0.8160000000000001</v>
      </c>
      <c r="E10" s="1">
        <v>-0.408</v>
      </c>
      <c r="F10" s="1">
        <v>1.224</v>
      </c>
      <c r="G10" s="1">
        <v>4.896000000000001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-3.128</v>
      </c>
      <c r="C11" s="1">
        <v>-8.024000000000001</v>
      </c>
      <c r="D11" s="1">
        <v>-78.744</v>
      </c>
      <c r="E11" s="1">
        <v>-91.664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-12.648</v>
      </c>
      <c r="C12" s="1">
        <v>-22.984</v>
      </c>
      <c r="D12" s="1">
        <v>-103.36</v>
      </c>
      <c r="E12" s="1">
        <v>-178.16</v>
      </c>
      <c r="F12" s="1">
        <v>-103.768</v>
      </c>
      <c r="G12" s="1">
        <v>-8.024000000000001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0.0</v>
      </c>
      <c r="C13" s="1">
        <v>0.0</v>
      </c>
      <c r="D13" s="1">
        <v>0.0</v>
      </c>
      <c r="E13" s="1">
        <v>0.0</v>
      </c>
      <c r="F13" s="1">
        <v>-4.352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0.0</v>
      </c>
      <c r="C14" s="1">
        <v>0.0</v>
      </c>
      <c r="D14" s="1">
        <v>0.0</v>
      </c>
      <c r="E14" s="1">
        <v>0.0</v>
      </c>
      <c r="F14" s="1">
        <v>12.92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0.0</v>
      </c>
      <c r="C15" s="1">
        <v>0.0</v>
      </c>
      <c r="D15" s="1">
        <v>-2.584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-12.648</v>
      </c>
      <c r="C16" s="1">
        <v>-22.984</v>
      </c>
      <c r="D16" s="1">
        <v>-105.944</v>
      </c>
      <c r="E16" s="1">
        <v>-178.16</v>
      </c>
      <c r="F16" s="1">
        <v>-108.12</v>
      </c>
      <c r="G16" s="1">
        <v>-8.024000000000001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0.0</v>
      </c>
      <c r="C17" s="1">
        <v>0.0</v>
      </c>
      <c r="D17" s="1">
        <v>0.0</v>
      </c>
      <c r="E17" s="1">
        <v>0.136</v>
      </c>
      <c r="F17" s="1">
        <v>0.272</v>
      </c>
      <c r="G17" s="1">
        <v>1.632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-12.648</v>
      </c>
      <c r="C18" s="1">
        <v>-22.984</v>
      </c>
      <c r="D18" s="1">
        <v>-105.944</v>
      </c>
      <c r="E18" s="1">
        <v>-178.16</v>
      </c>
      <c r="F18" s="1">
        <v>-108.392</v>
      </c>
      <c r="G18" s="1">
        <v>-8.024000000000001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-12.648</v>
      </c>
      <c r="C19" s="1">
        <v>-22.984</v>
      </c>
      <c r="D19" s="1">
        <v>-105.944</v>
      </c>
      <c r="E19" s="1">
        <v>-178.16</v>
      </c>
      <c r="F19" s="1">
        <v>-108.392</v>
      </c>
      <c r="G19" s="1">
        <v>-8.024000000000001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2.176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-10.336</v>
      </c>
      <c r="C21" s="1">
        <v>-22.984</v>
      </c>
      <c r="D21" s="1">
        <v>-105.944</v>
      </c>
      <c r="E21" s="1">
        <v>-178.16</v>
      </c>
      <c r="F21" s="1">
        <v>-108.392</v>
      </c>
      <c r="G21" s="1">
        <v>-8.024000000000001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-10.336</v>
      </c>
      <c r="C22" s="1">
        <v>-22.984</v>
      </c>
      <c r="D22" s="1">
        <v>-105.944</v>
      </c>
      <c r="E22" s="1">
        <v>-178.16</v>
      </c>
      <c r="F22" s="1">
        <v>-108.392</v>
      </c>
      <c r="G22" s="1">
        <v>-8.024000000000001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1">
        <v>-10.336</v>
      </c>
      <c r="C23" s="1">
        <v>-22.984</v>
      </c>
      <c r="D23" s="1">
        <v>-105.944</v>
      </c>
      <c r="E23" s="1">
        <v>-178.16</v>
      </c>
      <c r="F23" s="1">
        <v>-108.392</v>
      </c>
      <c r="G23" s="1">
        <v>-8.024000000000001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 t="s">
        <v>138</v>
      </c>
      <c r="C25" s="1" t="s">
        <v>139</v>
      </c>
      <c r="D25" s="1" t="s">
        <v>140</v>
      </c>
      <c r="E25" s="1" t="s">
        <v>141</v>
      </c>
      <c r="F25" s="1" t="s">
        <v>142</v>
      </c>
      <c r="G25" s="1" t="s">
        <v>143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 t="s">
        <v>138</v>
      </c>
      <c r="C26" s="1" t="s">
        <v>139</v>
      </c>
      <c r="D26" s="1" t="s">
        <v>140</v>
      </c>
      <c r="E26" s="1" t="s">
        <v>141</v>
      </c>
      <c r="F26" s="1" t="s">
        <v>142</v>
      </c>
      <c r="G26" s="1" t="s">
        <v>143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>
        <v>12.0</v>
      </c>
      <c r="C27" s="1">
        <v>16.0</v>
      </c>
      <c r="D27" s="1">
        <v>17.0</v>
      </c>
      <c r="E27" s="1">
        <v>52.0</v>
      </c>
      <c r="F27" s="1">
        <v>55.0</v>
      </c>
      <c r="G27" s="1">
        <v>55.0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 t="s">
        <v>138</v>
      </c>
      <c r="C28" s="1" t="s">
        <v>139</v>
      </c>
      <c r="D28" s="1" t="s">
        <v>140</v>
      </c>
      <c r="E28" s="1" t="s">
        <v>141</v>
      </c>
      <c r="F28" s="1" t="s">
        <v>142</v>
      </c>
      <c r="G28" s="1" t="s">
        <v>143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 t="s">
        <v>138</v>
      </c>
      <c r="C29" s="1" t="s">
        <v>139</v>
      </c>
      <c r="D29" s="1" t="s">
        <v>140</v>
      </c>
      <c r="E29" s="1" t="s">
        <v>141</v>
      </c>
      <c r="F29" s="1" t="s">
        <v>142</v>
      </c>
      <c r="G29" s="1" t="s">
        <v>143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>
        <v>12.0</v>
      </c>
      <c r="C30" s="1">
        <v>16.0</v>
      </c>
      <c r="D30" s="1">
        <v>17.0</v>
      </c>
      <c r="E30" s="1">
        <v>52.0</v>
      </c>
      <c r="F30" s="1">
        <v>55.0</v>
      </c>
      <c r="G30" s="1">
        <v>55.0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 t="s">
        <v>150</v>
      </c>
      <c r="C31" s="1" t="s">
        <v>151</v>
      </c>
      <c r="D31" s="1" t="s">
        <v>152</v>
      </c>
      <c r="E31" s="1" t="s">
        <v>153</v>
      </c>
      <c r="F31" s="1" t="s">
        <v>154</v>
      </c>
      <c r="G31" s="1" t="s">
        <v>155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 t="s">
        <v>150</v>
      </c>
      <c r="C32" s="1" t="s">
        <v>151</v>
      </c>
      <c r="D32" s="1" t="s">
        <v>152</v>
      </c>
      <c r="E32" s="1" t="s">
        <v>153</v>
      </c>
      <c r="F32" s="1" t="s">
        <v>154</v>
      </c>
      <c r="G32" s="1" t="s">
        <v>155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1.0</v>
      </c>
      <c r="C33" s="1">
        <v>1.0</v>
      </c>
      <c r="D33" s="1">
        <v>1.0</v>
      </c>
      <c r="E33" s="1">
        <v>1.0</v>
      </c>
      <c r="F33" s="1">
        <v>1.0</v>
      </c>
      <c r="G33" s="1">
        <v>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-8.84</v>
      </c>
      <c r="C35" s="1">
        <v>-15.368</v>
      </c>
      <c r="D35" s="1">
        <v>-23.256</v>
      </c>
      <c r="E35" s="1">
        <v>-85.0</v>
      </c>
      <c r="F35" s="1">
        <v>-106.08</v>
      </c>
      <c r="G35" s="1">
        <v>-8.704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-8.976</v>
      </c>
      <c r="C36" s="1">
        <v>-15.368</v>
      </c>
      <c r="D36" s="1">
        <v>-23.392</v>
      </c>
      <c r="E36" s="1">
        <v>-85.54400000000001</v>
      </c>
      <c r="F36" s="1">
        <v>-106.76</v>
      </c>
      <c r="G36" s="1">
        <v>-8.704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>
        <v>-8.976</v>
      </c>
      <c r="C37" s="1">
        <v>-15.368</v>
      </c>
      <c r="D37" s="1">
        <v>-23.392</v>
      </c>
      <c r="E37" s="1">
        <v>-85.54400000000001</v>
      </c>
      <c r="F37" s="1">
        <v>-106.76</v>
      </c>
      <c r="G37" s="1">
        <v>-8.704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161</v>
      </c>
      <c r="B38" s="1">
        <v>0.0</v>
      </c>
      <c r="C38" s="1">
        <v>0.0</v>
      </c>
      <c r="D38" s="1">
        <v>0.0</v>
      </c>
      <c r="E38" s="1">
        <v>-85.0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1">
        <v>0.0</v>
      </c>
      <c r="C39" s="1">
        <v>0.0</v>
      </c>
      <c r="D39" s="1">
        <v>0.0</v>
      </c>
      <c r="E39" s="1" t="s">
        <v>163</v>
      </c>
      <c r="F39" s="1" t="s">
        <v>164</v>
      </c>
      <c r="G39" s="1" t="s">
        <v>165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-5.576000000000001</v>
      </c>
      <c r="C40" s="1">
        <v>-14.28</v>
      </c>
      <c r="D40" s="1">
        <v>-64.60000000000001</v>
      </c>
      <c r="E40" s="1">
        <v>-110.976</v>
      </c>
      <c r="F40" s="1">
        <v>-64.872</v>
      </c>
      <c r="G40" s="1">
        <v>-5.032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1.224</v>
      </c>
      <c r="C41" s="1">
        <v>0.68</v>
      </c>
      <c r="D41" s="1">
        <v>0.272</v>
      </c>
      <c r="E41" s="1">
        <v>0.544</v>
      </c>
      <c r="F41" s="1">
        <v>1.904</v>
      </c>
      <c r="G41" s="1">
        <v>0.272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12.104</v>
      </c>
      <c r="C42" s="1">
        <v>0.136</v>
      </c>
      <c r="D42" s="1">
        <v>13.192</v>
      </c>
      <c r="E42" s="1">
        <v>0.0</v>
      </c>
      <c r="F42" s="1">
        <v>0.0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0.9520000000000001</v>
      </c>
      <c r="C44" s="1">
        <v>1.224</v>
      </c>
      <c r="D44" s="1">
        <v>3.808</v>
      </c>
      <c r="E44" s="1">
        <v>16.592</v>
      </c>
      <c r="F44" s="1">
        <v>18.904</v>
      </c>
      <c r="G44" s="1">
        <v>1.904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8.024000000000001</v>
      </c>
      <c r="C45" s="1">
        <v>14.416</v>
      </c>
      <c r="D45" s="1">
        <v>20.536</v>
      </c>
      <c r="E45" s="1">
        <v>70.44800000000001</v>
      </c>
      <c r="F45" s="1">
        <v>88.67200000000001</v>
      </c>
      <c r="G45" s="1">
        <v>6.936000000000001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0.0</v>
      </c>
      <c r="C46" s="1">
        <v>0.0</v>
      </c>
      <c r="D46" s="1">
        <v>0.0</v>
      </c>
      <c r="E46" s="1">
        <v>0.9520000000000001</v>
      </c>
      <c r="F46" s="1">
        <v>0.0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0.0</v>
      </c>
      <c r="C47" s="1">
        <v>0.0</v>
      </c>
      <c r="D47" s="1">
        <v>0.0</v>
      </c>
      <c r="E47" s="1">
        <v>3.264</v>
      </c>
      <c r="F47" s="1">
        <v>0.0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1">
        <v>0.0</v>
      </c>
      <c r="C48" s="1">
        <v>0.0</v>
      </c>
      <c r="D48" s="1">
        <v>0.0</v>
      </c>
      <c r="E48" s="1">
        <v>0.8160000000000001</v>
      </c>
      <c r="F48" s="1">
        <v>0.0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1">
        <v>7.888000000000001</v>
      </c>
      <c r="C49" s="1">
        <v>0.408</v>
      </c>
      <c r="D49" s="1">
        <v>0.408</v>
      </c>
      <c r="E49" s="1">
        <v>3.536</v>
      </c>
      <c r="F49" s="1">
        <v>2.72</v>
      </c>
      <c r="G49" s="1">
        <v>0.136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0.0</v>
      </c>
      <c r="C50" s="1">
        <v>3.264</v>
      </c>
      <c r="D50" s="1">
        <v>2.856</v>
      </c>
      <c r="E50" s="1">
        <v>4.216</v>
      </c>
      <c r="F50" s="1">
        <v>3.4</v>
      </c>
      <c r="G50" s="1">
        <v>0.136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1">
        <v>7.888000000000001</v>
      </c>
      <c r="C51" s="1">
        <v>0.408</v>
      </c>
      <c r="D51" s="1">
        <v>3.4</v>
      </c>
      <c r="E51" s="1">
        <v>7.752000000000001</v>
      </c>
      <c r="F51" s="1">
        <v>6.12</v>
      </c>
      <c r="G51" s="1">
        <v>0.408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179</v>
      </c>
      <c r="B3" s="1">
        <v>0.0</v>
      </c>
      <c r="C3" s="1" t="s">
        <v>180</v>
      </c>
      <c r="D3" s="1" t="s">
        <v>181</v>
      </c>
      <c r="E3" s="1" t="s">
        <v>182</v>
      </c>
      <c r="F3" s="1">
        <v>-4.352</v>
      </c>
      <c r="G3" s="1" t="s">
        <v>183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184</v>
      </c>
      <c r="B4" s="1">
        <v>0.0</v>
      </c>
      <c r="C4" s="1" t="s">
        <v>185</v>
      </c>
      <c r="D4" s="1" t="s">
        <v>186</v>
      </c>
      <c r="E4" s="1" t="s">
        <v>187</v>
      </c>
      <c r="F4" s="1" t="s">
        <v>188</v>
      </c>
      <c r="G4" s="1" t="s">
        <v>189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>
        <v>0.0</v>
      </c>
      <c r="C5" s="1" t="s">
        <v>191</v>
      </c>
      <c r="D5" s="1" t="s">
        <v>192</v>
      </c>
      <c r="E5" s="1" t="s">
        <v>193</v>
      </c>
      <c r="F5" s="1" t="s">
        <v>194</v>
      </c>
      <c r="G5" s="1" t="s">
        <v>195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>
        <v>0.0</v>
      </c>
      <c r="C6" s="1" t="s">
        <v>191</v>
      </c>
      <c r="D6" s="1" t="s">
        <v>192</v>
      </c>
      <c r="E6" s="1" t="s">
        <v>193</v>
      </c>
      <c r="F6" s="1" t="s">
        <v>194</v>
      </c>
      <c r="G6" s="1" t="s">
        <v>195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198</v>
      </c>
      <c r="B8" s="1" t="s">
        <v>199</v>
      </c>
      <c r="C8" s="1" t="s">
        <v>200</v>
      </c>
      <c r="D8" s="1" t="s">
        <v>201</v>
      </c>
      <c r="E8" s="1" t="s">
        <v>202</v>
      </c>
      <c r="F8" s="1" t="s">
        <v>203</v>
      </c>
      <c r="G8" s="1" t="s">
        <v>204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205</v>
      </c>
      <c r="B9" s="1" t="s">
        <v>206</v>
      </c>
      <c r="C9" s="1" t="s">
        <v>207</v>
      </c>
      <c r="D9" s="1" t="s">
        <v>208</v>
      </c>
      <c r="E9" s="1" t="s">
        <v>209</v>
      </c>
      <c r="F9" s="1" t="s">
        <v>210</v>
      </c>
      <c r="G9" s="1" t="s">
        <v>211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212</v>
      </c>
      <c r="B10" s="1" t="s">
        <v>213</v>
      </c>
      <c r="C10" s="1" t="s">
        <v>214</v>
      </c>
      <c r="D10" s="1" t="s">
        <v>215</v>
      </c>
      <c r="E10" s="1" t="s">
        <v>216</v>
      </c>
      <c r="F10" s="1" t="s">
        <v>151</v>
      </c>
      <c r="G10" s="1" t="s">
        <v>217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219</v>
      </c>
      <c r="B12" s="1" t="s">
        <v>220</v>
      </c>
      <c r="C12" s="1" t="s">
        <v>221</v>
      </c>
      <c r="D12" s="1" t="s">
        <v>222</v>
      </c>
      <c r="E12" s="1" t="s">
        <v>223</v>
      </c>
      <c r="F12" s="1" t="s">
        <v>224</v>
      </c>
      <c r="G12" s="1" t="s">
        <v>225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226</v>
      </c>
      <c r="B13" s="1" t="s">
        <v>227</v>
      </c>
      <c r="C13" s="1" t="s">
        <v>228</v>
      </c>
      <c r="D13" s="1" t="s">
        <v>229</v>
      </c>
      <c r="E13" s="1" t="s">
        <v>223</v>
      </c>
      <c r="F13" s="1" t="s">
        <v>224</v>
      </c>
      <c r="G13" s="1" t="s">
        <v>225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230</v>
      </c>
      <c r="B14" s="1" t="s">
        <v>231</v>
      </c>
      <c r="C14" s="1" t="s">
        <v>232</v>
      </c>
      <c r="D14" s="1" t="s">
        <v>233</v>
      </c>
      <c r="E14" s="1" t="s">
        <v>234</v>
      </c>
      <c r="F14" s="1" t="s">
        <v>235</v>
      </c>
      <c r="G14" s="1" t="s">
        <v>236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237</v>
      </c>
      <c r="B15" s="1" t="s">
        <v>238</v>
      </c>
      <c r="C15" s="1" t="s">
        <v>239</v>
      </c>
      <c r="D15" s="1" t="s">
        <v>240</v>
      </c>
      <c r="E15" s="1" t="s">
        <v>234</v>
      </c>
      <c r="F15" s="1" t="s">
        <v>241</v>
      </c>
      <c r="G15" s="1" t="s">
        <v>236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242</v>
      </c>
      <c r="B16" s="1" t="s">
        <v>243</v>
      </c>
      <c r="C16" s="1" t="s">
        <v>244</v>
      </c>
      <c r="D16" s="1" t="s">
        <v>245</v>
      </c>
      <c r="E16" s="1" t="s">
        <v>246</v>
      </c>
      <c r="F16" s="1" t="s">
        <v>247</v>
      </c>
      <c r="G16" s="1" t="s">
        <v>248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249</v>
      </c>
      <c r="B17" s="1" t="s">
        <v>250</v>
      </c>
      <c r="C17" s="1">
        <v>0.0</v>
      </c>
      <c r="D17" s="1" t="s">
        <v>251</v>
      </c>
      <c r="E17" s="1">
        <v>-0.136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252</v>
      </c>
      <c r="B18" s="1" t="s">
        <v>253</v>
      </c>
      <c r="C18" s="1">
        <v>0.0</v>
      </c>
      <c r="D18" s="1" t="s">
        <v>254</v>
      </c>
      <c r="E18" s="1">
        <v>-0.136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255</v>
      </c>
      <c r="B19" s="1" t="s">
        <v>256</v>
      </c>
      <c r="C19" s="1">
        <v>0.0</v>
      </c>
      <c r="D19" s="1" t="s">
        <v>257</v>
      </c>
      <c r="E19" s="1">
        <v>-0.136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258</v>
      </c>
      <c r="B20" s="1" t="s">
        <v>259</v>
      </c>
      <c r="C20" s="1" t="s">
        <v>260</v>
      </c>
      <c r="D20" s="1" t="s">
        <v>261</v>
      </c>
      <c r="E20" s="1">
        <v>0.0</v>
      </c>
      <c r="F20" s="1">
        <v>0.0</v>
      </c>
      <c r="G20" s="1" t="s">
        <v>262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263</v>
      </c>
      <c r="B21" s="1" t="s">
        <v>264</v>
      </c>
      <c r="C21" s="1" t="s">
        <v>265</v>
      </c>
      <c r="D21" s="1" t="s">
        <v>266</v>
      </c>
      <c r="E21" s="1" t="s">
        <v>267</v>
      </c>
      <c r="F21" s="1" t="s">
        <v>268</v>
      </c>
      <c r="G21" s="1" t="s">
        <v>269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270</v>
      </c>
      <c r="B22" s="1" t="s">
        <v>271</v>
      </c>
      <c r="C22" s="1" t="s">
        <v>272</v>
      </c>
      <c r="D22" s="1" t="s">
        <v>273</v>
      </c>
      <c r="E22" s="1">
        <v>0.0</v>
      </c>
      <c r="F22" s="1">
        <v>0.0</v>
      </c>
      <c r="G22" s="1" t="s">
        <v>262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274</v>
      </c>
      <c r="B23" s="1" t="s">
        <v>275</v>
      </c>
      <c r="C23" s="1" t="s">
        <v>276</v>
      </c>
      <c r="D23" s="1" t="s">
        <v>277</v>
      </c>
      <c r="E23" s="1" t="s">
        <v>278</v>
      </c>
      <c r="F23" s="1" t="s">
        <v>279</v>
      </c>
      <c r="G23" s="1" t="s">
        <v>280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282</v>
      </c>
      <c r="B25" s="1">
        <v>0.0</v>
      </c>
      <c r="C25" s="1" t="s">
        <v>283</v>
      </c>
      <c r="D25" s="1" t="s">
        <v>284</v>
      </c>
      <c r="E25" s="1" t="s">
        <v>285</v>
      </c>
      <c r="F25" s="1" t="s">
        <v>286</v>
      </c>
      <c r="G25" s="1" t="s">
        <v>287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288</v>
      </c>
      <c r="B26" s="1">
        <v>0.0</v>
      </c>
      <c r="C26" s="1" t="s">
        <v>289</v>
      </c>
      <c r="D26" s="1" t="s">
        <v>290</v>
      </c>
      <c r="E26" s="1" t="s">
        <v>285</v>
      </c>
      <c r="F26" s="1" t="s">
        <v>291</v>
      </c>
      <c r="G26" s="1" t="s">
        <v>292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293</v>
      </c>
      <c r="B27" s="1">
        <v>0.0</v>
      </c>
      <c r="C27" s="1" t="s">
        <v>289</v>
      </c>
      <c r="D27" s="1" t="s">
        <v>294</v>
      </c>
      <c r="E27" s="1" t="s">
        <v>295</v>
      </c>
      <c r="F27" s="1" t="s">
        <v>291</v>
      </c>
      <c r="G27" s="1" t="s">
        <v>292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296</v>
      </c>
      <c r="B28" s="1">
        <v>0.0</v>
      </c>
      <c r="C28" s="1" t="s">
        <v>297</v>
      </c>
      <c r="D28" s="1" t="s">
        <v>298</v>
      </c>
      <c r="E28" s="1" t="s">
        <v>299</v>
      </c>
      <c r="F28" s="1" t="s">
        <v>300</v>
      </c>
      <c r="G28" s="1" t="s">
        <v>301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302</v>
      </c>
      <c r="B29" s="1">
        <v>0.0</v>
      </c>
      <c r="C29" s="1" t="s">
        <v>303</v>
      </c>
      <c r="D29" s="1" t="s">
        <v>298</v>
      </c>
      <c r="E29" s="1" t="s">
        <v>299</v>
      </c>
      <c r="F29" s="1" t="s">
        <v>300</v>
      </c>
      <c r="G29" s="1" t="s">
        <v>301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304</v>
      </c>
      <c r="B30" s="1">
        <v>0.0</v>
      </c>
      <c r="C30" s="1" t="s">
        <v>305</v>
      </c>
      <c r="D30" s="1" t="s">
        <v>306</v>
      </c>
      <c r="E30" s="1" t="s">
        <v>307</v>
      </c>
      <c r="F30" s="1" t="s">
        <v>308</v>
      </c>
      <c r="G30" s="1" t="s">
        <v>309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310</v>
      </c>
      <c r="B31" s="1">
        <v>0.0</v>
      </c>
      <c r="C31" s="1" t="s">
        <v>311</v>
      </c>
      <c r="D31" s="1" t="s">
        <v>312</v>
      </c>
      <c r="E31" s="1" t="s">
        <v>313</v>
      </c>
      <c r="F31" s="1" t="s">
        <v>314</v>
      </c>
      <c r="G31" s="1" t="s">
        <v>315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316</v>
      </c>
      <c r="B32" s="1">
        <v>0.0</v>
      </c>
      <c r="C32" s="1" t="s">
        <v>317</v>
      </c>
      <c r="D32" s="1" t="s">
        <v>318</v>
      </c>
      <c r="E32" s="1" t="s">
        <v>319</v>
      </c>
      <c r="F32" s="1" t="s">
        <v>320</v>
      </c>
      <c r="G32" s="1" t="s">
        <v>321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322</v>
      </c>
      <c r="B33" s="1">
        <v>0.0</v>
      </c>
      <c r="C33" s="1" t="s">
        <v>323</v>
      </c>
      <c r="D33" s="1" t="s">
        <v>324</v>
      </c>
      <c r="E33" s="1" t="s">
        <v>325</v>
      </c>
      <c r="F33" s="1" t="s">
        <v>326</v>
      </c>
      <c r="G33" s="1" t="s">
        <v>327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328</v>
      </c>
      <c r="B34" s="1">
        <v>0.0</v>
      </c>
      <c r="C34" s="1" t="s">
        <v>329</v>
      </c>
      <c r="D34" s="1" t="s">
        <v>330</v>
      </c>
      <c r="E34" s="1" t="s">
        <v>331</v>
      </c>
      <c r="F34" s="1" t="s">
        <v>332</v>
      </c>
      <c r="G34" s="1" t="s">
        <v>333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334</v>
      </c>
      <c r="B35" s="1">
        <v>0.0</v>
      </c>
      <c r="C35" s="1" t="s">
        <v>329</v>
      </c>
      <c r="D35" s="1" t="s">
        <v>335</v>
      </c>
      <c r="E35" s="1" t="s">
        <v>336</v>
      </c>
      <c r="F35" s="1" t="s">
        <v>337</v>
      </c>
      <c r="G35" s="1" t="s">
        <v>338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339</v>
      </c>
      <c r="B36" s="1">
        <v>0.0</v>
      </c>
      <c r="C36" s="1" t="s">
        <v>340</v>
      </c>
      <c r="D36" s="1" t="s">
        <v>341</v>
      </c>
      <c r="E36" s="1" t="s">
        <v>342</v>
      </c>
      <c r="F36" s="1" t="s">
        <v>343</v>
      </c>
      <c r="G36" s="1" t="s">
        <v>344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345</v>
      </c>
      <c r="B37" s="1">
        <v>0.0</v>
      </c>
      <c r="C37" s="1" t="s">
        <v>346</v>
      </c>
      <c r="D37" s="1">
        <v>0.0</v>
      </c>
      <c r="E37" s="1" t="s">
        <v>347</v>
      </c>
      <c r="F37" s="1" t="s">
        <v>348</v>
      </c>
      <c r="G37" s="1" t="s">
        <v>349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350</v>
      </c>
      <c r="B38" s="1">
        <v>0.0</v>
      </c>
      <c r="C38" s="1">
        <v>0.0</v>
      </c>
      <c r="D38" s="1" t="s">
        <v>351</v>
      </c>
      <c r="E38" s="1" t="s">
        <v>352</v>
      </c>
      <c r="F38" s="1" t="s">
        <v>353</v>
      </c>
      <c r="G38" s="1" t="s">
        <v>354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355</v>
      </c>
      <c r="B39" s="1">
        <v>0.0</v>
      </c>
      <c r="C39" s="1">
        <v>0.0</v>
      </c>
      <c r="D39" s="1" t="s">
        <v>356</v>
      </c>
      <c r="E39" s="1" t="s">
        <v>357</v>
      </c>
      <c r="F39" s="1" t="s">
        <v>358</v>
      </c>
      <c r="G39" s="1" t="s">
        <v>359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361</v>
      </c>
      <c r="B41" s="1">
        <v>0.0</v>
      </c>
      <c r="C41" s="1">
        <v>0.0</v>
      </c>
      <c r="D41" s="1" t="s">
        <v>362</v>
      </c>
      <c r="E41" s="1" t="s">
        <v>363</v>
      </c>
      <c r="F41" s="1" t="s">
        <v>364</v>
      </c>
      <c r="G41" s="1" t="s">
        <v>365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366</v>
      </c>
      <c r="B42" s="1">
        <v>0.0</v>
      </c>
      <c r="C42" s="1">
        <v>0.0</v>
      </c>
      <c r="D42" s="1" t="s">
        <v>367</v>
      </c>
      <c r="E42" s="1" t="s">
        <v>368</v>
      </c>
      <c r="F42" s="1" t="s">
        <v>369</v>
      </c>
      <c r="G42" s="1" t="s">
        <v>370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371</v>
      </c>
      <c r="B43" s="1">
        <v>0.0</v>
      </c>
      <c r="C43" s="1">
        <v>0.0</v>
      </c>
      <c r="D43" s="1" t="s">
        <v>372</v>
      </c>
      <c r="E43" s="1" t="s">
        <v>373</v>
      </c>
      <c r="F43" s="1" t="s">
        <v>374</v>
      </c>
      <c r="G43" s="1" t="s">
        <v>370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375</v>
      </c>
      <c r="B44" s="1">
        <v>0.0</v>
      </c>
      <c r="C44" s="1">
        <v>0.0</v>
      </c>
      <c r="D44" s="1" t="s">
        <v>376</v>
      </c>
      <c r="E44" s="1" t="s">
        <v>377</v>
      </c>
      <c r="F44" s="1" t="s">
        <v>378</v>
      </c>
      <c r="G44" s="1" t="s">
        <v>379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380</v>
      </c>
      <c r="B45" s="1">
        <v>0.0</v>
      </c>
      <c r="C45" s="1">
        <v>0.0</v>
      </c>
      <c r="D45" s="1" t="s">
        <v>381</v>
      </c>
      <c r="E45" s="1" t="s">
        <v>377</v>
      </c>
      <c r="F45" s="1" t="s">
        <v>378</v>
      </c>
      <c r="G45" s="1" t="s">
        <v>379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382</v>
      </c>
      <c r="B46" s="1">
        <v>0.0</v>
      </c>
      <c r="C46" s="1">
        <v>0.0</v>
      </c>
      <c r="D46" s="1" t="s">
        <v>383</v>
      </c>
      <c r="E46" s="1" t="s">
        <v>384</v>
      </c>
      <c r="F46" s="1" t="s">
        <v>385</v>
      </c>
      <c r="G46" s="1" t="s">
        <v>386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387</v>
      </c>
      <c r="B47" s="1">
        <v>0.0</v>
      </c>
      <c r="C47" s="1">
        <v>0.0</v>
      </c>
      <c r="D47" s="1" t="s">
        <v>388</v>
      </c>
      <c r="E47" s="1" t="s">
        <v>389</v>
      </c>
      <c r="F47" s="1" t="s">
        <v>390</v>
      </c>
      <c r="G47" s="1" t="s">
        <v>391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392</v>
      </c>
      <c r="B48" s="1">
        <v>0.0</v>
      </c>
      <c r="C48" s="1">
        <v>0.0</v>
      </c>
      <c r="D48" s="1" t="s">
        <v>393</v>
      </c>
      <c r="E48" s="1" t="s">
        <v>394</v>
      </c>
      <c r="F48" s="1" t="s">
        <v>395</v>
      </c>
      <c r="G48" s="1" t="s">
        <v>396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397</v>
      </c>
      <c r="B49" s="1">
        <v>0.0</v>
      </c>
      <c r="C49" s="1">
        <v>0.0</v>
      </c>
      <c r="D49" s="1" t="s">
        <v>398</v>
      </c>
      <c r="E49" s="1" t="s">
        <v>399</v>
      </c>
      <c r="F49" s="1" t="s">
        <v>400</v>
      </c>
      <c r="G49" s="1" t="s">
        <v>401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402</v>
      </c>
      <c r="B50" s="1">
        <v>0.0</v>
      </c>
      <c r="C50" s="1">
        <v>0.0</v>
      </c>
      <c r="D50" s="1" t="s">
        <v>403</v>
      </c>
      <c r="E50" s="1" t="s">
        <v>404</v>
      </c>
      <c r="F50" s="1" t="s">
        <v>405</v>
      </c>
      <c r="G50" s="1" t="s">
        <v>406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407</v>
      </c>
      <c r="B51" s="1">
        <v>0.0</v>
      </c>
      <c r="C51" s="1">
        <v>0.0</v>
      </c>
      <c r="D51" s="1" t="s">
        <v>408</v>
      </c>
      <c r="E51" s="1" t="s">
        <v>409</v>
      </c>
      <c r="F51" s="1" t="s">
        <v>410</v>
      </c>
      <c r="G51" s="1" t="s">
        <v>411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412</v>
      </c>
      <c r="B52" s="1">
        <v>0.0</v>
      </c>
      <c r="C52" s="1">
        <v>0.0</v>
      </c>
      <c r="D52" s="1" t="s">
        <v>413</v>
      </c>
      <c r="E52" s="1" t="s">
        <v>414</v>
      </c>
      <c r="F52" s="1" t="s">
        <v>415</v>
      </c>
      <c r="G52" s="1" t="s">
        <v>416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417</v>
      </c>
      <c r="B53" s="1">
        <v>0.0</v>
      </c>
      <c r="C53" s="1">
        <v>0.0</v>
      </c>
      <c r="D53" s="1" t="s">
        <v>418</v>
      </c>
      <c r="E53" s="1" t="s">
        <v>419</v>
      </c>
      <c r="F53" s="1" t="s">
        <v>420</v>
      </c>
      <c r="G53" s="1" t="s">
        <v>421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422</v>
      </c>
      <c r="B54" s="1">
        <v>0.0</v>
      </c>
      <c r="C54" s="1">
        <v>0.0</v>
      </c>
      <c r="D54" s="1">
        <v>0.0</v>
      </c>
      <c r="E54" s="1" t="s">
        <v>423</v>
      </c>
      <c r="F54" s="1" t="s">
        <v>424</v>
      </c>
      <c r="G54" s="1" t="s">
        <v>425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426</v>
      </c>
      <c r="B55" s="1">
        <v>0.0</v>
      </c>
      <c r="C55" s="1">
        <v>0.0</v>
      </c>
      <c r="D55" s="1">
        <v>0.0</v>
      </c>
      <c r="E55" s="1" t="s">
        <v>427</v>
      </c>
      <c r="F55" s="1" t="s">
        <v>428</v>
      </c>
      <c r="G55" s="1" t="s">
        <v>429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431</v>
      </c>
      <c r="B57" s="1">
        <v>0.0</v>
      </c>
      <c r="C57" s="1">
        <v>0.0</v>
      </c>
      <c r="D57" s="1">
        <v>0.0</v>
      </c>
      <c r="E57" s="1" t="s">
        <v>432</v>
      </c>
      <c r="F57" s="1" t="s">
        <v>433</v>
      </c>
      <c r="G57" s="1" t="s">
        <v>434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435</v>
      </c>
      <c r="B58" s="1">
        <v>0.0</v>
      </c>
      <c r="C58" s="1">
        <v>0.0</v>
      </c>
      <c r="D58" s="1">
        <v>0.0</v>
      </c>
      <c r="E58" s="1" t="s">
        <v>436</v>
      </c>
      <c r="F58" s="1" t="s">
        <v>437</v>
      </c>
      <c r="G58" s="1" t="s">
        <v>438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439</v>
      </c>
      <c r="B59" s="1">
        <v>0.0</v>
      </c>
      <c r="C59" s="1">
        <v>0.0</v>
      </c>
      <c r="D59" s="1">
        <v>0.0</v>
      </c>
      <c r="E59" s="1" t="s">
        <v>440</v>
      </c>
      <c r="F59" s="1" t="s">
        <v>437</v>
      </c>
      <c r="G59" s="1" t="s">
        <v>438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441</v>
      </c>
      <c r="B60" s="1">
        <v>0.0</v>
      </c>
      <c r="C60" s="1">
        <v>0.0</v>
      </c>
      <c r="D60" s="1">
        <v>0.0</v>
      </c>
      <c r="E60" s="1" t="s">
        <v>442</v>
      </c>
      <c r="F60" s="1" t="s">
        <v>443</v>
      </c>
      <c r="G60" s="1" t="s">
        <v>444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445</v>
      </c>
      <c r="B61" s="1">
        <v>0.0</v>
      </c>
      <c r="C61" s="1">
        <v>0.0</v>
      </c>
      <c r="D61" s="1">
        <v>0.0</v>
      </c>
      <c r="E61" s="1" t="s">
        <v>446</v>
      </c>
      <c r="F61" s="1" t="s">
        <v>443</v>
      </c>
      <c r="G61" s="1" t="s">
        <v>444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447</v>
      </c>
      <c r="B62" s="1">
        <v>0.0</v>
      </c>
      <c r="C62" s="1">
        <v>0.0</v>
      </c>
      <c r="D62" s="1">
        <v>0.0</v>
      </c>
      <c r="E62" s="1" t="s">
        <v>448</v>
      </c>
      <c r="F62" s="1" t="s">
        <v>449</v>
      </c>
      <c r="G62" s="1" t="s">
        <v>450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451</v>
      </c>
      <c r="B63" s="1">
        <v>0.0</v>
      </c>
      <c r="C63" s="1">
        <v>0.0</v>
      </c>
      <c r="D63" s="1">
        <v>0.0</v>
      </c>
      <c r="E63" s="1" t="s">
        <v>452</v>
      </c>
      <c r="F63" s="1" t="s">
        <v>453</v>
      </c>
      <c r="G63" s="1" t="s">
        <v>454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455</v>
      </c>
      <c r="B64" s="1">
        <v>0.0</v>
      </c>
      <c r="C64" s="1">
        <v>0.0</v>
      </c>
      <c r="D64" s="1">
        <v>0.0</v>
      </c>
      <c r="E64" s="1" t="s">
        <v>456</v>
      </c>
      <c r="F64" s="1" t="s">
        <v>457</v>
      </c>
      <c r="G64" s="1" t="s">
        <v>458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459</v>
      </c>
      <c r="B65" s="1">
        <v>0.0</v>
      </c>
      <c r="C65" s="1">
        <v>0.0</v>
      </c>
      <c r="D65" s="1">
        <v>0.0</v>
      </c>
      <c r="E65" s="1" t="s">
        <v>460</v>
      </c>
      <c r="F65" s="1" t="s">
        <v>461</v>
      </c>
      <c r="G65" s="1" t="s">
        <v>462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463</v>
      </c>
      <c r="B66" s="1">
        <v>0.0</v>
      </c>
      <c r="C66" s="1">
        <v>0.0</v>
      </c>
      <c r="D66" s="1">
        <v>0.0</v>
      </c>
      <c r="E66" s="1" t="s">
        <v>464</v>
      </c>
      <c r="F66" s="1" t="s">
        <v>465</v>
      </c>
      <c r="G66" s="1" t="s">
        <v>466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467</v>
      </c>
      <c r="B67" s="1">
        <v>0.0</v>
      </c>
      <c r="C67" s="1">
        <v>0.0</v>
      </c>
      <c r="D67" s="1">
        <v>0.0</v>
      </c>
      <c r="E67" s="1" t="s">
        <v>468</v>
      </c>
      <c r="F67" s="1" t="s">
        <v>469</v>
      </c>
      <c r="G67" s="1" t="s">
        <v>470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471</v>
      </c>
      <c r="B68" s="1">
        <v>0.0</v>
      </c>
      <c r="C68" s="1">
        <v>0.0</v>
      </c>
      <c r="D68" s="1">
        <v>0.0</v>
      </c>
      <c r="E68" s="1" t="s">
        <v>472</v>
      </c>
      <c r="F68" s="1" t="s">
        <v>473</v>
      </c>
      <c r="G68" s="1" t="s">
        <v>474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475</v>
      </c>
      <c r="B69" s="1">
        <v>0.0</v>
      </c>
      <c r="C69" s="1">
        <v>0.0</v>
      </c>
      <c r="D69" s="1">
        <v>0.0</v>
      </c>
      <c r="E69" s="1" t="s">
        <v>476</v>
      </c>
      <c r="F69" s="1" t="s">
        <v>477</v>
      </c>
      <c r="G69" s="1" t="s">
        <v>478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479</v>
      </c>
      <c r="B70" s="1">
        <v>0.0</v>
      </c>
      <c r="C70" s="1">
        <v>0.0</v>
      </c>
      <c r="D70" s="1">
        <v>0.0</v>
      </c>
      <c r="E70" s="1">
        <v>0.0</v>
      </c>
      <c r="F70" s="1" t="s">
        <v>480</v>
      </c>
      <c r="G70" s="1" t="s">
        <v>481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482</v>
      </c>
      <c r="B71" s="1">
        <v>0.0</v>
      </c>
      <c r="C71" s="1">
        <v>0.0</v>
      </c>
      <c r="D71" s="1">
        <v>0.0</v>
      </c>
      <c r="E71" s="1">
        <v>0.0</v>
      </c>
      <c r="F71" s="1" t="s">
        <v>483</v>
      </c>
      <c r="G71" s="1" t="s">
        <v>484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485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486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487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488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489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490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491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492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493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494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495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496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497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498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499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500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501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502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503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504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505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506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507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508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509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510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511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512</v>
      </c>
      <c r="C1" s="1" t="s">
        <v>513</v>
      </c>
      <c r="D1" s="1" t="s">
        <v>514</v>
      </c>
      <c r="E1" s="1" t="s">
        <v>515</v>
      </c>
      <c r="F1" s="1" t="s">
        <v>516</v>
      </c>
      <c r="G1" s="1" t="s">
        <v>517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518</v>
      </c>
      <c r="B2" s="1" t="s">
        <v>519</v>
      </c>
      <c r="C2" s="1" t="s">
        <v>520</v>
      </c>
      <c r="D2" s="1" t="s">
        <v>521</v>
      </c>
      <c r="E2" s="1" t="s">
        <v>522</v>
      </c>
      <c r="F2" s="1" t="s">
        <v>522</v>
      </c>
      <c r="G2" s="1" t="s">
        <v>523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524</v>
      </c>
      <c r="B3" s="1" t="s">
        <v>523</v>
      </c>
      <c r="C3" s="1" t="s">
        <v>525</v>
      </c>
      <c r="D3" s="1" t="s">
        <v>526</v>
      </c>
      <c r="E3" s="1" t="s">
        <v>527</v>
      </c>
      <c r="F3" s="1" t="s">
        <v>528</v>
      </c>
      <c r="G3" s="1" t="s">
        <v>523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529</v>
      </c>
      <c r="B4" s="1" t="s">
        <v>530</v>
      </c>
      <c r="C4" s="1" t="s">
        <v>531</v>
      </c>
      <c r="D4" s="1" t="s">
        <v>532</v>
      </c>
      <c r="E4" s="1" t="s">
        <v>522</v>
      </c>
      <c r="F4" s="1" t="s">
        <v>522</v>
      </c>
      <c r="G4" s="1" t="s">
        <v>522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524</v>
      </c>
      <c r="B5" s="1" t="s">
        <v>523</v>
      </c>
      <c r="C5" s="1" t="s">
        <v>533</v>
      </c>
      <c r="D5" s="1" t="s">
        <v>534</v>
      </c>
      <c r="E5" s="1" t="s">
        <v>535</v>
      </c>
      <c r="F5" s="1" t="s">
        <v>528</v>
      </c>
      <c r="G5" s="1" t="s">
        <v>528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536</v>
      </c>
      <c r="B6" s="1" t="s">
        <v>537</v>
      </c>
      <c r="C6" s="1" t="s">
        <v>538</v>
      </c>
      <c r="D6" s="1" t="s">
        <v>539</v>
      </c>
      <c r="E6" s="1" t="s">
        <v>540</v>
      </c>
      <c r="F6" s="1" t="s">
        <v>523</v>
      </c>
      <c r="G6" s="1" t="s">
        <v>541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542</v>
      </c>
      <c r="B7" s="1" t="s">
        <v>523</v>
      </c>
      <c r="C7" s="1" t="s">
        <v>523</v>
      </c>
      <c r="D7" s="1" t="s">
        <v>523</v>
      </c>
      <c r="E7" s="1" t="s">
        <v>523</v>
      </c>
      <c r="F7" s="1" t="s">
        <v>523</v>
      </c>
      <c r="G7" s="1" t="s">
        <v>523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543</v>
      </c>
      <c r="B8" s="1" t="s">
        <v>544</v>
      </c>
      <c r="C8" s="1" t="s">
        <v>545</v>
      </c>
      <c r="D8" s="1" t="s">
        <v>545</v>
      </c>
      <c r="E8" s="1" t="s">
        <v>546</v>
      </c>
      <c r="F8" s="1" t="s">
        <v>523</v>
      </c>
      <c r="G8" s="1" t="s">
        <v>523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547</v>
      </c>
      <c r="B9" s="1" t="s">
        <v>523</v>
      </c>
      <c r="C9" s="1" t="s">
        <v>523</v>
      </c>
      <c r="D9" s="1" t="s">
        <v>523</v>
      </c>
      <c r="E9" s="1" t="s">
        <v>548</v>
      </c>
      <c r="F9" s="1" t="s">
        <v>549</v>
      </c>
      <c r="G9" s="1" t="s">
        <v>550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551</v>
      </c>
      <c r="B10" s="1" t="s">
        <v>523</v>
      </c>
      <c r="C10" s="1" t="s">
        <v>523</v>
      </c>
      <c r="D10" s="1" t="s">
        <v>523</v>
      </c>
      <c r="E10" s="1" t="s">
        <v>548</v>
      </c>
      <c r="F10" s="1" t="s">
        <v>549</v>
      </c>
      <c r="G10" s="1" t="s">
        <v>550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552</v>
      </c>
      <c r="B11" s="1" t="s">
        <v>523</v>
      </c>
      <c r="C11" s="1" t="s">
        <v>523</v>
      </c>
      <c r="D11" s="1" t="s">
        <v>523</v>
      </c>
      <c r="E11" s="1" t="s">
        <v>523</v>
      </c>
      <c r="F11" s="1" t="s">
        <v>523</v>
      </c>
      <c r="G11" s="1" t="s">
        <v>523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553</v>
      </c>
      <c r="B12" s="1" t="s">
        <v>554</v>
      </c>
      <c r="C12" s="1" t="s">
        <v>545</v>
      </c>
      <c r="D12" s="1" t="s">
        <v>545</v>
      </c>
      <c r="E12" s="1" t="s">
        <v>555</v>
      </c>
      <c r="F12" s="1" t="s">
        <v>556</v>
      </c>
      <c r="G12" s="1" t="s">
        <v>557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558</v>
      </c>
      <c r="B13" s="1" t="s">
        <v>559</v>
      </c>
      <c r="C13" s="1" t="s">
        <v>560</v>
      </c>
      <c r="D13" s="1" t="s">
        <v>523</v>
      </c>
      <c r="E13" s="1" t="s">
        <v>523</v>
      </c>
      <c r="F13" s="1" t="s">
        <v>523</v>
      </c>
      <c r="G13" s="1" t="s">
        <v>523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561</v>
      </c>
      <c r="B14" s="1" t="s">
        <v>562</v>
      </c>
      <c r="C14" s="1" t="s">
        <v>562</v>
      </c>
      <c r="D14" s="1" t="s">
        <v>523</v>
      </c>
      <c r="E14" s="1" t="s">
        <v>523</v>
      </c>
      <c r="F14" s="1" t="s">
        <v>523</v>
      </c>
      <c r="G14" s="1" t="s">
        <v>523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563</v>
      </c>
      <c r="B15" s="1" t="s">
        <v>523</v>
      </c>
      <c r="C15" s="1" t="s">
        <v>523</v>
      </c>
      <c r="D15" s="1" t="s">
        <v>523</v>
      </c>
      <c r="E15" s="1" t="s">
        <v>523</v>
      </c>
      <c r="F15" s="1" t="s">
        <v>523</v>
      </c>
      <c r="G15" s="1" t="s">
        <v>523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564</v>
      </c>
      <c r="B16" s="1" t="s">
        <v>523</v>
      </c>
      <c r="C16" s="1" t="s">
        <v>523</v>
      </c>
      <c r="D16" s="1" t="s">
        <v>523</v>
      </c>
      <c r="E16" s="1" t="s">
        <v>523</v>
      </c>
      <c r="F16" s="1" t="s">
        <v>523</v>
      </c>
      <c r="G16" s="1" t="s">
        <v>523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565</v>
      </c>
      <c r="B17" s="1" t="s">
        <v>566</v>
      </c>
      <c r="C17" s="1" t="s">
        <v>567</v>
      </c>
      <c r="D17" s="1" t="s">
        <v>143</v>
      </c>
      <c r="E17" s="1" t="s">
        <v>165</v>
      </c>
      <c r="F17" s="1" t="s">
        <v>523</v>
      </c>
      <c r="G17" s="1" t="s">
        <v>568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569</v>
      </c>
      <c r="B18" s="1" t="s">
        <v>523</v>
      </c>
      <c r="C18" s="1" t="s">
        <v>523</v>
      </c>
      <c r="D18" s="1" t="s">
        <v>523</v>
      </c>
      <c r="E18" s="1" t="s">
        <v>523</v>
      </c>
      <c r="F18" s="1" t="s">
        <v>523</v>
      </c>
      <c r="G18" s="1" t="s">
        <v>523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570</v>
      </c>
      <c r="B19" s="1" t="s">
        <v>523</v>
      </c>
      <c r="C19" s="1" t="s">
        <v>523</v>
      </c>
      <c r="D19" s="1" t="s">
        <v>523</v>
      </c>
      <c r="E19" s="1" t="s">
        <v>571</v>
      </c>
      <c r="F19" s="1" t="s">
        <v>572</v>
      </c>
      <c r="G19" s="1" t="s">
        <v>573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 t="s">
        <v>523</v>
      </c>
      <c r="C20" s="1" t="s">
        <v>523</v>
      </c>
      <c r="D20" s="1" t="s">
        <v>523</v>
      </c>
      <c r="E20" s="1" t="s">
        <v>523</v>
      </c>
      <c r="F20" s="1" t="s">
        <v>523</v>
      </c>
      <c r="G20" s="1" t="s">
        <v>523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574</v>
      </c>
      <c r="B21" s="1" t="s">
        <v>575</v>
      </c>
      <c r="C21" s="1" t="s">
        <v>576</v>
      </c>
      <c r="D21" s="1" t="s">
        <v>577</v>
      </c>
      <c r="E21" s="1" t="s">
        <v>578</v>
      </c>
      <c r="F21" s="1" t="s">
        <v>579</v>
      </c>
      <c r="G21" s="1" t="s">
        <v>580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581</v>
      </c>
      <c r="B22" s="1" t="s">
        <v>582</v>
      </c>
      <c r="C22" s="1" t="s">
        <v>583</v>
      </c>
      <c r="D22" s="1" t="s">
        <v>584</v>
      </c>
      <c r="E22" s="1" t="s">
        <v>585</v>
      </c>
      <c r="F22" s="1" t="s">
        <v>586</v>
      </c>
      <c r="G22" s="1" t="s">
        <v>587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588</v>
      </c>
      <c r="C23" s="1" t="s">
        <v>589</v>
      </c>
      <c r="D23" s="1" t="s">
        <v>590</v>
      </c>
      <c r="E23" s="1" t="s">
        <v>523</v>
      </c>
      <c r="F23" s="1" t="s">
        <v>523</v>
      </c>
      <c r="G23" s="1" t="s">
        <v>523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591</v>
      </c>
      <c r="B24" s="1" t="s">
        <v>592</v>
      </c>
      <c r="C24" s="1" t="s">
        <v>593</v>
      </c>
      <c r="D24" s="1" t="s">
        <v>594</v>
      </c>
      <c r="E24" s="1" t="s">
        <v>595</v>
      </c>
      <c r="F24" s="1" t="s">
        <v>595</v>
      </c>
      <c r="G24" s="1" t="s">
        <v>595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596</v>
      </c>
      <c r="B25" s="1" t="s">
        <v>597</v>
      </c>
      <c r="C25" s="1" t="s">
        <v>598</v>
      </c>
      <c r="D25" s="1" t="s">
        <v>599</v>
      </c>
      <c r="E25" s="1" t="s">
        <v>600</v>
      </c>
      <c r="F25" s="1" t="s">
        <v>600</v>
      </c>
      <c r="G25" s="1" t="s">
        <v>523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601</v>
      </c>
      <c r="B26" s="1" t="s">
        <v>602</v>
      </c>
      <c r="C26" s="1" t="s">
        <v>603</v>
      </c>
      <c r="D26" s="1" t="s">
        <v>604</v>
      </c>
      <c r="E26" s="1" t="s">
        <v>523</v>
      </c>
      <c r="F26" s="1" t="s">
        <v>523</v>
      </c>
      <c r="G26" s="1" t="s">
        <v>523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605</v>
      </c>
      <c r="B2" s="1" t="s">
        <v>606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607</v>
      </c>
      <c r="B3" s="1" t="s">
        <v>608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609</v>
      </c>
      <c r="B4" s="1" t="s">
        <v>610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611</v>
      </c>
      <c r="B5" s="1" t="s">
        <v>612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613</v>
      </c>
      <c r="B6" s="1" t="s">
        <v>614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616</v>
      </c>
      <c r="B8" s="1" t="s">
        <v>617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618</v>
      </c>
      <c r="B9" s="1" t="s">
        <v>619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620</v>
      </c>
      <c r="B10" s="4" t="s">
        <v>621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622</v>
      </c>
      <c r="B11" s="1" t="s">
        <v>623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624</v>
      </c>
      <c r="B12" s="1" t="s">
        <v>625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626</v>
      </c>
      <c r="B13" s="1" t="s">
        <v>623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627</v>
      </c>
      <c r="B14" s="1" t="s">
        <v>628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629</v>
      </c>
      <c r="B15" s="1" t="s">
        <v>630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631</v>
      </c>
      <c r="B16" s="1" t="s">
        <v>628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632</v>
      </c>
      <c r="B17" s="1" t="s">
        <v>633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634</v>
      </c>
      <c r="B18" s="1">
        <v>81.0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635</v>
      </c>
      <c r="B19" s="1" t="s">
        <v>636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637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638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639</v>
      </c>
      <c r="B22" s="1">
        <v>1.15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640</v>
      </c>
      <c r="B23" s="1">
        <v>1.0401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641</v>
      </c>
      <c r="B24" s="1">
        <v>1.0401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642</v>
      </c>
      <c r="B25" s="1">
        <v>1.1417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643</v>
      </c>
      <c r="B26" s="1">
        <v>1.15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644</v>
      </c>
      <c r="B27" s="1">
        <v>1.0401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645</v>
      </c>
      <c r="B28" s="1">
        <v>1.0401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646</v>
      </c>
      <c r="B29" s="1">
        <v>1.1417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647</v>
      </c>
      <c r="B30" s="1">
        <v>-0.308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648</v>
      </c>
      <c r="B31" s="1" t="s">
        <v>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649</v>
      </c>
      <c r="B32" s="1">
        <v>1726.0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650</v>
      </c>
      <c r="B33" s="1">
        <v>1726.0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651</v>
      </c>
      <c r="B34" s="1">
        <v>28293.0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652</v>
      </c>
      <c r="B35" s="1">
        <v>37580.0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653</v>
      </c>
      <c r="B36" s="1">
        <v>37580.0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654</v>
      </c>
      <c r="B37" s="1">
        <v>5.9674324E7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655</v>
      </c>
      <c r="B38" s="1">
        <v>0.9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656</v>
      </c>
      <c r="B39" s="1">
        <v>2.66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657</v>
      </c>
      <c r="B40" s="1">
        <v>2.4744701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658</v>
      </c>
      <c r="B41" s="1">
        <v>1.0935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659</v>
      </c>
      <c r="B42" s="1">
        <v>1.33401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660</v>
      </c>
      <c r="B43" s="1" t="s">
        <v>661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662</v>
      </c>
      <c r="B44" s="1">
        <v>-5.0241644E7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663</v>
      </c>
      <c r="B45" s="1">
        <v>-0.88655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664</v>
      </c>
      <c r="B46" s="1">
        <v>1.4791504E7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665</v>
      </c>
      <c r="B47" s="1">
        <v>5.5254E7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666</v>
      </c>
      <c r="B48" s="1">
        <v>87829.0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667</v>
      </c>
      <c r="B49" s="1">
        <v>61794.0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668</v>
      </c>
      <c r="B50" s="1">
        <v>1.7316288E9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669</v>
      </c>
      <c r="B51" s="1">
        <v>1.734048E9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670</v>
      </c>
      <c r="B52" s="1">
        <v>0.0016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671</v>
      </c>
      <c r="B53" s="1">
        <v>0.4116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672</v>
      </c>
      <c r="B54" s="1">
        <v>0.44426998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673</v>
      </c>
      <c r="B55" s="1">
        <v>2.92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674</v>
      </c>
      <c r="B56" s="1">
        <v>0.0028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675</v>
      </c>
      <c r="B57" s="1">
        <v>5.5254E7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676</v>
      </c>
      <c r="B58" s="1">
        <v>1.999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677</v>
      </c>
      <c r="B59" s="1">
        <v>0.54027015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678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679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680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681</v>
      </c>
      <c r="B63" s="1">
        <v>-2.138E7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682</v>
      </c>
      <c r="B64" s="1">
        <v>-0.39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683</v>
      </c>
      <c r="B65" s="1">
        <v>-0.2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684</v>
      </c>
      <c r="B66" s="1">
        <v>-2.083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685</v>
      </c>
      <c r="B67" s="1">
        <v>2.014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686</v>
      </c>
      <c r="B68" s="1">
        <v>0.04854369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687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688</v>
      </c>
      <c r="B70" s="1" t="s">
        <v>689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690</v>
      </c>
      <c r="B71" s="1" t="s">
        <v>691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692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693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694</v>
      </c>
      <c r="B74" s="1" t="s">
        <v>695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696</v>
      </c>
      <c r="B75" s="1" t="s">
        <v>697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698</v>
      </c>
      <c r="B76" s="1">
        <v>1.6161606E9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699</v>
      </c>
      <c r="B77" s="1" t="s">
        <v>700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701</v>
      </c>
      <c r="B78" s="1" t="s">
        <v>702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703</v>
      </c>
      <c r="B79" s="1" t="s">
        <v>704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705</v>
      </c>
      <c r="B80" s="1" t="s">
        <v>706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707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708</v>
      </c>
      <c r="B82" s="1">
        <v>1.08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709</v>
      </c>
      <c r="B83" s="1">
        <v>8.0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710</v>
      </c>
      <c r="B84" s="1">
        <v>6.0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711</v>
      </c>
      <c r="B85" s="1">
        <v>7.0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712</v>
      </c>
      <c r="B86" s="1">
        <v>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713</v>
      </c>
      <c r="B87" s="1" t="s">
        <v>714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715</v>
      </c>
      <c r="B88" s="1">
        <v>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716</v>
      </c>
      <c r="B89" s="1">
        <v>1.10241E8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717</v>
      </c>
      <c r="B90" s="1">
        <v>1.995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718</v>
      </c>
      <c r="B91" s="1">
        <v>-2.4951E7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719</v>
      </c>
      <c r="B92" s="1">
        <v>325000.0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720</v>
      </c>
      <c r="B93" s="1">
        <v>11.825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721</v>
      </c>
      <c r="B94" s="1">
        <v>12.043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722</v>
      </c>
      <c r="B95" s="1">
        <v>2.4116E7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723</v>
      </c>
      <c r="B96" s="1">
        <v>0.294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724</v>
      </c>
      <c r="B97" s="1">
        <v>0.438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725</v>
      </c>
      <c r="B98" s="1">
        <v>-0.12134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726</v>
      </c>
      <c r="B99" s="1">
        <v>-0.17916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727</v>
      </c>
      <c r="B100" s="1">
        <v>-1.7080772E7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728</v>
      </c>
      <c r="B101" s="1">
        <v>-2.4749E7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729</v>
      </c>
      <c r="B102" s="1">
        <v>1.0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730</v>
      </c>
      <c r="B103" s="1">
        <v>-1.0346199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731</v>
      </c>
      <c r="B104" s="1">
        <v>0.24639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732</v>
      </c>
      <c r="B105" s="1" t="s">
        <v>661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733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-6.800000000000001</v>
      </c>
      <c r="D3" s="1">
        <v>-13.056</v>
      </c>
      <c r="E3" s="1">
        <v>-39.84800000000001</v>
      </c>
      <c r="F3" s="1">
        <v>-61.2</v>
      </c>
      <c r="G3" s="1">
        <v>-3.672</v>
      </c>
      <c r="H3" s="1">
        <f>IF(G3*FORECAST(H2,B3:G3,B2:G2)&gt;0,FORECAST(H2,B3:G3,B2:G2),G3)*$X$1</f>
        <v>-41.59786667</v>
      </c>
      <c r="I3" s="1">
        <f>IF(H3*FORECAST(I2,B3:H3,B2:H2)&gt;0,FORECAST(I2,B3:H3,B2:H2),H3)*$X$1</f>
        <v>-47.55078095</v>
      </c>
      <c r="J3" s="1">
        <f>IF(I3*FORECAST(J2,B3:I3,B2:I2)&gt;0,FORECAST(J2,B3:I3,B2:I2),I3)*$X$1</f>
        <v>-53.50369524</v>
      </c>
      <c r="K3" s="1">
        <f>IF(J3*FORECAST(K2,B3:J3,B2:J2)&gt;0,FORECAST(K2,B3:J3,B2:J2),J3)*$X$1</f>
        <v>-59.45660952</v>
      </c>
      <c r="L3" s="1">
        <f>IF(K3*FORECAST(L2,B3:K3,B2:K2)&gt;0,FORECAST(L2,B3:K3,B2:K2),K3)*$X$1</f>
        <v>-65.40952381</v>
      </c>
      <c r="M3" s="1">
        <f>IF(L3*FORECAST(M2,B3:L3,B2:L2)&gt;0,FORECAST(M2,B3:L3,B2:L2),L3)*$X$1</f>
        <v>-71.3624381</v>
      </c>
      <c r="N3" s="1">
        <f>IF(M3*FORECAST(N2,B3:M3,B2:M2)&gt;0,FORECAST(N2,B3:M3,B2:M2),M3)*$X$1</f>
        <v>-77.31535238</v>
      </c>
      <c r="O3" s="5">
        <f>IF(N3*FORECAST(O2,B3:N3,B2:N2)&gt;0,FORECAST(O2,B3:N3,B2:N2),N3)*$X$1</f>
        <v>-83.26826667</v>
      </c>
      <c r="P3" s="5">
        <f>IF(O3*FORECAST(P2,B3:O3,B2:O2)&gt;0,FORECAST(P2,B3:O3,B2:O2),O3)*$X$1</f>
        <v>-89.22118095</v>
      </c>
      <c r="Q3" s="5">
        <f>IF(P3*FORECAST(Q2,B3:P3,B2:P2)&gt;0,FORECAST(Q2,B3:P3,B2:P2),P3)*$X$1</f>
        <v>-95.17409524</v>
      </c>
      <c r="R3" s="5">
        <f>IF(Q3*FORECAST(R2,B3:Q3,B2:Q2)&gt;0,FORECAST(R2,B3:Q3,B2:Q2),Q3)*$X$1</f>
        <v>-101.1270095</v>
      </c>
      <c r="S3" s="5">
        <f>IF(R3*FORECAST(S2,B3:R3,B2:R2)&gt;0,FORECAST(S2,B3:R3,B2:R2),R3)*$X$1</f>
        <v>-107.0799238</v>
      </c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19.448</v>
      </c>
      <c r="C4" s="1">
        <v>40.8</v>
      </c>
      <c r="D4" s="1">
        <v>142.8</v>
      </c>
      <c r="E4" s="1">
        <v>-232.56</v>
      </c>
      <c r="F4" s="1">
        <v>-144.16</v>
      </c>
      <c r="G4" s="1">
        <v>-16.048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734</v>
      </c>
      <c r="B5" s="1">
        <v>12.0</v>
      </c>
      <c r="C5" s="1">
        <v>16.0</v>
      </c>
      <c r="D5" s="1">
        <v>17.0</v>
      </c>
      <c r="E5" s="1">
        <v>52.0</v>
      </c>
      <c r="F5" s="1">
        <v>55.0</v>
      </c>
      <c r="G5" s="1">
        <v>55.0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735</v>
      </c>
      <c r="L7" s="1">
        <f>IF(S3*FORECAST(S2,B3:S3,B2:S2)&gt;0,FORECAST(S2,B3:S3,B2:S2),R3)*$X$1 * (1+0.02)/(0.0619-0.02)</f>
        <v>-2606.718909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736</v>
      </c>
      <c r="L8" s="6">
        <f t="array" ref="L8">NPV(0.0619,I3:S3)</f>
        <v>-576.1712027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737</v>
      </c>
      <c r="L9" s="6">
        <f t="array" ref="L9">NPV(0.0619,I16:S16)</f>
        <v>-1346.400839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738</v>
      </c>
      <c r="L10" s="6">
        <f>L8 + L9</f>
        <v>-1922.572041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-16.048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739</v>
      </c>
      <c r="L12" s="6">
        <f>L10 - L11</f>
        <v>-1906.524041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740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-34.66407348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(1+0.02)/(0.0619-0.02)</f>
        <v>-2606.718909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-12.648</v>
      </c>
      <c r="C3" s="1">
        <v>-22.984</v>
      </c>
      <c r="D3" s="1">
        <v>-105.944</v>
      </c>
      <c r="E3" s="1">
        <v>-178.16</v>
      </c>
      <c r="F3" s="1">
        <v>-108.392</v>
      </c>
      <c r="G3" s="1">
        <v>-8.024000000000001</v>
      </c>
      <c r="H3" s="1">
        <f>IF(G3*FORECAST(H2,B3:G3,B2:G2)&gt;0,FORECAST(H2,B3:G3,B2:G2),G3)*$X$1</f>
        <v>-103.224</v>
      </c>
      <c r="I3" s="1">
        <f>IF(H3*FORECAST(I2,B3:H3,B2:H2)&gt;0,FORECAST(I2,B3:H3,B2:H2),H3)*$X$1</f>
        <v>-111.9474286</v>
      </c>
      <c r="J3" s="1">
        <f>IF(I3*FORECAST(J2,B3:I3,B2:I2)&gt;0,FORECAST(J2,B3:I3,B2:I2),I3)*$X$1</f>
        <v>-120.6708571</v>
      </c>
      <c r="K3" s="1">
        <f>IF(J3*FORECAST(K2,B3:J3,B2:J2)&gt;0,FORECAST(K2,B3:J3,B2:J2),J3)*$X$1</f>
        <v>-129.3942857</v>
      </c>
      <c r="L3" s="1">
        <f>IF(K3*FORECAST(L2,B3:K3,B2:K2)&gt;0,FORECAST(L2,B3:K3,B2:K2),K3)*$X$1</f>
        <v>-138.1177143</v>
      </c>
      <c r="M3" s="1">
        <f>IF(L3*FORECAST(M2,B3:L3,B2:L2)&gt;0,FORECAST(M2,B3:L3,B2:L2),L3)*$X$1</f>
        <v>-146.8411429</v>
      </c>
      <c r="N3" s="1">
        <f>IF(M3*FORECAST(N2,B3:M3,B2:M2)&gt;0,FORECAST(N2,B3:M3,B2:M2),M3)*$X$1</f>
        <v>-155.5645714</v>
      </c>
      <c r="O3" s="5">
        <f>IF(N3*FORECAST(O2,B3:N3,B2:N2)&gt;0,FORECAST(O2,B3:N3,B2:N2),N3)*$X$1</f>
        <v>-164.288</v>
      </c>
      <c r="P3" s="5">
        <f>IF(O3*FORECAST(P2,B3:O3,B2:O2)&gt;0,FORECAST(P2,B3:O3,B2:O2),O3)*$X$1</f>
        <v>-173.0114286</v>
      </c>
      <c r="Q3" s="5">
        <f>IF(P3*FORECAST(Q2,B3:P3,B2:P2)&gt;0,FORECAST(Q2,B3:P3,B2:P2),P3)*$X$1</f>
        <v>-181.7348571</v>
      </c>
      <c r="R3" s="5">
        <f>IF(Q3*FORECAST(R2,B3:Q3,B2:Q2)&gt;0,FORECAST(R2,B3:Q3,B2:Q2),Q3)*$X$1</f>
        <v>-190.4582857</v>
      </c>
      <c r="S3" s="5">
        <f>IF(R3*FORECAST(S2,B3:R3,B2:R2)&gt;0,FORECAST(S2,B3:R3,B2:R2),R3)*$X$1</f>
        <v>-199.1817143</v>
      </c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19.448</v>
      </c>
      <c r="C4" s="1">
        <v>40.8</v>
      </c>
      <c r="D4" s="1">
        <v>142.8</v>
      </c>
      <c r="E4" s="1">
        <v>-232.56</v>
      </c>
      <c r="F4" s="1">
        <v>-144.16</v>
      </c>
      <c r="G4" s="1">
        <v>-16.048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734</v>
      </c>
      <c r="B5" s="1">
        <v>12.0</v>
      </c>
      <c r="C5" s="1">
        <v>16.0</v>
      </c>
      <c r="D5" s="1">
        <v>17.0</v>
      </c>
      <c r="E5" s="1">
        <v>52.0</v>
      </c>
      <c r="F5" s="1">
        <v>55.0</v>
      </c>
      <c r="G5" s="1">
        <v>55.0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735</v>
      </c>
      <c r="L7" s="1">
        <f>IF(S3*FORECAST(S2,B3:S3,B2:S2)&gt;0,FORECAST(S2,B3:S3,B2:S2),R3)*$X$1 * (1+0.02)/(0.0619-0.02)</f>
        <v>-4848.815002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736</v>
      </c>
      <c r="L8" s="6">
        <f t="array" ref="L8">NPV(0.0619,I3:S3)</f>
        <v>-1174.457375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737</v>
      </c>
      <c r="L9" s="6">
        <f t="array" ref="L9">NPV(0.0619,I16:S16)</f>
        <v>-2504.469723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738</v>
      </c>
      <c r="L10" s="6">
        <f>L8 + L9</f>
        <v>-3678.927099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-16.048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739</v>
      </c>
      <c r="L12" s="6">
        <f>L10 - L11</f>
        <v>-3662.879099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740</v>
      </c>
      <c r="L13" s="1">
        <v>55.0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-66.59780179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(1+0.02)/(0.0619-0.02)</f>
        <v>-4848.815002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