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<sst xmlns="http://schemas.openxmlformats.org/spreadsheetml/2006/main" count="1017" uniqueCount="778">
  <si>
    <t>ticker</t>
  </si>
  <si>
    <t>CNF</t>
  </si>
  <si>
    <t>nombre</t>
  </si>
  <si>
    <t>CNFINANCE HOLDINGS LIMITE</t>
  </si>
  <si>
    <t>empresa</t>
  </si>
  <si>
    <t>Consumer Lending</t>
  </si>
  <si>
    <t>Open</t>
  </si>
  <si>
    <t>Target Price</t>
  </si>
  <si>
    <t>Valor no disponible</t>
  </si>
  <si>
    <t>Upside</t>
  </si>
  <si>
    <t>No calculado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</si>
  <si>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</si>
  <si>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</si>
  <si>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</si>
  <si>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</si>
  <si>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</si>
  <si>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</si>
  <si>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</si>
  <si>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</si>
  <si>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</si>
  <si>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</si>
  <si>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</si>
  <si>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</si>
  <si>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</si>
  <si>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Gain (Loss) on Sale of Loans &amp; Receivables - (CF)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</si>
  <si>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</si>
  <si>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</si>
  <si>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</si>
  <si>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</si>
  <si>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</si>
  <si>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</si>
  <si>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Net (Increase) Decrease in Loans Originated / Sold - Operating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</si>
  <si>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</si>
  <si>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</si>
  <si>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</si>
  <si>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</si>
  <si>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</si>
  <si>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</si>
  <si>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</si>
  <si>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Net (Increase) Decrease in Loans Originated / Sold - Investing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</si>
  <si>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</si>
  <si>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</si>
  <si>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</si>
  <si>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</si>
  <si>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</si>
  <si>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</si>
  <si>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</si>
  <si>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</si>
  <si>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</si>
  <si>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</si>
  <si>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</si>
  <si>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</si>
  <si>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</si>
  <si>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</si>
  <si>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</si>
  <si>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</si>
  <si>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</si>
  <si>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</si>
  <si>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</si>
  <si>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</si>
  <si>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</si>
  <si>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</si>
  <si>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</si>
  <si>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Other Intangibles, Total</t>
  </si>
  <si>
    <t>Loans Held For Sale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</si>
  <si>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</si>
  <si>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</si>
  <si>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</si>
  <si>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</si>
  <si>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</si>
  <si>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</si>
  <si>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</si>
  <si>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</si>
  <si>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</si>
  <si>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</si>
  <si>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</si>
  <si>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Current Income Taxes Payable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</si>
  <si>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</si>
  <si>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</si>
  <si>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</si>
  <si>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</si>
  <si>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</si>
  <si>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</si>
  <si>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</si>
  <si>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</si>
  <si>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</si>
  <si>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</si>
  <si>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</si>
  <si>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</si>
  <si>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</si>
  <si>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</si>
  <si>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</si>
  <si>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0</t>
  </si>
  <si>
    <t>ECS Total Common Shares Outstanding</t>
  </si>
  <si>
    <t>Book Value / Share</t>
  </si>
  <si>
    <t>44.41</t>
  </si>
  <si>
    <t>52.47</t>
  </si>
  <si>
    <t>54.55</t>
  </si>
  <si>
    <t>55.67</t>
  </si>
  <si>
    <t>56.66</t>
  </si>
  <si>
    <t>58.45</t>
  </si>
  <si>
    <t>Tangible Book Value</t>
  </si>
  <si>
    <t>Tangible Book Value Per Share</t>
  </si>
  <si>
    <t>44.35</t>
  </si>
  <si>
    <t>52.42</t>
  </si>
  <si>
    <t>54.5</t>
  </si>
  <si>
    <t>55.62</t>
  </si>
  <si>
    <t>56.61</t>
  </si>
  <si>
    <t>58.41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</si>
  <si>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</si>
  <si>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</si>
  <si>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</si>
  <si>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</si>
  <si>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</si>
  <si>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</si>
  <si>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Gain (Loss) on Sale of Loans &amp; Receivables</t>
  </si>
  <si>
    <t>Gain (Loss) on Sale of Investments, Total (Rev)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</si>
  <si>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</si>
  <si>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</si>
  <si>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</si>
  <si>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</si>
  <si>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</si>
  <si>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Stock-Based Compensation (IS)</t>
  </si>
  <si>
    <t>Cost of Services Provided, Total</t>
  </si>
  <si>
    <t>Other Operating Expenses</t>
  </si>
  <si>
    <t>Total Operating Expenses</t>
  </si>
  <si>
    <t>Operating Income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</si>
  <si>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</si>
  <si>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</si>
  <si>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</si>
  <si>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</si>
  <si>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</si>
  <si>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</si>
  <si>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</si>
  <si>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</si>
  <si>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</si>
  <si>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</si>
  <si>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</si>
  <si>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</si>
  <si>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</si>
  <si>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</si>
  <si>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</si>
  <si>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</si>
  <si>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3.83</t>
  </si>
  <si>
    <t>8.66</t>
  </si>
  <si>
    <t>13.76</t>
  </si>
  <si>
    <t>7.8</t>
  </si>
  <si>
    <t>1.67</t>
  </si>
  <si>
    <t>0.95</t>
  </si>
  <si>
    <t>1.97</t>
  </si>
  <si>
    <t>2.4</t>
  </si>
  <si>
    <t>Basic EPS - Continuing Operations</t>
  </si>
  <si>
    <t>Basic Weighted Average Shares Outstanding</t>
  </si>
  <si>
    <t>Net EPS - Diluted</t>
  </si>
  <si>
    <t>3.8</t>
  </si>
  <si>
    <t>12.4</t>
  </si>
  <si>
    <t>7.2</t>
  </si>
  <si>
    <t>1.6</t>
  </si>
  <si>
    <t>1.8</t>
  </si>
  <si>
    <t>2.2</t>
  </si>
  <si>
    <t>Diluted EPS - Continuing Operations</t>
  </si>
  <si>
    <t>Diluted Weighted Average Shares Outstanding</t>
  </si>
  <si>
    <t>Normalized Basic EPS</t>
  </si>
  <si>
    <t>3.13</t>
  </si>
  <si>
    <t>8.16</t>
  </si>
  <si>
    <t>11.57</t>
  </si>
  <si>
    <t>6.83</t>
  </si>
  <si>
    <t>1.71</t>
  </si>
  <si>
    <t>0.97</t>
  </si>
  <si>
    <t>1.64</t>
  </si>
  <si>
    <t>1.94</t>
  </si>
  <si>
    <t>Normalized Diluted EPS</t>
  </si>
  <si>
    <t>7.54</t>
  </si>
  <si>
    <t>10.42</t>
  </si>
  <si>
    <t>6.38</t>
  </si>
  <si>
    <t>1.54</t>
  </si>
  <si>
    <t>0.92</t>
  </si>
  <si>
    <t>1.48</t>
  </si>
  <si>
    <t>1.84</t>
  </si>
  <si>
    <t>American Depositary Receipts Ratio (ADR)</t>
  </si>
  <si>
    <t>Effective Tax Rate - (Ratio)</t>
  </si>
  <si>
    <t>18.26</t>
  </si>
  <si>
    <t>34.13</t>
  </si>
  <si>
    <t>25.64</t>
  </si>
  <si>
    <t>25.85</t>
  </si>
  <si>
    <t>29.41</t>
  </si>
  <si>
    <t>30.46</t>
  </si>
  <si>
    <t>21.57</t>
  </si>
  <si>
    <t>19.95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</si>
  <si>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</si>
  <si>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</si>
  <si>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</si>
  <si>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</si>
  <si>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</si>
  <si>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</si>
  <si>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</si>
  <si>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</si>
  <si>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</si>
  <si>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Assets</t>
  </si>
  <si>
    <t>4.09</t>
  </si>
  <si>
    <t>4.58</t>
  </si>
  <si>
    <t>3.3</t>
  </si>
  <si>
    <t>0.91</t>
  </si>
  <si>
    <t>0.49</t>
  </si>
  <si>
    <t>0.94</t>
  </si>
  <si>
    <t>1.07</t>
  </si>
  <si>
    <t>Return On Equity %</t>
  </si>
  <si>
    <t>36.11</t>
  </si>
  <si>
    <t>35.31</t>
  </si>
  <si>
    <t>16.09</t>
  </si>
  <si>
    <t>1.73</t>
  </si>
  <si>
    <t>3.49</t>
  </si>
  <si>
    <t>4.14</t>
  </si>
  <si>
    <t>Return on Common Equity</t>
  </si>
  <si>
    <t>3.51</t>
  </si>
  <si>
    <t>4.17</t>
  </si>
  <si>
    <t>Margin Analysis</t>
  </si>
  <si>
    <t>Gross Profit Margin %</t>
  </si>
  <si>
    <t>87.06</t>
  </si>
  <si>
    <t>59.2</t>
  </si>
  <si>
    <t>52.02</t>
  </si>
  <si>
    <t>53.89</t>
  </si>
  <si>
    <t>59.33</t>
  </si>
  <si>
    <t>SG&amp;A Margin</t>
  </si>
  <si>
    <t>45.14</t>
  </si>
  <si>
    <t>35.76</t>
  </si>
  <si>
    <t>27.47</t>
  </si>
  <si>
    <t>23.1</t>
  </si>
  <si>
    <t>23.84</t>
  </si>
  <si>
    <t>28.75</t>
  </si>
  <si>
    <t>34.99</t>
  </si>
  <si>
    <t>32.06</t>
  </si>
  <si>
    <t>Income From Continuing Operations Margin %</t>
  </si>
  <si>
    <t>31.25</t>
  </si>
  <si>
    <t>31.28</t>
  </si>
  <si>
    <t>44.83</t>
  </si>
  <si>
    <t>39.76</t>
  </si>
  <si>
    <t>11.29</t>
  </si>
  <si>
    <t>7.35</t>
  </si>
  <si>
    <t>19.46</t>
  </si>
  <si>
    <t>19.49</t>
  </si>
  <si>
    <t>Net Income Margin %</t>
  </si>
  <si>
    <t>Net Avail. For Common Margin %</t>
  </si>
  <si>
    <t>Normalized Net Income Margin</t>
  </si>
  <si>
    <t>25.59</t>
  </si>
  <si>
    <t>29.47</t>
  </si>
  <si>
    <t>37.71</t>
  </si>
  <si>
    <t>34.83</t>
  </si>
  <si>
    <t>11.52</t>
  </si>
  <si>
    <t>7.47</t>
  </si>
  <si>
    <t>16.2</t>
  </si>
  <si>
    <t>15.79</t>
  </si>
  <si>
    <t>Asset Turnover</t>
  </si>
  <si>
    <t>0.13</t>
  </si>
  <si>
    <t>0.1</t>
  </si>
  <si>
    <t>0.08</t>
  </si>
  <si>
    <t>0.07</t>
  </si>
  <si>
    <t>0.05</t>
  </si>
  <si>
    <t>Short Term Liquidity</t>
  </si>
  <si>
    <t>Current Ratio</t>
  </si>
  <si>
    <t>1.27</t>
  </si>
  <si>
    <t>1.4</t>
  </si>
  <si>
    <t>1.95</t>
  </si>
  <si>
    <t>2.13</t>
  </si>
  <si>
    <t>2.59</t>
  </si>
  <si>
    <t>2.39</t>
  </si>
  <si>
    <t>2.14</t>
  </si>
  <si>
    <t>2.01</t>
  </si>
  <si>
    <t>Quick Ratio</t>
  </si>
  <si>
    <t>1.26</t>
  </si>
  <si>
    <t>1.38</t>
  </si>
  <si>
    <t>1.92</t>
  </si>
  <si>
    <t>2.11</t>
  </si>
  <si>
    <t>2.57</t>
  </si>
  <si>
    <t>1.75</t>
  </si>
  <si>
    <t>1.55</t>
  </si>
  <si>
    <t>Operating Cash Flow to Current Liabilities</t>
  </si>
  <si>
    <t>0.06</t>
  </si>
  <si>
    <t>0.14</t>
  </si>
  <si>
    <t>0.23</t>
  </si>
  <si>
    <t>0.26</t>
  </si>
  <si>
    <t>0.15</t>
  </si>
  <si>
    <t>Long Term Solvency</t>
  </si>
  <si>
    <t>Total Debt/Equity</t>
  </si>
  <si>
    <t>563.89</t>
  </si>
  <si>
    <t>858.12</t>
  </si>
  <si>
    <t>503.18</t>
  </si>
  <si>
    <t>210.11</t>
  </si>
  <si>
    <t>165.13</t>
  </si>
  <si>
    <t>212.21</t>
  </si>
  <si>
    <t>199.83</t>
  </si>
  <si>
    <t>223.41</t>
  </si>
  <si>
    <t>Total Debt / Total Capital</t>
  </si>
  <si>
    <t>84.94</t>
  </si>
  <si>
    <t>89.56</t>
  </si>
  <si>
    <t>83.42</t>
  </si>
  <si>
    <t>67.75</t>
  </si>
  <si>
    <t>62.28</t>
  </si>
  <si>
    <t>67.97</t>
  </si>
  <si>
    <t>66.65</t>
  </si>
  <si>
    <t>69.08</t>
  </si>
  <si>
    <t>LT Debt/Equity</t>
  </si>
  <si>
    <t>49.39</t>
  </si>
  <si>
    <t>196.93</t>
  </si>
  <si>
    <t>220.31</t>
  </si>
  <si>
    <t>60.06</t>
  </si>
  <si>
    <t>57.57</t>
  </si>
  <si>
    <t>88.85</t>
  </si>
  <si>
    <t>52.53</t>
  </si>
  <si>
    <t>45.61</t>
  </si>
  <si>
    <t>Long-Term Debt / Total Capital</t>
  </si>
  <si>
    <t>7.44</t>
  </si>
  <si>
    <t>20.55</t>
  </si>
  <si>
    <t>36.52</t>
  </si>
  <si>
    <t>19.37</t>
  </si>
  <si>
    <t>21.71</t>
  </si>
  <si>
    <t>28.46</t>
  </si>
  <si>
    <t>17.52</t>
  </si>
  <si>
    <t>14.1</t>
  </si>
  <si>
    <t>Total Liabilities / Total Assets</t>
  </si>
  <si>
    <t>85.67</t>
  </si>
  <si>
    <t>89.95</t>
  </si>
  <si>
    <t>84.26</t>
  </si>
  <si>
    <t>72.37</t>
  </si>
  <si>
    <t>69.42</t>
  </si>
  <si>
    <t>73.46</t>
  </si>
  <si>
    <t>72.81</t>
  </si>
  <si>
    <t>75.5</t>
  </si>
  <si>
    <t>Growth Over Prior Year</t>
  </si>
  <si>
    <t>Total Revenues, 1 Yr. Growth %</t>
  </si>
  <si>
    <t>126.03</t>
  </si>
  <si>
    <t>12.78</t>
  </si>
  <si>
    <t>-29.98</t>
  </si>
  <si>
    <t>-28.38</t>
  </si>
  <si>
    <t>-12.79</t>
  </si>
  <si>
    <t>-21.58</t>
  </si>
  <si>
    <t>21.4</t>
  </si>
  <si>
    <t>Gross Profit, 1 Yr. Growth %</t>
  </si>
  <si>
    <t>-39.04</t>
  </si>
  <si>
    <t>-51.68</t>
  </si>
  <si>
    <t>-23.37</t>
  </si>
  <si>
    <t>-18.75</t>
  </si>
  <si>
    <t>33.66</t>
  </si>
  <si>
    <t>Earnings From Cont. Operations, 1 Yr. Growth %</t>
  </si>
  <si>
    <t>126.24</t>
  </si>
  <si>
    <t>61.62</t>
  </si>
  <si>
    <t>-37.9</t>
  </si>
  <si>
    <t>-78.52</t>
  </si>
  <si>
    <t>-43.23</t>
  </si>
  <si>
    <t>107.57</t>
  </si>
  <si>
    <t>21.62</t>
  </si>
  <si>
    <t>Net Income, 1 Yr. Growth %</t>
  </si>
  <si>
    <t>Normalized Net Income, 1 Yr. Growth %</t>
  </si>
  <si>
    <t>160.35</t>
  </si>
  <si>
    <t>44.32</t>
  </si>
  <si>
    <t>-36.56</t>
  </si>
  <si>
    <t>-74.98</t>
  </si>
  <si>
    <t>-43.4</t>
  </si>
  <si>
    <t>59.85</t>
  </si>
  <si>
    <t>18.36</t>
  </si>
  <si>
    <t>Diluted EPS Before Extra, 1 Yr. Growth %</t>
  </si>
  <si>
    <t>110.53</t>
  </si>
  <si>
    <t>-41.94</t>
  </si>
  <si>
    <t>-77.78</t>
  </si>
  <si>
    <t>-40.58</t>
  </si>
  <si>
    <t>89.32</t>
  </si>
  <si>
    <t>22.22</t>
  </si>
  <si>
    <t>Common Equity, 1 Yr. Growth %</t>
  </si>
  <si>
    <t>63.7</t>
  </si>
  <si>
    <t>66.31</t>
  </si>
  <si>
    <t>18.16</t>
  </si>
  <si>
    <t>3.97</t>
  </si>
  <si>
    <t>2.06</t>
  </si>
  <si>
    <t>1.77</t>
  </si>
  <si>
    <t>3.16</t>
  </si>
  <si>
    <t>Total Assets, 1 Yr. Growth %</t>
  </si>
  <si>
    <t>133.35</t>
  </si>
  <si>
    <t>6.25</t>
  </si>
  <si>
    <t>-32.7</t>
  </si>
  <si>
    <t>-6.09</t>
  </si>
  <si>
    <t>17.6</t>
  </si>
  <si>
    <t>0.67</t>
  </si>
  <si>
    <t>Tangible Book Value, 1 Yr. Growth %</t>
  </si>
  <si>
    <t>63.84</t>
  </si>
  <si>
    <t>66.39</t>
  </si>
  <si>
    <t>18.2</t>
  </si>
  <si>
    <t>3.98</t>
  </si>
  <si>
    <t>2.04</t>
  </si>
  <si>
    <t>1.79</t>
  </si>
  <si>
    <t>3.18</t>
  </si>
  <si>
    <t>Cash From Operations, 1 Yr. Growth %</t>
  </si>
  <si>
    <t>238.7</t>
  </si>
  <si>
    <t>3.58</t>
  </si>
  <si>
    <t>-1.94</t>
  </si>
  <si>
    <t>-13.82</t>
  </si>
  <si>
    <t>-38.4</t>
  </si>
  <si>
    <t>33.28</t>
  </si>
  <si>
    <t>85.56</t>
  </si>
  <si>
    <t>Capital Expenditures, 1 Yr. Growth %</t>
  </si>
  <si>
    <t>29.82</t>
  </si>
  <si>
    <t>-70.04</t>
  </si>
  <si>
    <t>-27.45</t>
  </si>
  <si>
    <t>18.14</t>
  </si>
  <si>
    <t>27.38</t>
  </si>
  <si>
    <t>Compound Annual Growth Rate Over Two Years</t>
  </si>
  <si>
    <t>Total Revenues, 2 Yr. CAGR %</t>
  </si>
  <si>
    <t>59.66</t>
  </si>
  <si>
    <t>-11.14</t>
  </si>
  <si>
    <t>-26.89</t>
  </si>
  <si>
    <t>-20.97</t>
  </si>
  <si>
    <t>-17.31</t>
  </si>
  <si>
    <t>-2.43</t>
  </si>
  <si>
    <t>Gross Profit, 2 Yr. CAGR %</t>
  </si>
  <si>
    <t>-17.09</t>
  </si>
  <si>
    <t>-43.75</t>
  </si>
  <si>
    <t>-39.15</t>
  </si>
  <si>
    <t>-21.1</t>
  </si>
  <si>
    <t>4.21</t>
  </si>
  <si>
    <t>Earnings From Cont. Operations, 2 Yr. CAGR %</t>
  </si>
  <si>
    <t>91.22</t>
  </si>
  <si>
    <t>0.18</t>
  </si>
  <si>
    <t>-63.47</t>
  </si>
  <si>
    <t>-65.08</t>
  </si>
  <si>
    <t>8.56</t>
  </si>
  <si>
    <t>58.89</t>
  </si>
  <si>
    <t>Net Income, 2 Yr. CAGR %</t>
  </si>
  <si>
    <t>Normalized Net Income, 2 Yr. CAGR %</t>
  </si>
  <si>
    <t>93.84</t>
  </si>
  <si>
    <t>-3.62</t>
  </si>
  <si>
    <t>-60.16</t>
  </si>
  <si>
    <t>-62.37</t>
  </si>
  <si>
    <t>-4.08</t>
  </si>
  <si>
    <t>37.55</t>
  </si>
  <si>
    <t>Diluted EPS Before Extra, 2 Yr. CAGR %</t>
  </si>
  <si>
    <t>80.64</t>
  </si>
  <si>
    <t>-5.13</t>
  </si>
  <si>
    <t>-64.08</t>
  </si>
  <si>
    <t>-63.66</t>
  </si>
  <si>
    <t>6.07</t>
  </si>
  <si>
    <t>52.11</t>
  </si>
  <si>
    <t>Common Equity, 2 Yr. CAGR %</t>
  </si>
  <si>
    <t>40.18</t>
  </si>
  <si>
    <t>10.83</t>
  </si>
  <si>
    <t>3.01</t>
  </si>
  <si>
    <t>2.47</t>
  </si>
  <si>
    <t>Total Assets, 2 Yr. CAGR %</t>
  </si>
  <si>
    <t>57.46</t>
  </si>
  <si>
    <t>-15.44</t>
  </si>
  <si>
    <t>-20.5</t>
  </si>
  <si>
    <t>5.09</t>
  </si>
  <si>
    <t>8.8</t>
  </si>
  <si>
    <t>6.65</t>
  </si>
  <si>
    <t>Tangible Book Value, 2 Yr. CAGR %</t>
  </si>
  <si>
    <t>65.11</t>
  </si>
  <si>
    <t>40.24</t>
  </si>
  <si>
    <t>10.86</t>
  </si>
  <si>
    <t>1.91</t>
  </si>
  <si>
    <t>2.48</t>
  </si>
  <si>
    <t>Cash From Operations, 2 Yr. CAGR %</t>
  </si>
  <si>
    <t>87.3</t>
  </si>
  <si>
    <t>0.48</t>
  </si>
  <si>
    <t>-8.07</t>
  </si>
  <si>
    <t>-27.14</t>
  </si>
  <si>
    <t>-9.39</t>
  </si>
  <si>
    <t>57.26</t>
  </si>
  <si>
    <t>Capital Expenditures, 2 Yr. CAGR %</t>
  </si>
  <si>
    <t>-1.33</t>
  </si>
  <si>
    <t>-52.6</t>
  </si>
  <si>
    <t>-53.38</t>
  </si>
  <si>
    <t>-7.42</t>
  </si>
  <si>
    <t>428.24</t>
  </si>
  <si>
    <t>448.51</t>
  </si>
  <si>
    <t>Compound Annual Growth Rate Over Three Years</t>
  </si>
  <si>
    <t>Total Revenues, 3 Yr. CAGR %</t>
  </si>
  <si>
    <t>21.3</t>
  </si>
  <si>
    <t>-15.77</t>
  </si>
  <si>
    <t>-22.47</t>
  </si>
  <si>
    <t>-21.18</t>
  </si>
  <si>
    <t>-6.02</t>
  </si>
  <si>
    <t>Gross Profit, 3 Yr. CAGR %</t>
  </si>
  <si>
    <t>15.82</t>
  </si>
  <si>
    <t>-29.28</t>
  </si>
  <si>
    <t>-37.65</t>
  </si>
  <si>
    <t>-5.95</t>
  </si>
  <si>
    <t>Earnings From Cont. Operations, 3 Yr. CAGR %</t>
  </si>
  <si>
    <t>31.44</t>
  </si>
  <si>
    <t>-40.04</t>
  </si>
  <si>
    <t>-57.69</t>
  </si>
  <si>
    <t>-36.74</t>
  </si>
  <si>
    <t>12.75</t>
  </si>
  <si>
    <t>Net Income, 3 Yr. CAGR %</t>
  </si>
  <si>
    <t>Normalized Net Income, 3 Yr. CAGR %</t>
  </si>
  <si>
    <t>34.44</t>
  </si>
  <si>
    <t>-38.52</t>
  </si>
  <si>
    <t>-55.21</t>
  </si>
  <si>
    <t>-37.8</t>
  </si>
  <si>
    <t>2.88</t>
  </si>
  <si>
    <t>Diluted EPS Before Extra, 3 Yr. CAGR %</t>
  </si>
  <si>
    <t>23.74</t>
  </si>
  <si>
    <t>-41.52</t>
  </si>
  <si>
    <t>-57.52</t>
  </si>
  <si>
    <t>11.2</t>
  </si>
  <si>
    <t>Common Equity, 3 Yr. CAGR %</t>
  </si>
  <si>
    <t>47.62</t>
  </si>
  <si>
    <t>26.89</t>
  </si>
  <si>
    <t>7.83</t>
  </si>
  <si>
    <t>2.33</t>
  </si>
  <si>
    <t>Total Assets, 3 Yr. CAGR %</t>
  </si>
  <si>
    <t>18.61</t>
  </si>
  <si>
    <t>-12.43</t>
  </si>
  <si>
    <t>-9.42</t>
  </si>
  <si>
    <t>3.59</t>
  </si>
  <si>
    <t>10.18</t>
  </si>
  <si>
    <t>Tangible Book Value, 3 Yr. CAGR %</t>
  </si>
  <si>
    <t>47.7</t>
  </si>
  <si>
    <t>26.93</t>
  </si>
  <si>
    <t>7.84</t>
  </si>
  <si>
    <t>2.6</t>
  </si>
  <si>
    <t>Cash From Operations, 3 Yr. CAGR %</t>
  </si>
  <si>
    <t>50.66</t>
  </si>
  <si>
    <t>-4.53</t>
  </si>
  <si>
    <t>-19.55</t>
  </si>
  <si>
    <t>-10.89</t>
  </si>
  <si>
    <t>15.07</t>
  </si>
  <si>
    <t>Capital Expenditures, 3 Yr. CAGR %</t>
  </si>
  <si>
    <t>-33.68</t>
  </si>
  <si>
    <t>-45.37</t>
  </si>
  <si>
    <t>-36.44</t>
  </si>
  <si>
    <t>172.54</t>
  </si>
  <si>
    <t>228.79</t>
  </si>
  <si>
    <t>Compound Annual Growth Rate Over Five Years</t>
  </si>
  <si>
    <t>Total Revenues, 5 Yr. CAGR %</t>
  </si>
  <si>
    <t>3.33</t>
  </si>
  <si>
    <t>-16.39</t>
  </si>
  <si>
    <t>Gross Profit, 5 Yr. CAGR %</t>
  </si>
  <si>
    <t>-9.34</t>
  </si>
  <si>
    <t>-26.12</t>
  </si>
  <si>
    <t>-23.43</t>
  </si>
  <si>
    <t>Earnings From Cont. Operations, 5 Yr. CAGR %</t>
  </si>
  <si>
    <t>-22.65</t>
  </si>
  <si>
    <t>-23.97</t>
  </si>
  <si>
    <t>-28.17</t>
  </si>
  <si>
    <t>Net Income, 5 Yr. CAGR %</t>
  </si>
  <si>
    <t>Normalized Net Income, 5 Yr. CAGR %</t>
  </si>
  <si>
    <t>-19.21</t>
  </si>
  <si>
    <t>-25.89</t>
  </si>
  <si>
    <t>-28.98</t>
  </si>
  <si>
    <t>Diluted EPS Before Extra, 5 Yr. CAGR %</t>
  </si>
  <si>
    <t>-24.2</t>
  </si>
  <si>
    <t>-25.79</t>
  </si>
  <si>
    <t>-29.24</t>
  </si>
  <si>
    <t>Common Equity, 5 Yr. CAGR %</t>
  </si>
  <si>
    <t>27.83</t>
  </si>
  <si>
    <t>16.24</t>
  </si>
  <si>
    <t>5.65</t>
  </si>
  <si>
    <t>Total Assets, 5 Yr. CAGR %</t>
  </si>
  <si>
    <t>13.01</t>
  </si>
  <si>
    <t>-4.48</t>
  </si>
  <si>
    <t>-3.3</t>
  </si>
  <si>
    <t>Tangible Book Value, 5 Yr. CAGR %</t>
  </si>
  <si>
    <t>27.87</t>
  </si>
  <si>
    <t>16.26</t>
  </si>
  <si>
    <t>5.66</t>
  </si>
  <si>
    <t>Cash From Operations, 5 Yr. CAGR %</t>
  </si>
  <si>
    <t>12.67</t>
  </si>
  <si>
    <t>-6.5</t>
  </si>
  <si>
    <t>5.19</t>
  </si>
  <si>
    <t>Capital Expenditures, 5 Yr. CAGR %</t>
  </si>
  <si>
    <t>-24.21</t>
  </si>
  <si>
    <t>35.38</t>
  </si>
  <si>
    <t>50.52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</si>
  <si>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</si>
  <si>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</si>
  <si>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</si>
  <si>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</si>
  <si>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</si>
  <si>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</si>
  <si>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</si>
  <si>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</si>
  <si>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1,910</t>
  </si>
  <si>
    <t>1,885</t>
  </si>
  <si>
    <t>1,778</t>
  </si>
  <si>
    <t>808.9</t>
  </si>
  <si>
    <t>1,080</t>
  </si>
  <si>
    <t>598.4</t>
  </si>
  <si>
    <t>Change</t>
  </si>
  <si>
    <t>-</t>
  </si>
  <si>
    <t>-1.31%</t>
  </si>
  <si>
    <t>-5.7%</t>
  </si>
  <si>
    <t>-54.5%</t>
  </si>
  <si>
    <t>33.47%</t>
  </si>
  <si>
    <t>-44.57%</t>
  </si>
  <si>
    <t>0%</t>
  </si>
  <si>
    <t>Enterprise Value (EV)</t>
  </si>
  <si>
    <t>P/E ratio</t>
  </si>
  <si>
    <t>77.4x</t>
  </si>
  <si>
    <t>PBR</t>
  </si>
  <si>
    <t>PEG</t>
  </si>
  <si>
    <t>Capitalization / Revenue</t>
  </si>
  <si>
    <t>1.02x</t>
  </si>
  <si>
    <t>1x</t>
  </si>
  <si>
    <t>0.47x</t>
  </si>
  <si>
    <t>0.62x</t>
  </si>
  <si>
    <t>0.31x</t>
  </si>
  <si>
    <t>0.27x</t>
  </si>
  <si>
    <t>EV / Revenue</t>
  </si>
  <si>
    <t>0x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</si>
  <si>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</si>
  <si>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</si>
  <si>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</si>
  <si>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</si>
  <si>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</si>
  <si>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</si>
  <si>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</si>
  <si>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0.36</t>
  </si>
  <si>
    <t>Distribution rate</t>
  </si>
  <si>
    <t>Net sales
                                    1</t>
  </si>
  <si>
    <t>1,845</t>
  </si>
  <si>
    <t>1,782</t>
  </si>
  <si>
    <t>1,731</t>
  </si>
  <si>
    <t>1,755</t>
  </si>
  <si>
    <t>1,928</t>
  </si>
  <si>
    <t>2,181</t>
  </si>
  <si>
    <t>EBITDA</t>
  </si>
  <si>
    <t>EBIT</t>
  </si>
  <si>
    <t>Net income</t>
  </si>
  <si>
    <t>534.6</t>
  </si>
  <si>
    <t>Reference price
                                    2</t>
  </si>
  <si>
    <t>27.852</t>
  </si>
  <si>
    <t>27.485</t>
  </si>
  <si>
    <t>25.919</t>
  </si>
  <si>
    <t>11.794</t>
  </si>
  <si>
    <t>15.742</t>
  </si>
  <si>
    <t>8.726</t>
  </si>
  <si>
    <t>Nbr of stocks (in thousands)</t>
  </si>
  <si>
    <t>68,582</t>
  </si>
  <si>
    <t>Announcement Date</t>
  </si>
  <si>
    <t>3/16/20</t>
  </si>
  <si>
    <t>3/16/21</t>
  </si>
  <si>
    <t>3/18/22</t>
  </si>
  <si>
    <t>3/22/23</t>
  </si>
  <si>
    <t>3/28/24</t>
  </si>
  <si>
    <t>address1</t>
  </si>
  <si>
    <t>Tower G</t>
  </si>
  <si>
    <t>address2</t>
  </si>
  <si>
    <t>44th Floor No.16 Zhujiang Dong Road Tianhe District</t>
  </si>
  <si>
    <t>city</t>
  </si>
  <si>
    <t>Guangzhou</t>
  </si>
  <si>
    <t>zip</t>
  </si>
  <si>
    <t>510620</t>
  </si>
  <si>
    <t>country</t>
  </si>
  <si>
    <t>phone</t>
  </si>
  <si>
    <t>86 20 6231 6688</t>
  </si>
  <si>
    <t>website</t>
  </si>
  <si>
    <t>https://www.cashchina.cn</t>
  </si>
  <si>
    <t>industry</t>
  </si>
  <si>
    <t>Mortgage Finance</t>
  </si>
  <si>
    <t>industryKey</t>
  </si>
  <si>
    <t>mortgage-finance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</si>
  <si>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</si>
  <si>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</si>
  <si>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</si>
  <si>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</si>
  <si>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</si>
  <si>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</si>
  <si>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</si>
  <si>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CNFinance Holdings Limited, through its subsidiaries, provides home equity loan services in the People's Republic of China. It offers micro credit loan services for micro and small-enterprise owners; loan facilitation, post-facilitation, and guarantee services for commercial banks; and loan lending agency services for financial institutions. The company also provides bridge loan products, which are unsecured short-term loans to pay off borrowers' existing loans secured by real property. CNFinance Holdings Limited was founded in 1999 and is headquartered in Guangzhou, the People's Republic of China.</t>
  </si>
  <si>
    <t>fullTimeEmployees</t>
  </si>
  <si>
    <t>companyOfficers</t>
  </si>
  <si>
    <t>[{'maxAge': 1, 'name': 'Mr. Zhai  Bin', 'age': 53, 'title': 'Chairman &amp; CEO', 'yearBorn': 1971, 'exercisedValue': 0, 'unexercisedValue': 0}, {'maxAge': 1, 'name': 'Mr. Jun  Qian', 'age': 49, 'title': 'VP &amp; Director', 'yearBorn': 1975, 'exercisedValue': 0, 'unexercisedValue': 0}, {'maxAge': 1, 'name': 'Ms. Jing  Li', 'age': 43, 'title': 'Acting CFO, Assistant President and Head of Department of Finance &amp; Internal Control', 'yearBorn': 1981, 'exercisedValue': 0, 'unexercisedValue': 0}, {'maxAge': 1, 'name': 'Mr. Christian  Arnell', 'title': 'Investor Relations Officer, Christensen IR',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</si>
  <si>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</si>
  <si>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</si>
  <si>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</si>
  <si>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</si>
  <si>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</si>
  <si>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</si>
  <si>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</si>
  <si>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</si>
  <si>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</si>
  <si>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</si>
  <si>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</si>
  <si>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</si>
  <si>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</si>
  <si>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</si>
  <si>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</si>
  <si>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</si>
  <si>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</si>
  <si>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</si>
  <si>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</si>
  <si>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</si>
  <si>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</si>
  <si>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</si>
  <si>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</si>
  <si>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</si>
  <si>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</si>
  <si>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</si>
  <si>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</si>
  <si>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</si>
  <si>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</si>
  <si>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</si>
  <si>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</si>
  <si>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</si>
  <si>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</si>
  <si>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</si>
  <si>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</si>
  <si>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</si>
  <si>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</si>
  <si>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</si>
  <si>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</si>
  <si>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</si>
  <si>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</si>
  <si>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</si>
  <si>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</si>
  <si>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</si>
  <si>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</si>
  <si>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</si>
  <si>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</si>
  <si>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</si>
  <si>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</si>
  <si>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</si>
  <si>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</si>
  <si>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</si>
  <si>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</si>
  <si>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</si>
  <si>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</si>
  <si>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</si>
  <si>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</si>
  <si>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</si>
  <si>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</si>
  <si>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</si>
  <si>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</si>
  <si>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</si>
  <si>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</si>
  <si>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CNFinance Holdings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</si>
  <si>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</si>
  <si>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</si>
  <si>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</si>
  <si>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</si>
  <si>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</si>
  <si>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</si>
  <si>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</si>
  <si>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a866cdf7-6516-3781-a287-5351b4f2ef24</t>
  </si>
  <si>
    <t>messageBoardId</t>
  </si>
  <si>
    <t>finmb_573691042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</si>
  <si>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</si>
  <si>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</si>
  <si>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</si>
  <si>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</si>
  <si>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</si>
  <si>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</si>
  <si>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</si>
  <si>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</si>
  <si>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</si>
  <si>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</si>
  <si>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</si>
  <si>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</si>
  <si>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</si>
  <si>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</si>
  <si>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</si>
  <si>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</si>
  <si>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</si>
  <si>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</si>
  <si>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</si>
  <si>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earningsGrowth</t>
  </si>
  <si>
    <t>revenueGrowth</t>
  </si>
  <si>
    <t>grossMargins</t>
  </si>
  <si>
    <t>operatingMargins</t>
  </si>
  <si>
    <t>financialCurrency</t>
  </si>
  <si>
    <t>CNY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</si>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</sst>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shchina.cn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8.1612824E7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59.181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6.611111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1">
        <v>31.96</v>
      </c>
      <c r="C2" s="1">
        <v>72.488</v>
      </c>
      <c r="D2" s="1">
        <v>117.096</v>
      </c>
      <c r="E2" s="1">
        <v>72.76</v>
      </c>
      <c r="F2" s="1">
        <v>15.64</v>
      </c>
      <c r="G2" s="1">
        <v>8.84</v>
      </c>
      <c r="H2" s="1">
        <v>18.36</v>
      </c>
      <c r="I2" s="1">
        <v>22.44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0.68</v>
      </c>
      <c r="C3" s="1">
        <v>1.36</v>
      </c>
      <c r="D3" s="1">
        <v>1.632</v>
      </c>
      <c r="E3" s="1">
        <v>1.36</v>
      </c>
      <c r="F3" s="1">
        <v>0.68</v>
      </c>
      <c r="G3" s="1">
        <v>0.408</v>
      </c>
      <c r="H3" s="1">
        <v>0.136</v>
      </c>
      <c r="I3" s="1">
        <v>0.136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</v>
      </c>
      <c r="B4" s="1">
        <v>13.464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</v>
      </c>
      <c r="B5" s="1">
        <v>0.8160000000000001</v>
      </c>
      <c r="C5" s="1">
        <v>1.36</v>
      </c>
      <c r="D5" s="1">
        <v>1.632</v>
      </c>
      <c r="E5" s="1">
        <v>1.36</v>
      </c>
      <c r="F5" s="1">
        <v>0.68</v>
      </c>
      <c r="G5" s="1">
        <v>0.408</v>
      </c>
      <c r="H5" s="1">
        <v>0.136</v>
      </c>
      <c r="I5" s="1">
        <v>0.136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0.0</v>
      </c>
      <c r="C6" s="1">
        <v>0.272</v>
      </c>
      <c r="D6" s="1">
        <v>4.216</v>
      </c>
      <c r="E6" s="1">
        <v>7.208</v>
      </c>
      <c r="F6" s="1">
        <v>13.328</v>
      </c>
      <c r="G6" s="1">
        <v>10.064</v>
      </c>
      <c r="H6" s="1">
        <v>7.072000000000001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0.0</v>
      </c>
      <c r="C7" s="1">
        <v>0.0</v>
      </c>
      <c r="D7" s="1">
        <v>2.176</v>
      </c>
      <c r="E7" s="1">
        <v>-10.2</v>
      </c>
      <c r="F7" s="1">
        <v>-20.4</v>
      </c>
      <c r="G7" s="1">
        <v>61.33600000000001</v>
      </c>
      <c r="H7" s="1">
        <v>5.984</v>
      </c>
      <c r="I7" s="1">
        <v>2.312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0.8160000000000001</v>
      </c>
      <c r="C8" s="1">
        <v>0.8160000000000001</v>
      </c>
      <c r="D8" s="1">
        <v>12.784</v>
      </c>
      <c r="E8" s="1">
        <v>0.408</v>
      </c>
      <c r="F8" s="1">
        <v>0.0</v>
      </c>
      <c r="G8" s="1">
        <v>4.352</v>
      </c>
      <c r="H8" s="1">
        <v>0.408</v>
      </c>
      <c r="I8" s="1">
        <v>1.904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4.896000000000001</v>
      </c>
      <c r="C9" s="1">
        <v>0.0</v>
      </c>
      <c r="D9" s="1">
        <v>0.0</v>
      </c>
      <c r="E9" s="1">
        <v>0.0</v>
      </c>
      <c r="F9" s="1">
        <v>-0.68</v>
      </c>
      <c r="G9" s="1">
        <v>0.544</v>
      </c>
      <c r="H9" s="1">
        <v>4.896000000000001</v>
      </c>
      <c r="I9" s="1">
        <v>1.768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2.856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15.096</v>
      </c>
      <c r="C11" s="1">
        <v>41.752</v>
      </c>
      <c r="D11" s="1">
        <v>59.024</v>
      </c>
      <c r="E11" s="1">
        <v>49.368</v>
      </c>
      <c r="F11" s="1">
        <v>37.808</v>
      </c>
      <c r="G11" s="1">
        <v>-37.808</v>
      </c>
      <c r="H11" s="1">
        <v>32.368</v>
      </c>
      <c r="I11" s="1">
        <v>24.072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-0.544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24.888</v>
      </c>
      <c r="D13" s="1">
        <v>5.304</v>
      </c>
      <c r="E13" s="1">
        <v>2.04</v>
      </c>
      <c r="F13" s="1">
        <v>8.432</v>
      </c>
      <c r="G13" s="1">
        <v>2.448</v>
      </c>
      <c r="H13" s="1">
        <v>0.68</v>
      </c>
      <c r="I13" s="1">
        <v>0.9520000000000001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0.0</v>
      </c>
      <c r="C14" s="1">
        <v>0.0</v>
      </c>
      <c r="D14" s="1">
        <v>0.0</v>
      </c>
      <c r="E14" s="1">
        <v>-46.648</v>
      </c>
      <c r="F14" s="1">
        <v>66.096</v>
      </c>
      <c r="G14" s="1">
        <v>75.208</v>
      </c>
      <c r="H14" s="1">
        <v>131.24</v>
      </c>
      <c r="I14" s="1">
        <v>172.72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0.544</v>
      </c>
      <c r="C15" s="1">
        <v>41.20800000000001</v>
      </c>
      <c r="D15" s="1">
        <v>10.064</v>
      </c>
      <c r="E15" s="1">
        <v>120.768</v>
      </c>
      <c r="F15" s="1">
        <v>56.032</v>
      </c>
      <c r="G15" s="1">
        <v>8.432</v>
      </c>
      <c r="H15" s="1">
        <v>-44.88</v>
      </c>
      <c r="I15" s="1">
        <v>10.472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-4.896000000000001</v>
      </c>
      <c r="C16" s="1">
        <v>-7.48</v>
      </c>
      <c r="D16" s="1">
        <v>-14.552</v>
      </c>
      <c r="E16" s="1">
        <v>-13.192</v>
      </c>
      <c r="F16" s="1">
        <v>-12.104</v>
      </c>
      <c r="G16" s="1">
        <v>-25.976</v>
      </c>
      <c r="H16" s="1">
        <v>-19.176</v>
      </c>
      <c r="I16" s="1">
        <v>-2.72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51.68000000000001</v>
      </c>
      <c r="C17" s="1">
        <v>175.44</v>
      </c>
      <c r="D17" s="1">
        <v>180.88</v>
      </c>
      <c r="E17" s="1">
        <v>176.8</v>
      </c>
      <c r="F17" s="1">
        <v>152.32</v>
      </c>
      <c r="G17" s="1">
        <v>93.84</v>
      </c>
      <c r="H17" s="1">
        <v>124.984</v>
      </c>
      <c r="I17" s="1">
        <v>232.56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-2.04</v>
      </c>
      <c r="C18" s="1">
        <v>-2.584</v>
      </c>
      <c r="D18" s="1">
        <v>-1.904</v>
      </c>
      <c r="E18" s="1">
        <v>-0.544</v>
      </c>
      <c r="F18" s="1">
        <v>-0.408</v>
      </c>
      <c r="G18" s="1">
        <v>-0.408</v>
      </c>
      <c r="H18" s="1">
        <v>-12.104</v>
      </c>
      <c r="I18" s="1">
        <v>-15.64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0.136</v>
      </c>
      <c r="C19" s="1">
        <v>12.104</v>
      </c>
      <c r="D19" s="1">
        <v>0.408</v>
      </c>
      <c r="E19" s="1">
        <v>11.968</v>
      </c>
      <c r="F19" s="1">
        <v>0.272</v>
      </c>
      <c r="G19" s="1">
        <v>7.48</v>
      </c>
      <c r="H19" s="1">
        <v>4.352</v>
      </c>
      <c r="I19" s="1">
        <v>0.408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7.752000000000001</v>
      </c>
      <c r="D20" s="1">
        <v>3.944</v>
      </c>
      <c r="E20" s="1">
        <v>0.0</v>
      </c>
      <c r="F20" s="1">
        <v>0.0</v>
      </c>
      <c r="G20" s="1">
        <v>0.0</v>
      </c>
      <c r="H20" s="1">
        <v>6.800000000000001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40.8</v>
      </c>
      <c r="C21" s="1">
        <v>-45.42400000000001</v>
      </c>
      <c r="D21" s="1">
        <v>-43.52</v>
      </c>
      <c r="E21" s="1">
        <v>4.216</v>
      </c>
      <c r="F21" s="1">
        <v>32.096</v>
      </c>
      <c r="G21" s="1">
        <v>-72.08</v>
      </c>
      <c r="H21" s="1">
        <v>55.76000000000001</v>
      </c>
      <c r="I21" s="1">
        <v>14.824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-678.6400000000001</v>
      </c>
      <c r="C22" s="1">
        <v>-1263.44</v>
      </c>
      <c r="D22" s="1">
        <v>128.248</v>
      </c>
      <c r="E22" s="1">
        <v>667.7600000000001</v>
      </c>
      <c r="F22" s="1">
        <v>39.304</v>
      </c>
      <c r="G22" s="1">
        <v>-247.52</v>
      </c>
      <c r="H22" s="1">
        <v>-199.92</v>
      </c>
      <c r="I22" s="1">
        <v>-337.28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-639.2</v>
      </c>
      <c r="C23" s="1">
        <v>-1302.88</v>
      </c>
      <c r="D23" s="1">
        <v>87.176</v>
      </c>
      <c r="E23" s="1">
        <v>671.84</v>
      </c>
      <c r="F23" s="1">
        <v>71.26400000000001</v>
      </c>
      <c r="G23" s="1">
        <v>-319.6</v>
      </c>
      <c r="H23" s="1">
        <v>-149.6</v>
      </c>
      <c r="I23" s="1">
        <v>-337.28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802.4000000000001</v>
      </c>
      <c r="C24" s="1">
        <v>2042.72</v>
      </c>
      <c r="D24" s="1">
        <v>1505.52</v>
      </c>
      <c r="E24" s="1">
        <v>379.4400000000001</v>
      </c>
      <c r="F24" s="1">
        <v>817.36</v>
      </c>
      <c r="G24" s="1">
        <v>961.5200000000001</v>
      </c>
      <c r="H24" s="1">
        <v>826.8800000000001</v>
      </c>
      <c r="I24" s="1">
        <v>1414.4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802.4000000000001</v>
      </c>
      <c r="C25" s="1">
        <v>2042.72</v>
      </c>
      <c r="D25" s="1">
        <v>1505.52</v>
      </c>
      <c r="E25" s="1">
        <v>379.4400000000001</v>
      </c>
      <c r="F25" s="1">
        <v>817.36</v>
      </c>
      <c r="G25" s="1">
        <v>961.5200000000001</v>
      </c>
      <c r="H25" s="1">
        <v>826.8800000000001</v>
      </c>
      <c r="I25" s="1">
        <v>1414.4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-218.96</v>
      </c>
      <c r="C26" s="1">
        <v>-784.72</v>
      </c>
      <c r="D26" s="1">
        <v>-1549.04</v>
      </c>
      <c r="E26" s="1">
        <v>-1426.64</v>
      </c>
      <c r="F26" s="1">
        <v>-1003.68</v>
      </c>
      <c r="G26" s="1">
        <v>-699.0400000000001</v>
      </c>
      <c r="H26" s="1">
        <v>-860.8800000000001</v>
      </c>
      <c r="I26" s="1">
        <v>-1263.44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-218.96</v>
      </c>
      <c r="C27" s="1">
        <v>-784.72</v>
      </c>
      <c r="D27" s="1">
        <v>-1549.04</v>
      </c>
      <c r="E27" s="1">
        <v>-1426.64</v>
      </c>
      <c r="F27" s="1">
        <v>-1003.68</v>
      </c>
      <c r="G27" s="1">
        <v>-699.0400000000001</v>
      </c>
      <c r="H27" s="1">
        <v>-860.8800000000001</v>
      </c>
      <c r="I27" s="1">
        <v>-1263.44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0.0</v>
      </c>
      <c r="C28" s="1">
        <v>0.0</v>
      </c>
      <c r="D28" s="1">
        <v>49.776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-11.832</v>
      </c>
      <c r="I29" s="1">
        <v>-4.08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0.0</v>
      </c>
      <c r="C30" s="1">
        <v>0.0</v>
      </c>
      <c r="D30" s="1">
        <v>-6.936000000000001</v>
      </c>
      <c r="E30" s="1">
        <v>0.0</v>
      </c>
      <c r="F30" s="1">
        <v>0.0</v>
      </c>
      <c r="G30" s="1">
        <v>0.0</v>
      </c>
      <c r="H30" s="1">
        <v>6.800000000000001</v>
      </c>
      <c r="I30" s="1">
        <v>-9.656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583.44</v>
      </c>
      <c r="C31" s="1">
        <v>1259.36</v>
      </c>
      <c r="D31" s="1">
        <v>-0.272</v>
      </c>
      <c r="E31" s="1">
        <v>-1047.2</v>
      </c>
      <c r="F31" s="1">
        <v>-186.32</v>
      </c>
      <c r="G31" s="1">
        <v>262.48</v>
      </c>
      <c r="H31" s="1">
        <v>-39.16800000000001</v>
      </c>
      <c r="I31" s="1">
        <v>137.36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0.272</v>
      </c>
      <c r="C32" s="1">
        <v>-0.272</v>
      </c>
      <c r="D32" s="1">
        <v>-2.72</v>
      </c>
      <c r="E32" s="1">
        <v>0.408</v>
      </c>
      <c r="F32" s="1">
        <v>-2.72</v>
      </c>
      <c r="G32" s="1">
        <v>-0.136</v>
      </c>
      <c r="H32" s="1">
        <v>0.9520000000000001</v>
      </c>
      <c r="I32" s="1">
        <v>0.272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-3.536</v>
      </c>
      <c r="C33" s="1">
        <v>130.152</v>
      </c>
      <c r="D33" s="1">
        <v>267.92</v>
      </c>
      <c r="E33" s="1">
        <v>-198.56</v>
      </c>
      <c r="F33" s="1">
        <v>34.816</v>
      </c>
      <c r="G33" s="1">
        <v>36.856</v>
      </c>
      <c r="H33" s="1">
        <v>-62.42400000000001</v>
      </c>
      <c r="I33" s="1">
        <v>31.144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56.57600000000001</v>
      </c>
      <c r="C35" s="1">
        <v>176.8</v>
      </c>
      <c r="D35" s="1">
        <v>272.0</v>
      </c>
      <c r="E35" s="1">
        <v>191.76</v>
      </c>
      <c r="F35" s="1">
        <v>99.144</v>
      </c>
      <c r="G35" s="1">
        <v>113.288</v>
      </c>
      <c r="H35" s="1">
        <v>107.848</v>
      </c>
      <c r="I35" s="1">
        <v>98.736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3.4</v>
      </c>
      <c r="C36" s="1">
        <v>6.12</v>
      </c>
      <c r="D36" s="1">
        <v>12.92</v>
      </c>
      <c r="E36" s="1">
        <v>24.344</v>
      </c>
      <c r="F36" s="1">
        <v>6.256</v>
      </c>
      <c r="G36" s="1">
        <v>20.808</v>
      </c>
      <c r="H36" s="1">
        <v>18.904</v>
      </c>
      <c r="I36" s="1">
        <v>8.568000000000001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583.44</v>
      </c>
      <c r="C37" s="1">
        <v>1259.36</v>
      </c>
      <c r="D37" s="1">
        <v>-42.97600000000001</v>
      </c>
      <c r="E37" s="1">
        <v>-1047.2</v>
      </c>
      <c r="F37" s="1">
        <v>-186.32</v>
      </c>
      <c r="G37" s="1">
        <v>262.48</v>
      </c>
      <c r="H37" s="1">
        <v>-34.136</v>
      </c>
      <c r="I37" s="1">
        <v>150.96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31.688</v>
      </c>
      <c r="C3" s="1">
        <v>161.84</v>
      </c>
      <c r="D3" s="1">
        <v>429.76</v>
      </c>
      <c r="E3" s="1">
        <v>232.56</v>
      </c>
      <c r="F3" s="1">
        <v>266.56</v>
      </c>
      <c r="G3" s="1">
        <v>303.28</v>
      </c>
      <c r="H3" s="1">
        <v>240.72</v>
      </c>
      <c r="I3" s="1">
        <v>272.0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18.088</v>
      </c>
      <c r="C4" s="1">
        <v>54.40000000000001</v>
      </c>
      <c r="D4" s="1">
        <v>98.19200000000001</v>
      </c>
      <c r="E4" s="1">
        <v>93.56800000000001</v>
      </c>
      <c r="F4" s="1">
        <v>61.472</v>
      </c>
      <c r="G4" s="1">
        <v>150.96</v>
      </c>
      <c r="H4" s="1">
        <v>77.248</v>
      </c>
      <c r="I4" s="1">
        <v>61.472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987.3600000000001</v>
      </c>
      <c r="C5" s="1">
        <v>2211.36</v>
      </c>
      <c r="D5" s="1">
        <v>2040.0</v>
      </c>
      <c r="E5" s="1">
        <v>1395.36</v>
      </c>
      <c r="F5" s="1">
        <v>1228.08</v>
      </c>
      <c r="G5" s="1">
        <v>1147.84</v>
      </c>
      <c r="H5" s="1">
        <v>1188.64</v>
      </c>
      <c r="I5" s="1">
        <v>1238.96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4.624000000000001</v>
      </c>
      <c r="C6" s="1">
        <v>6.936000000000001</v>
      </c>
      <c r="D6" s="1">
        <v>5.304</v>
      </c>
      <c r="E6" s="1">
        <v>8.296000000000001</v>
      </c>
      <c r="F6" s="1">
        <v>4.624000000000001</v>
      </c>
      <c r="G6" s="1">
        <v>36.856</v>
      </c>
      <c r="H6" s="1">
        <v>27.472</v>
      </c>
      <c r="I6" s="1">
        <v>49.23200000000001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5.032</v>
      </c>
      <c r="C7" s="1">
        <v>5.712000000000001</v>
      </c>
      <c r="D7" s="1">
        <v>6.800000000000001</v>
      </c>
      <c r="E7" s="1">
        <v>11.288</v>
      </c>
      <c r="F7" s="1">
        <v>7.888000000000001</v>
      </c>
      <c r="G7" s="1">
        <v>7.208</v>
      </c>
      <c r="H7" s="1">
        <v>9.112</v>
      </c>
      <c r="I7" s="1">
        <v>9.112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-2.584</v>
      </c>
      <c r="C8" s="1">
        <v>-2.72</v>
      </c>
      <c r="D8" s="1">
        <v>-4.216</v>
      </c>
      <c r="E8" s="1">
        <v>-4.896000000000001</v>
      </c>
      <c r="F8" s="1">
        <v>-4.624000000000001</v>
      </c>
      <c r="G8" s="1">
        <v>-4.624000000000001</v>
      </c>
      <c r="H8" s="1">
        <v>-4.760000000000001</v>
      </c>
      <c r="I8" s="1">
        <v>-4.216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2.448</v>
      </c>
      <c r="C9" s="1">
        <v>2.992</v>
      </c>
      <c r="D9" s="1">
        <v>2.584</v>
      </c>
      <c r="E9" s="1">
        <v>6.392</v>
      </c>
      <c r="F9" s="1">
        <v>3.264</v>
      </c>
      <c r="G9" s="1">
        <v>2.584</v>
      </c>
      <c r="H9" s="1">
        <v>4.352</v>
      </c>
      <c r="I9" s="1">
        <v>4.760000000000001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0.408</v>
      </c>
      <c r="C10" s="1">
        <v>0.408</v>
      </c>
      <c r="D10" s="1">
        <v>0.544</v>
      </c>
      <c r="E10" s="1">
        <v>0.408</v>
      </c>
      <c r="F10" s="1">
        <v>0.408</v>
      </c>
      <c r="G10" s="1">
        <v>0.544</v>
      </c>
      <c r="H10" s="1">
        <v>0.408</v>
      </c>
      <c r="I10" s="1">
        <v>0.408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99.82400000000001</v>
      </c>
      <c r="H11" s="1">
        <v>250.24</v>
      </c>
      <c r="I11" s="1">
        <v>335.92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9.112</v>
      </c>
      <c r="C12" s="1">
        <v>23.664</v>
      </c>
      <c r="D12" s="1">
        <v>26.112</v>
      </c>
      <c r="E12" s="1">
        <v>19.856</v>
      </c>
      <c r="F12" s="1">
        <v>16.184</v>
      </c>
      <c r="G12" s="1">
        <v>26.112</v>
      </c>
      <c r="H12" s="1">
        <v>69.90400000000001</v>
      </c>
      <c r="I12" s="1">
        <v>131.376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7.48</v>
      </c>
      <c r="C13" s="1">
        <v>15.368</v>
      </c>
      <c r="D13" s="1">
        <v>29.648</v>
      </c>
      <c r="E13" s="1">
        <v>2.176</v>
      </c>
      <c r="F13" s="1">
        <v>10.2</v>
      </c>
      <c r="G13" s="1">
        <v>2.856</v>
      </c>
      <c r="H13" s="1">
        <v>10.336</v>
      </c>
      <c r="I13" s="1">
        <v>12.512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0.0</v>
      </c>
      <c r="D14" s="1">
        <v>0.0</v>
      </c>
      <c r="E14" s="1">
        <v>13.6</v>
      </c>
      <c r="F14" s="1">
        <v>72.62400000000001</v>
      </c>
      <c r="G14" s="1">
        <v>184.96</v>
      </c>
      <c r="H14" s="1">
        <v>98.736</v>
      </c>
      <c r="I14" s="1">
        <v>119.0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1062.16</v>
      </c>
      <c r="C15" s="1">
        <v>2477.92</v>
      </c>
      <c r="D15" s="1">
        <v>2631.6</v>
      </c>
      <c r="E15" s="1">
        <v>1772.08</v>
      </c>
      <c r="F15" s="1">
        <v>1663.28</v>
      </c>
      <c r="G15" s="1">
        <v>1957.04</v>
      </c>
      <c r="H15" s="1">
        <v>1969.28</v>
      </c>
      <c r="I15" s="1">
        <v>2224.96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19.72</v>
      </c>
      <c r="C17" s="1">
        <v>21.08</v>
      </c>
      <c r="D17" s="1">
        <v>19.176</v>
      </c>
      <c r="E17" s="1">
        <v>22.984</v>
      </c>
      <c r="F17" s="1">
        <v>15.368</v>
      </c>
      <c r="G17" s="1">
        <v>13.736</v>
      </c>
      <c r="H17" s="1">
        <v>16.728</v>
      </c>
      <c r="I17" s="1">
        <v>13.6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82.688</v>
      </c>
      <c r="C18" s="1">
        <v>522.24</v>
      </c>
      <c r="D18" s="1">
        <v>578.0</v>
      </c>
      <c r="E18" s="1">
        <v>118.456</v>
      </c>
      <c r="F18" s="1">
        <v>70.44800000000001</v>
      </c>
      <c r="G18" s="1">
        <v>6.12</v>
      </c>
      <c r="H18" s="1">
        <v>15.368</v>
      </c>
      <c r="I18" s="1">
        <v>93.432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700.4000000000001</v>
      </c>
      <c r="C19" s="1">
        <v>1124.72</v>
      </c>
      <c r="D19" s="1">
        <v>592.96</v>
      </c>
      <c r="E19" s="1">
        <v>613.36</v>
      </c>
      <c r="F19" s="1">
        <v>474.64</v>
      </c>
      <c r="G19" s="1">
        <v>632.4000000000001</v>
      </c>
      <c r="H19" s="1">
        <v>772.48</v>
      </c>
      <c r="I19" s="1">
        <v>874.48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0.0</v>
      </c>
      <c r="D20" s="1">
        <v>0.0</v>
      </c>
      <c r="E20" s="1">
        <v>3.128</v>
      </c>
      <c r="F20" s="1">
        <v>1.904</v>
      </c>
      <c r="G20" s="1">
        <v>1.36</v>
      </c>
      <c r="H20" s="1">
        <v>1.632</v>
      </c>
      <c r="I20" s="1">
        <v>1.632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75.208</v>
      </c>
      <c r="C21" s="1">
        <v>490.96</v>
      </c>
      <c r="D21" s="1">
        <v>912.5600000000001</v>
      </c>
      <c r="E21" s="1">
        <v>292.4</v>
      </c>
      <c r="F21" s="1">
        <v>292.4</v>
      </c>
      <c r="G21" s="1">
        <v>461.04</v>
      </c>
      <c r="H21" s="1">
        <v>278.8</v>
      </c>
      <c r="I21" s="1">
        <v>247.52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1.904</v>
      </c>
      <c r="F22" s="1">
        <v>0.68</v>
      </c>
      <c r="G22" s="1">
        <v>0.68</v>
      </c>
      <c r="H22" s="1">
        <v>2.176</v>
      </c>
      <c r="I22" s="1">
        <v>1.768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13.056</v>
      </c>
      <c r="C23" s="1">
        <v>52.088</v>
      </c>
      <c r="D23" s="1">
        <v>93.70400000000001</v>
      </c>
      <c r="E23" s="1">
        <v>18.632</v>
      </c>
      <c r="F23" s="1">
        <v>21.08</v>
      </c>
      <c r="G23" s="1">
        <v>21.08</v>
      </c>
      <c r="H23" s="1">
        <v>25.432</v>
      </c>
      <c r="I23" s="1">
        <v>24.616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1.36</v>
      </c>
      <c r="E24" s="1">
        <v>0.68</v>
      </c>
      <c r="F24" s="1">
        <v>0.68</v>
      </c>
      <c r="G24" s="1">
        <v>0.272</v>
      </c>
      <c r="H24" s="1">
        <v>1.224</v>
      </c>
      <c r="I24" s="1">
        <v>0.408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0.0</v>
      </c>
      <c r="D25" s="1">
        <v>5.984</v>
      </c>
      <c r="E25" s="1">
        <v>16.048</v>
      </c>
      <c r="F25" s="1">
        <v>16.456</v>
      </c>
      <c r="G25" s="1">
        <v>7.208</v>
      </c>
      <c r="H25" s="1">
        <v>4.760000000000001</v>
      </c>
      <c r="I25" s="1">
        <v>5.304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0.272</v>
      </c>
      <c r="C26" s="1">
        <v>10.472</v>
      </c>
      <c r="D26" s="1">
        <v>0.136</v>
      </c>
      <c r="E26" s="1">
        <v>48.82400000000001</v>
      </c>
      <c r="F26" s="1">
        <v>53.992</v>
      </c>
      <c r="G26" s="1">
        <v>20.672</v>
      </c>
      <c r="H26" s="1">
        <v>9.928</v>
      </c>
      <c r="I26" s="1">
        <v>9.792000000000002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18.36</v>
      </c>
      <c r="C27" s="1">
        <v>17.816</v>
      </c>
      <c r="D27" s="1">
        <v>13.328</v>
      </c>
      <c r="E27" s="1">
        <v>146.88</v>
      </c>
      <c r="F27" s="1">
        <v>206.72</v>
      </c>
      <c r="G27" s="1">
        <v>272.0</v>
      </c>
      <c r="H27" s="1">
        <v>306.0</v>
      </c>
      <c r="I27" s="1">
        <v>408.0000000000001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909.84</v>
      </c>
      <c r="C28" s="1">
        <v>2227.544</v>
      </c>
      <c r="D28" s="1">
        <v>2218.024</v>
      </c>
      <c r="E28" s="1">
        <v>1282.48</v>
      </c>
      <c r="F28" s="1">
        <v>1154.64</v>
      </c>
      <c r="G28" s="1">
        <v>1437.52</v>
      </c>
      <c r="H28" s="1">
        <v>1433.44</v>
      </c>
      <c r="I28" s="1">
        <v>1680.96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12.376</v>
      </c>
      <c r="E29" s="1">
        <v>12.376</v>
      </c>
      <c r="F29" s="1">
        <v>12.376</v>
      </c>
      <c r="G29" s="1">
        <v>12.376</v>
      </c>
      <c r="H29" s="1">
        <v>12.376</v>
      </c>
      <c r="I29" s="1">
        <v>12.376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52.496</v>
      </c>
      <c r="C30" s="1">
        <v>77.384</v>
      </c>
      <c r="D30" s="1">
        <v>125.392</v>
      </c>
      <c r="E30" s="1">
        <v>127.568</v>
      </c>
      <c r="F30" s="1">
        <v>136.0</v>
      </c>
      <c r="G30" s="1">
        <v>138.72</v>
      </c>
      <c r="H30" s="1">
        <v>138.72</v>
      </c>
      <c r="I30" s="1">
        <v>140.08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99.82400000000001</v>
      </c>
      <c r="C31" s="1">
        <v>172.72</v>
      </c>
      <c r="D31" s="1">
        <v>289.68</v>
      </c>
      <c r="E31" s="1">
        <v>361.76</v>
      </c>
      <c r="F31" s="1">
        <v>375.36</v>
      </c>
      <c r="G31" s="1">
        <v>383.52</v>
      </c>
      <c r="H31" s="1">
        <v>402.56</v>
      </c>
      <c r="I31" s="1">
        <v>421.6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-11.832</v>
      </c>
      <c r="I32" s="1">
        <v>-16.048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-0.136</v>
      </c>
      <c r="C33" s="1">
        <v>-0.544</v>
      </c>
      <c r="D33" s="1">
        <v>-0.544</v>
      </c>
      <c r="E33" s="1">
        <v>-0.272</v>
      </c>
      <c r="F33" s="1">
        <v>-2.448</v>
      </c>
      <c r="G33" s="1">
        <v>-3.4</v>
      </c>
      <c r="H33" s="1">
        <v>-1.36</v>
      </c>
      <c r="I33" s="1">
        <v>-1.224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152.32</v>
      </c>
      <c r="C34" s="1">
        <v>248.88</v>
      </c>
      <c r="D34" s="1">
        <v>414.8</v>
      </c>
      <c r="E34" s="1">
        <v>489.6</v>
      </c>
      <c r="F34" s="1">
        <v>508.64</v>
      </c>
      <c r="G34" s="1">
        <v>519.52</v>
      </c>
      <c r="H34" s="1">
        <v>529.0400000000001</v>
      </c>
      <c r="I34" s="1">
        <v>545.36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6.936000000000001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152.32</v>
      </c>
      <c r="C36" s="1">
        <v>248.88</v>
      </c>
      <c r="D36" s="1">
        <v>414.8</v>
      </c>
      <c r="E36" s="1">
        <v>489.6</v>
      </c>
      <c r="F36" s="1">
        <v>508.64</v>
      </c>
      <c r="G36" s="1">
        <v>519.52</v>
      </c>
      <c r="H36" s="1">
        <v>535.84</v>
      </c>
      <c r="I36" s="1">
        <v>545.36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1062.16</v>
      </c>
      <c r="C37" s="1">
        <v>2477.92</v>
      </c>
      <c r="D37" s="1">
        <v>2631.6</v>
      </c>
      <c r="E37" s="1">
        <v>1772.08</v>
      </c>
      <c r="F37" s="1">
        <v>1663.28</v>
      </c>
      <c r="G37" s="1">
        <v>1957.04</v>
      </c>
      <c r="H37" s="1">
        <v>1969.28</v>
      </c>
      <c r="I37" s="1">
        <v>2224.96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 t="s">
        <v>92</v>
      </c>
      <c r="C39" s="1" t="s">
        <v>92</v>
      </c>
      <c r="D39" s="1">
        <v>9.248000000000001</v>
      </c>
      <c r="E39" s="1">
        <v>9.248000000000001</v>
      </c>
      <c r="F39" s="1">
        <v>9.248000000000001</v>
      </c>
      <c r="G39" s="1">
        <v>9.248000000000001</v>
      </c>
      <c r="H39" s="1">
        <v>9.248000000000001</v>
      </c>
      <c r="I39" s="1">
        <v>9.248000000000001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 t="s">
        <v>92</v>
      </c>
      <c r="C40" s="1" t="s">
        <v>92</v>
      </c>
      <c r="D40" s="1">
        <v>9.248000000000001</v>
      </c>
      <c r="E40" s="1">
        <v>9.248000000000001</v>
      </c>
      <c r="F40" s="1">
        <v>9.248000000000001</v>
      </c>
      <c r="G40" s="1">
        <v>9.248000000000001</v>
      </c>
      <c r="H40" s="1">
        <v>9.248000000000001</v>
      </c>
      <c r="I40" s="1">
        <v>9.248000000000001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0.0</v>
      </c>
      <c r="C41" s="1">
        <v>0.0</v>
      </c>
      <c r="D41" s="1" t="s">
        <v>95</v>
      </c>
      <c r="E41" s="1" t="s">
        <v>96</v>
      </c>
      <c r="F41" s="1" t="s">
        <v>97</v>
      </c>
      <c r="G41" s="1" t="s">
        <v>98</v>
      </c>
      <c r="H41" s="1" t="s">
        <v>99</v>
      </c>
      <c r="I41" s="1" t="s">
        <v>100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152.32</v>
      </c>
      <c r="C42" s="1">
        <v>248.88</v>
      </c>
      <c r="D42" s="1">
        <v>413.4400000000001</v>
      </c>
      <c r="E42" s="1">
        <v>488.24</v>
      </c>
      <c r="F42" s="1">
        <v>508.64</v>
      </c>
      <c r="G42" s="1">
        <v>518.1600000000001</v>
      </c>
      <c r="H42" s="1">
        <v>527.6800000000001</v>
      </c>
      <c r="I42" s="1">
        <v>545.36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0.0</v>
      </c>
      <c r="C43" s="1">
        <v>0.0</v>
      </c>
      <c r="D43" s="1" t="s">
        <v>103</v>
      </c>
      <c r="E43" s="1" t="s">
        <v>104</v>
      </c>
      <c r="F43" s="1" t="s">
        <v>105</v>
      </c>
      <c r="G43" s="1" t="s">
        <v>106</v>
      </c>
      <c r="H43" s="1" t="s">
        <v>107</v>
      </c>
      <c r="I43" s="1" t="s">
        <v>108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858.1600000000001</v>
      </c>
      <c r="C44" s="1">
        <v>2136.56</v>
      </c>
      <c r="D44" s="1">
        <v>2083.52</v>
      </c>
      <c r="E44" s="1">
        <v>1028.16</v>
      </c>
      <c r="F44" s="1">
        <v>840.48</v>
      </c>
      <c r="G44" s="1">
        <v>1101.6</v>
      </c>
      <c r="H44" s="1">
        <v>1070.32</v>
      </c>
      <c r="I44" s="1">
        <v>1218.56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826.8800000000001</v>
      </c>
      <c r="C45" s="1">
        <v>1974.72</v>
      </c>
      <c r="D45" s="1">
        <v>1653.76</v>
      </c>
      <c r="E45" s="1">
        <v>796.96</v>
      </c>
      <c r="F45" s="1">
        <v>573.9200000000001</v>
      </c>
      <c r="G45" s="1">
        <v>798.32</v>
      </c>
      <c r="H45" s="1">
        <v>829.6</v>
      </c>
      <c r="I45" s="1">
        <v>945.2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122.536</v>
      </c>
      <c r="H46" s="1">
        <v>126.48</v>
      </c>
      <c r="I46" s="1">
        <v>121.992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168.64</v>
      </c>
      <c r="C2" s="1">
        <v>463.76</v>
      </c>
      <c r="D2" s="1">
        <v>583.44</v>
      </c>
      <c r="E2" s="1">
        <v>403.92</v>
      </c>
      <c r="F2" s="1">
        <v>250.24</v>
      </c>
      <c r="G2" s="1">
        <v>242.08</v>
      </c>
      <c r="H2" s="1">
        <v>235.28</v>
      </c>
      <c r="I2" s="1">
        <v>238.0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60.248</v>
      </c>
      <c r="C3" s="1">
        <v>191.76</v>
      </c>
      <c r="D3" s="1">
        <v>263.84</v>
      </c>
      <c r="E3" s="1">
        <v>178.16</v>
      </c>
      <c r="F3" s="1">
        <v>99.41600000000001</v>
      </c>
      <c r="G3" s="1">
        <v>105.536</v>
      </c>
      <c r="H3" s="1">
        <v>106.76</v>
      </c>
      <c r="I3" s="1">
        <v>98.328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108.936</v>
      </c>
      <c r="C4" s="1">
        <v>272.0</v>
      </c>
      <c r="D4" s="1">
        <v>319.6</v>
      </c>
      <c r="E4" s="1">
        <v>225.76</v>
      </c>
      <c r="F4" s="1">
        <v>150.96</v>
      </c>
      <c r="G4" s="1">
        <v>137.36</v>
      </c>
      <c r="H4" s="1">
        <v>128.792</v>
      </c>
      <c r="I4" s="1">
        <v>140.08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0.0</v>
      </c>
      <c r="C5" s="1">
        <v>0.0</v>
      </c>
      <c r="D5" s="1">
        <v>0.0</v>
      </c>
      <c r="E5" s="1">
        <v>0.0</v>
      </c>
      <c r="F5" s="1">
        <v>20.4</v>
      </c>
      <c r="G5" s="1">
        <v>-61.33600000000001</v>
      </c>
      <c r="H5" s="1">
        <v>-5.984</v>
      </c>
      <c r="I5" s="1">
        <v>-2.312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4.08</v>
      </c>
      <c r="C6" s="1">
        <v>-1.496</v>
      </c>
      <c r="D6" s="1">
        <v>0.408</v>
      </c>
      <c r="E6" s="1">
        <v>6.256</v>
      </c>
      <c r="F6" s="1">
        <v>2.72</v>
      </c>
      <c r="G6" s="1">
        <v>2.72</v>
      </c>
      <c r="H6" s="1">
        <v>2.72</v>
      </c>
      <c r="I6" s="1">
        <v>10.608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4.488</v>
      </c>
      <c r="C7" s="1">
        <v>2.72</v>
      </c>
      <c r="D7" s="1">
        <v>0.136</v>
      </c>
      <c r="E7" s="1">
        <v>11.56</v>
      </c>
      <c r="F7" s="1">
        <v>1.496</v>
      </c>
      <c r="G7" s="1">
        <v>4.352</v>
      </c>
      <c r="H7" s="1">
        <v>1.496</v>
      </c>
      <c r="I7" s="1">
        <v>0.8160000000000001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117.64</v>
      </c>
      <c r="C8" s="1">
        <v>273.224</v>
      </c>
      <c r="D8" s="1">
        <v>319.6</v>
      </c>
      <c r="E8" s="1">
        <v>232.56</v>
      </c>
      <c r="F8" s="1">
        <v>175.44</v>
      </c>
      <c r="G8" s="1">
        <v>82.82400000000001</v>
      </c>
      <c r="H8" s="1">
        <v>127.024</v>
      </c>
      <c r="I8" s="1">
        <v>138.72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15.096</v>
      </c>
      <c r="C9" s="1">
        <v>41.752</v>
      </c>
      <c r="D9" s="1">
        <v>59.024</v>
      </c>
      <c r="E9" s="1">
        <v>49.368</v>
      </c>
      <c r="F9" s="1">
        <v>37.808</v>
      </c>
      <c r="G9" s="1">
        <v>-37.808</v>
      </c>
      <c r="H9" s="1">
        <v>32.368</v>
      </c>
      <c r="I9" s="1">
        <v>24.072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102.408</v>
      </c>
      <c r="C10" s="1">
        <v>231.2</v>
      </c>
      <c r="D10" s="1">
        <v>261.12</v>
      </c>
      <c r="E10" s="1">
        <v>182.24</v>
      </c>
      <c r="F10" s="1">
        <v>138.72</v>
      </c>
      <c r="G10" s="1">
        <v>120.632</v>
      </c>
      <c r="H10" s="1">
        <v>94.656</v>
      </c>
      <c r="I10" s="1">
        <v>114.92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40.664</v>
      </c>
      <c r="C11" s="1">
        <v>74.256</v>
      </c>
      <c r="D11" s="1">
        <v>60.248</v>
      </c>
      <c r="E11" s="1">
        <v>31.008</v>
      </c>
      <c r="F11" s="1">
        <v>25.84</v>
      </c>
      <c r="G11" s="1">
        <v>28.696</v>
      </c>
      <c r="H11" s="1">
        <v>26.792</v>
      </c>
      <c r="I11" s="1">
        <v>27.88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0.0</v>
      </c>
      <c r="C12" s="1">
        <v>24.888</v>
      </c>
      <c r="D12" s="1">
        <v>5.304</v>
      </c>
      <c r="E12" s="1">
        <v>2.04</v>
      </c>
      <c r="F12" s="1">
        <v>8.432</v>
      </c>
      <c r="G12" s="1">
        <v>2.448</v>
      </c>
      <c r="H12" s="1">
        <v>0.68</v>
      </c>
      <c r="I12" s="1">
        <v>0.9520000000000001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5.44</v>
      </c>
      <c r="C13" s="1">
        <v>8.432</v>
      </c>
      <c r="D13" s="1">
        <v>11.424</v>
      </c>
      <c r="E13" s="1">
        <v>34.816</v>
      </c>
      <c r="F13" s="1">
        <v>63.51200000000001</v>
      </c>
      <c r="G13" s="1">
        <v>63.92</v>
      </c>
      <c r="H13" s="1">
        <v>49.91200000000001</v>
      </c>
      <c r="I13" s="1">
        <v>55.76000000000001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14.688</v>
      </c>
      <c r="C14" s="1">
        <v>14.416</v>
      </c>
      <c r="D14" s="1">
        <v>24.344</v>
      </c>
      <c r="E14" s="1">
        <v>12.92</v>
      </c>
      <c r="F14" s="1">
        <v>14.28</v>
      </c>
      <c r="G14" s="1">
        <v>11.152</v>
      </c>
      <c r="H14" s="1">
        <v>1.36</v>
      </c>
      <c r="I14" s="1">
        <v>13.736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60.928</v>
      </c>
      <c r="C15" s="1">
        <v>122.128</v>
      </c>
      <c r="D15" s="1">
        <v>101.592</v>
      </c>
      <c r="E15" s="1">
        <v>81.05600000000001</v>
      </c>
      <c r="F15" s="1">
        <v>112.2</v>
      </c>
      <c r="G15" s="1">
        <v>106.352</v>
      </c>
      <c r="H15" s="1">
        <v>78.88000000000001</v>
      </c>
      <c r="I15" s="1">
        <v>98.328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41.616</v>
      </c>
      <c r="C16" s="1">
        <v>109.48</v>
      </c>
      <c r="D16" s="1">
        <v>159.12</v>
      </c>
      <c r="E16" s="1">
        <v>101.864</v>
      </c>
      <c r="F16" s="1">
        <v>26.248</v>
      </c>
      <c r="G16" s="1">
        <v>14.28</v>
      </c>
      <c r="H16" s="1">
        <v>15.64</v>
      </c>
      <c r="I16" s="1">
        <v>16.592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0.272</v>
      </c>
      <c r="C17" s="1">
        <v>-0.272</v>
      </c>
      <c r="D17" s="1">
        <v>0.136</v>
      </c>
      <c r="E17" s="1">
        <v>8.704</v>
      </c>
      <c r="F17" s="1">
        <v>-0.68</v>
      </c>
      <c r="G17" s="1">
        <v>10.608</v>
      </c>
      <c r="H17" s="1">
        <v>0.9520000000000001</v>
      </c>
      <c r="I17" s="1">
        <v>0.408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0.0</v>
      </c>
      <c r="C18" s="1">
        <v>0.0</v>
      </c>
      <c r="D18" s="1">
        <v>-2.176</v>
      </c>
      <c r="E18" s="1">
        <v>0.0</v>
      </c>
      <c r="F18" s="1">
        <v>0.0</v>
      </c>
      <c r="G18" s="1">
        <v>0.0</v>
      </c>
      <c r="H18" s="1">
        <v>7.752000000000001</v>
      </c>
      <c r="I18" s="1">
        <v>11.832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41.88800000000001</v>
      </c>
      <c r="C19" s="1">
        <v>109.208</v>
      </c>
      <c r="D19" s="1">
        <v>157.76</v>
      </c>
      <c r="E19" s="1">
        <v>101.864</v>
      </c>
      <c r="F19" s="1">
        <v>25.432</v>
      </c>
      <c r="G19" s="1">
        <v>14.416</v>
      </c>
      <c r="H19" s="1">
        <v>24.48</v>
      </c>
      <c r="I19" s="1">
        <v>28.968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-2.72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-0.68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-0.8160000000000001</v>
      </c>
      <c r="C22" s="1">
        <v>0.68</v>
      </c>
      <c r="D22" s="1">
        <v>-12.784</v>
      </c>
      <c r="E22" s="1">
        <v>-0.408</v>
      </c>
      <c r="F22" s="1">
        <v>0.0</v>
      </c>
      <c r="G22" s="1">
        <v>-4.352</v>
      </c>
      <c r="H22" s="1">
        <v>-0.408</v>
      </c>
      <c r="I22" s="1">
        <v>-1.904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0.0</v>
      </c>
      <c r="C23" s="1">
        <v>0.0</v>
      </c>
      <c r="D23" s="1">
        <v>0.0</v>
      </c>
      <c r="E23" s="1">
        <v>-3.4</v>
      </c>
      <c r="F23" s="1">
        <v>-3.264</v>
      </c>
      <c r="G23" s="1">
        <v>-1.632</v>
      </c>
      <c r="H23" s="1">
        <v>-0.9520000000000001</v>
      </c>
      <c r="I23" s="1">
        <v>-0.136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>
        <v>39.16800000000001</v>
      </c>
      <c r="C24" s="1">
        <v>110.024</v>
      </c>
      <c r="D24" s="1">
        <v>157.76</v>
      </c>
      <c r="E24" s="1">
        <v>98.05600000000001</v>
      </c>
      <c r="F24" s="1">
        <v>22.168</v>
      </c>
      <c r="G24" s="1">
        <v>12.648</v>
      </c>
      <c r="H24" s="1">
        <v>23.528</v>
      </c>
      <c r="I24" s="1">
        <v>28.016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>
        <v>7.072000000000001</v>
      </c>
      <c r="C25" s="1">
        <v>37.536</v>
      </c>
      <c r="D25" s="1">
        <v>40.392</v>
      </c>
      <c r="E25" s="1">
        <v>25.296</v>
      </c>
      <c r="F25" s="1">
        <v>6.392</v>
      </c>
      <c r="G25" s="1">
        <v>3.808</v>
      </c>
      <c r="H25" s="1">
        <v>5.032</v>
      </c>
      <c r="I25" s="1">
        <v>5.576000000000001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</v>
      </c>
      <c r="B26" s="1">
        <v>31.96</v>
      </c>
      <c r="C26" s="1">
        <v>72.488</v>
      </c>
      <c r="D26" s="1">
        <v>117.096</v>
      </c>
      <c r="E26" s="1">
        <v>72.76</v>
      </c>
      <c r="F26" s="1">
        <v>15.64</v>
      </c>
      <c r="G26" s="1">
        <v>8.84</v>
      </c>
      <c r="H26" s="1">
        <v>18.36</v>
      </c>
      <c r="I26" s="1">
        <v>22.44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1">
        <v>31.96</v>
      </c>
      <c r="C27" s="1">
        <v>72.488</v>
      </c>
      <c r="D27" s="1">
        <v>117.096</v>
      </c>
      <c r="E27" s="1">
        <v>72.76</v>
      </c>
      <c r="F27" s="1">
        <v>15.64</v>
      </c>
      <c r="G27" s="1">
        <v>8.84</v>
      </c>
      <c r="H27" s="1">
        <v>18.36</v>
      </c>
      <c r="I27" s="1">
        <v>22.44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1">
        <v>31.96</v>
      </c>
      <c r="C28" s="1">
        <v>72.488</v>
      </c>
      <c r="D28" s="1">
        <v>117.096</v>
      </c>
      <c r="E28" s="1">
        <v>72.76</v>
      </c>
      <c r="F28" s="1">
        <v>15.64</v>
      </c>
      <c r="G28" s="1">
        <v>8.84</v>
      </c>
      <c r="H28" s="1">
        <v>18.36</v>
      </c>
      <c r="I28" s="1">
        <v>22.44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>
        <v>31.96</v>
      </c>
      <c r="C29" s="1">
        <v>72.488</v>
      </c>
      <c r="D29" s="1">
        <v>117.096</v>
      </c>
      <c r="E29" s="1">
        <v>72.76</v>
      </c>
      <c r="F29" s="1">
        <v>15.64</v>
      </c>
      <c r="G29" s="1">
        <v>8.84</v>
      </c>
      <c r="H29" s="1">
        <v>18.36</v>
      </c>
      <c r="I29" s="1">
        <v>22.44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31.96</v>
      </c>
      <c r="C30" s="1">
        <v>72.488</v>
      </c>
      <c r="D30" s="1">
        <v>117.096</v>
      </c>
      <c r="E30" s="1">
        <v>72.76</v>
      </c>
      <c r="F30" s="1">
        <v>15.64</v>
      </c>
      <c r="G30" s="1">
        <v>8.84</v>
      </c>
      <c r="H30" s="1">
        <v>18.36</v>
      </c>
      <c r="I30" s="1">
        <v>22.44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 t="s">
        <v>143</v>
      </c>
      <c r="C32" s="1" t="s">
        <v>144</v>
      </c>
      <c r="D32" s="1" t="s">
        <v>145</v>
      </c>
      <c r="E32" s="1" t="s">
        <v>146</v>
      </c>
      <c r="F32" s="1" t="s">
        <v>147</v>
      </c>
      <c r="G32" s="1" t="s">
        <v>148</v>
      </c>
      <c r="H32" s="1" t="s">
        <v>149</v>
      </c>
      <c r="I32" s="1" t="s">
        <v>150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151</v>
      </c>
      <c r="B33" s="1" t="s">
        <v>143</v>
      </c>
      <c r="C33" s="1" t="s">
        <v>144</v>
      </c>
      <c r="D33" s="1" t="s">
        <v>145</v>
      </c>
      <c r="E33" s="1" t="s">
        <v>146</v>
      </c>
      <c r="F33" s="1" t="s">
        <v>147</v>
      </c>
      <c r="G33" s="1" t="s">
        <v>148</v>
      </c>
      <c r="H33" s="1" t="s">
        <v>149</v>
      </c>
      <c r="I33" s="1" t="s">
        <v>150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>
        <v>61.0</v>
      </c>
      <c r="C34" s="1">
        <v>61.0</v>
      </c>
      <c r="D34" s="1">
        <v>62.0</v>
      </c>
      <c r="E34" s="1">
        <v>68.0</v>
      </c>
      <c r="F34" s="1">
        <v>68.0</v>
      </c>
      <c r="G34" s="1">
        <v>68.0</v>
      </c>
      <c r="H34" s="1">
        <v>68.0</v>
      </c>
      <c r="I34" s="1">
        <v>68.0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 t="s">
        <v>154</v>
      </c>
      <c r="C35" s="1">
        <v>8.0</v>
      </c>
      <c r="D35" s="1" t="s">
        <v>155</v>
      </c>
      <c r="E35" s="1" t="s">
        <v>156</v>
      </c>
      <c r="F35" s="1" t="s">
        <v>157</v>
      </c>
      <c r="G35" s="1" t="s">
        <v>148</v>
      </c>
      <c r="H35" s="1" t="s">
        <v>158</v>
      </c>
      <c r="I35" s="1" t="s">
        <v>159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 t="s">
        <v>154</v>
      </c>
      <c r="C36" s="1">
        <v>8.0</v>
      </c>
      <c r="D36" s="1" t="s">
        <v>155</v>
      </c>
      <c r="E36" s="1" t="s">
        <v>156</v>
      </c>
      <c r="F36" s="1" t="s">
        <v>157</v>
      </c>
      <c r="G36" s="1" t="s">
        <v>148</v>
      </c>
      <c r="H36" s="1" t="s">
        <v>158</v>
      </c>
      <c r="I36" s="1" t="s">
        <v>159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>
        <v>61.0</v>
      </c>
      <c r="C37" s="1">
        <v>66.0</v>
      </c>
      <c r="D37" s="1">
        <v>69.0</v>
      </c>
      <c r="E37" s="1">
        <v>73.0</v>
      </c>
      <c r="F37" s="1">
        <v>76.0</v>
      </c>
      <c r="G37" s="1">
        <v>71.0</v>
      </c>
      <c r="H37" s="1">
        <v>76.0</v>
      </c>
      <c r="I37" s="1">
        <v>72.0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 t="s">
        <v>163</v>
      </c>
      <c r="C38" s="1" t="s">
        <v>164</v>
      </c>
      <c r="D38" s="1" t="s">
        <v>165</v>
      </c>
      <c r="E38" s="1" t="s">
        <v>166</v>
      </c>
      <c r="F38" s="1" t="s">
        <v>167</v>
      </c>
      <c r="G38" s="1" t="s">
        <v>168</v>
      </c>
      <c r="H38" s="1" t="s">
        <v>169</v>
      </c>
      <c r="I38" s="1" t="s">
        <v>170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171</v>
      </c>
      <c r="B39" s="1" t="s">
        <v>163</v>
      </c>
      <c r="C39" s="1" t="s">
        <v>172</v>
      </c>
      <c r="D39" s="1" t="s">
        <v>173</v>
      </c>
      <c r="E39" s="1" t="s">
        <v>174</v>
      </c>
      <c r="F39" s="1" t="s">
        <v>175</v>
      </c>
      <c r="G39" s="1" t="s">
        <v>176</v>
      </c>
      <c r="H39" s="1" t="s">
        <v>177</v>
      </c>
      <c r="I39" s="1" t="s">
        <v>178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179</v>
      </c>
      <c r="B40" s="1">
        <v>20.0</v>
      </c>
      <c r="C40" s="1">
        <v>20.0</v>
      </c>
      <c r="D40" s="1">
        <v>20.0</v>
      </c>
      <c r="E40" s="1">
        <v>20.0</v>
      </c>
      <c r="F40" s="1">
        <v>20.0</v>
      </c>
      <c r="G40" s="1">
        <v>20.0</v>
      </c>
      <c r="H40" s="1">
        <v>20.0</v>
      </c>
      <c r="I40" s="1">
        <v>20.0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1" t="s">
        <v>181</v>
      </c>
      <c r="C42" s="1" t="s">
        <v>182</v>
      </c>
      <c r="D42" s="1" t="s">
        <v>183</v>
      </c>
      <c r="E42" s="1" t="s">
        <v>184</v>
      </c>
      <c r="F42" s="1" t="s">
        <v>185</v>
      </c>
      <c r="G42" s="1" t="s">
        <v>186</v>
      </c>
      <c r="H42" s="1" t="s">
        <v>187</v>
      </c>
      <c r="I42" s="1" t="s">
        <v>188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189</v>
      </c>
      <c r="B43" s="1">
        <v>11.696</v>
      </c>
      <c r="C43" s="1">
        <v>45.42400000000001</v>
      </c>
      <c r="D43" s="1">
        <v>54.672</v>
      </c>
      <c r="E43" s="1">
        <v>24.752</v>
      </c>
      <c r="F43" s="1">
        <v>19.312</v>
      </c>
      <c r="G43" s="1">
        <v>29.784</v>
      </c>
      <c r="H43" s="1">
        <v>23.256</v>
      </c>
      <c r="I43" s="1">
        <v>7.752000000000001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190</v>
      </c>
      <c r="B44" s="1">
        <v>11.696</v>
      </c>
      <c r="C44" s="1">
        <v>45.42400000000001</v>
      </c>
      <c r="D44" s="1">
        <v>54.672</v>
      </c>
      <c r="E44" s="1">
        <v>24.752</v>
      </c>
      <c r="F44" s="1">
        <v>19.312</v>
      </c>
      <c r="G44" s="1">
        <v>29.784</v>
      </c>
      <c r="H44" s="1">
        <v>23.256</v>
      </c>
      <c r="I44" s="1">
        <v>7.752000000000001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191</v>
      </c>
      <c r="B45" s="1">
        <v>-4.488</v>
      </c>
      <c r="C45" s="1">
        <v>-7.752000000000001</v>
      </c>
      <c r="D45" s="1">
        <v>-14.28</v>
      </c>
      <c r="E45" s="1">
        <v>0.408</v>
      </c>
      <c r="F45" s="1">
        <v>-12.784</v>
      </c>
      <c r="G45" s="1">
        <v>-25.84</v>
      </c>
      <c r="H45" s="1">
        <v>-18.224</v>
      </c>
      <c r="I45" s="1">
        <v>-2.176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192</v>
      </c>
      <c r="B46" s="1">
        <v>-4.488</v>
      </c>
      <c r="C46" s="1">
        <v>-7.752000000000001</v>
      </c>
      <c r="D46" s="1">
        <v>-14.28</v>
      </c>
      <c r="E46" s="1">
        <v>0.408</v>
      </c>
      <c r="F46" s="1">
        <v>-12.784</v>
      </c>
      <c r="G46" s="1">
        <v>-25.84</v>
      </c>
      <c r="H46" s="1">
        <v>-18.224</v>
      </c>
      <c r="I46" s="1">
        <v>-2.176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193</v>
      </c>
      <c r="B47" s="1">
        <v>26.248</v>
      </c>
      <c r="C47" s="1">
        <v>68.272</v>
      </c>
      <c r="D47" s="1">
        <v>98.46400000000001</v>
      </c>
      <c r="E47" s="1">
        <v>63.648</v>
      </c>
      <c r="F47" s="1">
        <v>15.912</v>
      </c>
      <c r="G47" s="1">
        <v>8.976</v>
      </c>
      <c r="H47" s="1">
        <v>15.368</v>
      </c>
      <c r="I47" s="1">
        <v>18.088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195</v>
      </c>
      <c r="B49" s="1">
        <v>0.0</v>
      </c>
      <c r="C49" s="1">
        <v>24.888</v>
      </c>
      <c r="D49" s="1">
        <v>5.304</v>
      </c>
      <c r="E49" s="1">
        <v>2.04</v>
      </c>
      <c r="F49" s="1">
        <v>8.432</v>
      </c>
      <c r="G49" s="1">
        <v>2.448</v>
      </c>
      <c r="H49" s="1">
        <v>0.68</v>
      </c>
      <c r="I49" s="1">
        <v>0.9520000000000001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196</v>
      </c>
      <c r="B50" s="1">
        <v>0.0</v>
      </c>
      <c r="C50" s="1">
        <v>24.888</v>
      </c>
      <c r="D50" s="1">
        <v>5.304</v>
      </c>
      <c r="E50" s="1">
        <v>2.04</v>
      </c>
      <c r="F50" s="1">
        <v>8.432</v>
      </c>
      <c r="G50" s="1">
        <v>2.448</v>
      </c>
      <c r="H50" s="1">
        <v>0.68</v>
      </c>
      <c r="I50" s="1">
        <v>0.9520000000000001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>
        <v>0.0</v>
      </c>
      <c r="C3" s="1" t="s">
        <v>199</v>
      </c>
      <c r="D3" s="1" t="s">
        <v>200</v>
      </c>
      <c r="E3" s="1" t="s">
        <v>201</v>
      </c>
      <c r="F3" s="1" t="s">
        <v>202</v>
      </c>
      <c r="G3" s="1" t="s">
        <v>203</v>
      </c>
      <c r="H3" s="1" t="s">
        <v>204</v>
      </c>
      <c r="I3" s="1" t="s">
        <v>205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>
        <v>0.0</v>
      </c>
      <c r="C4" s="1" t="s">
        <v>207</v>
      </c>
      <c r="D4" s="1" t="s">
        <v>208</v>
      </c>
      <c r="E4" s="1" t="s">
        <v>209</v>
      </c>
      <c r="F4" s="1" t="s">
        <v>163</v>
      </c>
      <c r="G4" s="1" t="s">
        <v>210</v>
      </c>
      <c r="H4" s="1" t="s">
        <v>211</v>
      </c>
      <c r="I4" s="1" t="s">
        <v>212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213</v>
      </c>
      <c r="B5" s="1">
        <v>0.0</v>
      </c>
      <c r="C5" s="1" t="s">
        <v>207</v>
      </c>
      <c r="D5" s="1" t="s">
        <v>208</v>
      </c>
      <c r="E5" s="1" t="s">
        <v>209</v>
      </c>
      <c r="F5" s="1" t="s">
        <v>163</v>
      </c>
      <c r="G5" s="1" t="s">
        <v>210</v>
      </c>
      <c r="H5" s="1" t="s">
        <v>214</v>
      </c>
      <c r="I5" s="1" t="s">
        <v>215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217</v>
      </c>
      <c r="B7" s="1">
        <v>13.6</v>
      </c>
      <c r="C7" s="1">
        <v>13.6</v>
      </c>
      <c r="D7" s="1">
        <v>13.6</v>
      </c>
      <c r="E7" s="1" t="s">
        <v>218</v>
      </c>
      <c r="F7" s="1" t="s">
        <v>219</v>
      </c>
      <c r="G7" s="1" t="s">
        <v>220</v>
      </c>
      <c r="H7" s="1" t="s">
        <v>221</v>
      </c>
      <c r="I7" s="1" t="s">
        <v>222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223</v>
      </c>
      <c r="B8" s="1" t="s">
        <v>224</v>
      </c>
      <c r="C8" s="1" t="s">
        <v>225</v>
      </c>
      <c r="D8" s="1" t="s">
        <v>226</v>
      </c>
      <c r="E8" s="1" t="s">
        <v>227</v>
      </c>
      <c r="F8" s="1" t="s">
        <v>228</v>
      </c>
      <c r="G8" s="1" t="s">
        <v>229</v>
      </c>
      <c r="H8" s="1" t="s">
        <v>230</v>
      </c>
      <c r="I8" s="1" t="s">
        <v>231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232</v>
      </c>
      <c r="B9" s="1" t="s">
        <v>233</v>
      </c>
      <c r="C9" s="1" t="s">
        <v>234</v>
      </c>
      <c r="D9" s="1" t="s">
        <v>235</v>
      </c>
      <c r="E9" s="1" t="s">
        <v>236</v>
      </c>
      <c r="F9" s="1" t="s">
        <v>237</v>
      </c>
      <c r="G9" s="1" t="s">
        <v>238</v>
      </c>
      <c r="H9" s="1" t="s">
        <v>239</v>
      </c>
      <c r="I9" s="1" t="s">
        <v>240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241</v>
      </c>
      <c r="B10" s="1" t="s">
        <v>233</v>
      </c>
      <c r="C10" s="1" t="s">
        <v>234</v>
      </c>
      <c r="D10" s="1" t="s">
        <v>235</v>
      </c>
      <c r="E10" s="1" t="s">
        <v>236</v>
      </c>
      <c r="F10" s="1" t="s">
        <v>237</v>
      </c>
      <c r="G10" s="1" t="s">
        <v>238</v>
      </c>
      <c r="H10" s="1" t="s">
        <v>239</v>
      </c>
      <c r="I10" s="1" t="s">
        <v>240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242</v>
      </c>
      <c r="B11" s="1" t="s">
        <v>233</v>
      </c>
      <c r="C11" s="1" t="s">
        <v>234</v>
      </c>
      <c r="D11" s="1" t="s">
        <v>235</v>
      </c>
      <c r="E11" s="1" t="s">
        <v>236</v>
      </c>
      <c r="F11" s="1" t="s">
        <v>237</v>
      </c>
      <c r="G11" s="1" t="s">
        <v>238</v>
      </c>
      <c r="H11" s="1" t="s">
        <v>239</v>
      </c>
      <c r="I11" s="1" t="s">
        <v>240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243</v>
      </c>
      <c r="B12" s="1" t="s">
        <v>244</v>
      </c>
      <c r="C12" s="1" t="s">
        <v>245</v>
      </c>
      <c r="D12" s="1" t="s">
        <v>246</v>
      </c>
      <c r="E12" s="1" t="s">
        <v>247</v>
      </c>
      <c r="F12" s="1" t="s">
        <v>248</v>
      </c>
      <c r="G12" s="1" t="s">
        <v>249</v>
      </c>
      <c r="H12" s="1" t="s">
        <v>250</v>
      </c>
      <c r="I12" s="1" t="s">
        <v>251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252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252</v>
      </c>
      <c r="B14" s="1">
        <v>0.0</v>
      </c>
      <c r="C14" s="1" t="s">
        <v>253</v>
      </c>
      <c r="D14" s="1" t="s">
        <v>254</v>
      </c>
      <c r="E14" s="1" t="s">
        <v>255</v>
      </c>
      <c r="F14" s="1" t="s">
        <v>255</v>
      </c>
      <c r="G14" s="1" t="s">
        <v>256</v>
      </c>
      <c r="H14" s="1" t="s">
        <v>257</v>
      </c>
      <c r="I14" s="1" t="s">
        <v>257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259</v>
      </c>
      <c r="B16" s="1" t="s">
        <v>260</v>
      </c>
      <c r="C16" s="1" t="s">
        <v>261</v>
      </c>
      <c r="D16" s="1" t="s">
        <v>262</v>
      </c>
      <c r="E16" s="1" t="s">
        <v>263</v>
      </c>
      <c r="F16" s="1" t="s">
        <v>264</v>
      </c>
      <c r="G16" s="1" t="s">
        <v>265</v>
      </c>
      <c r="H16" s="1" t="s">
        <v>266</v>
      </c>
      <c r="I16" s="1" t="s">
        <v>267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268</v>
      </c>
      <c r="B17" s="1" t="s">
        <v>269</v>
      </c>
      <c r="C17" s="1" t="s">
        <v>270</v>
      </c>
      <c r="D17" s="1" t="s">
        <v>271</v>
      </c>
      <c r="E17" s="1" t="s">
        <v>272</v>
      </c>
      <c r="F17" s="1" t="s">
        <v>273</v>
      </c>
      <c r="G17" s="1" t="s">
        <v>159</v>
      </c>
      <c r="H17" s="1" t="s">
        <v>274</v>
      </c>
      <c r="I17" s="1" t="s">
        <v>275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276</v>
      </c>
      <c r="B18" s="1" t="s">
        <v>277</v>
      </c>
      <c r="C18" s="1" t="s">
        <v>254</v>
      </c>
      <c r="D18" s="1" t="s">
        <v>278</v>
      </c>
      <c r="E18" s="1" t="s">
        <v>279</v>
      </c>
      <c r="F18" s="1" t="s">
        <v>280</v>
      </c>
      <c r="G18" s="1" t="s">
        <v>278</v>
      </c>
      <c r="H18" s="1" t="s">
        <v>281</v>
      </c>
      <c r="I18" s="1" t="s">
        <v>279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283</v>
      </c>
      <c r="B20" s="1" t="s">
        <v>284</v>
      </c>
      <c r="C20" s="1" t="s">
        <v>285</v>
      </c>
      <c r="D20" s="1" t="s">
        <v>286</v>
      </c>
      <c r="E20" s="1" t="s">
        <v>287</v>
      </c>
      <c r="F20" s="1" t="s">
        <v>288</v>
      </c>
      <c r="G20" s="1" t="s">
        <v>289</v>
      </c>
      <c r="H20" s="1" t="s">
        <v>290</v>
      </c>
      <c r="I20" s="1" t="s">
        <v>291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292</v>
      </c>
      <c r="B21" s="1" t="s">
        <v>293</v>
      </c>
      <c r="C21" s="1" t="s">
        <v>294</v>
      </c>
      <c r="D21" s="1" t="s">
        <v>295</v>
      </c>
      <c r="E21" s="1" t="s">
        <v>296</v>
      </c>
      <c r="F21" s="1" t="s">
        <v>297</v>
      </c>
      <c r="G21" s="1" t="s">
        <v>298</v>
      </c>
      <c r="H21" s="1" t="s">
        <v>299</v>
      </c>
      <c r="I21" s="1" t="s">
        <v>300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301</v>
      </c>
      <c r="B22" s="1" t="s">
        <v>302</v>
      </c>
      <c r="C22" s="1" t="s">
        <v>303</v>
      </c>
      <c r="D22" s="1" t="s">
        <v>304</v>
      </c>
      <c r="E22" s="1" t="s">
        <v>305</v>
      </c>
      <c r="F22" s="1" t="s">
        <v>306</v>
      </c>
      <c r="G22" s="1" t="s">
        <v>307</v>
      </c>
      <c r="H22" s="1" t="s">
        <v>308</v>
      </c>
      <c r="I22" s="1" t="s">
        <v>309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310</v>
      </c>
      <c r="B23" s="1" t="s">
        <v>311</v>
      </c>
      <c r="C23" s="1" t="s">
        <v>312</v>
      </c>
      <c r="D23" s="1" t="s">
        <v>313</v>
      </c>
      <c r="E23" s="1" t="s">
        <v>314</v>
      </c>
      <c r="F23" s="1" t="s">
        <v>315</v>
      </c>
      <c r="G23" s="1" t="s">
        <v>316</v>
      </c>
      <c r="H23" s="1" t="s">
        <v>317</v>
      </c>
      <c r="I23" s="1" t="s">
        <v>318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319</v>
      </c>
      <c r="B24" s="1" t="s">
        <v>320</v>
      </c>
      <c r="C24" s="1" t="s">
        <v>321</v>
      </c>
      <c r="D24" s="1" t="s">
        <v>322</v>
      </c>
      <c r="E24" s="1" t="s">
        <v>323</v>
      </c>
      <c r="F24" s="1" t="s">
        <v>324</v>
      </c>
      <c r="G24" s="1" t="s">
        <v>325</v>
      </c>
      <c r="H24" s="1" t="s">
        <v>326</v>
      </c>
      <c r="I24" s="1" t="s">
        <v>327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329</v>
      </c>
      <c r="B26" s="1">
        <v>0.0</v>
      </c>
      <c r="C26" s="1" t="s">
        <v>330</v>
      </c>
      <c r="D26" s="1" t="s">
        <v>331</v>
      </c>
      <c r="E26" s="1" t="s">
        <v>332</v>
      </c>
      <c r="F26" s="1" t="s">
        <v>333</v>
      </c>
      <c r="G26" s="1" t="s">
        <v>334</v>
      </c>
      <c r="H26" s="1" t="s">
        <v>335</v>
      </c>
      <c r="I26" s="1" t="s">
        <v>336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337</v>
      </c>
      <c r="B27" s="1">
        <v>0.0</v>
      </c>
      <c r="C27" s="1" t="s">
        <v>330</v>
      </c>
      <c r="D27" s="1" t="s">
        <v>331</v>
      </c>
      <c r="E27" s="1" t="s">
        <v>338</v>
      </c>
      <c r="F27" s="1" t="s">
        <v>339</v>
      </c>
      <c r="G27" s="1" t="s">
        <v>340</v>
      </c>
      <c r="H27" s="1" t="s">
        <v>341</v>
      </c>
      <c r="I27" s="1" t="s">
        <v>342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343</v>
      </c>
      <c r="B28" s="1">
        <v>0.0</v>
      </c>
      <c r="C28" s="1" t="s">
        <v>344</v>
      </c>
      <c r="D28" s="1" t="s">
        <v>345</v>
      </c>
      <c r="E28" s="1" t="s">
        <v>346</v>
      </c>
      <c r="F28" s="1" t="s">
        <v>347</v>
      </c>
      <c r="G28" s="1" t="s">
        <v>348</v>
      </c>
      <c r="H28" s="1" t="s">
        <v>349</v>
      </c>
      <c r="I28" s="1" t="s">
        <v>350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351</v>
      </c>
      <c r="B29" s="1">
        <v>0.0</v>
      </c>
      <c r="C29" s="1" t="s">
        <v>344</v>
      </c>
      <c r="D29" s="1" t="s">
        <v>345</v>
      </c>
      <c r="E29" s="1" t="s">
        <v>346</v>
      </c>
      <c r="F29" s="1" t="s">
        <v>347</v>
      </c>
      <c r="G29" s="1" t="s">
        <v>348</v>
      </c>
      <c r="H29" s="1" t="s">
        <v>349</v>
      </c>
      <c r="I29" s="1" t="s">
        <v>350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352</v>
      </c>
      <c r="B30" s="1">
        <v>0.0</v>
      </c>
      <c r="C30" s="1" t="s">
        <v>353</v>
      </c>
      <c r="D30" s="1" t="s">
        <v>354</v>
      </c>
      <c r="E30" s="1" t="s">
        <v>355</v>
      </c>
      <c r="F30" s="1" t="s">
        <v>356</v>
      </c>
      <c r="G30" s="1" t="s">
        <v>357</v>
      </c>
      <c r="H30" s="1" t="s">
        <v>358</v>
      </c>
      <c r="I30" s="1" t="s">
        <v>359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360</v>
      </c>
      <c r="B31" s="1">
        <v>0.0</v>
      </c>
      <c r="C31" s="1" t="s">
        <v>361</v>
      </c>
      <c r="D31" s="1">
        <v>7.48</v>
      </c>
      <c r="E31" s="1" t="s">
        <v>362</v>
      </c>
      <c r="F31" s="1" t="s">
        <v>363</v>
      </c>
      <c r="G31" s="1" t="s">
        <v>364</v>
      </c>
      <c r="H31" s="1" t="s">
        <v>365</v>
      </c>
      <c r="I31" s="1" t="s">
        <v>366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367</v>
      </c>
      <c r="B32" s="1">
        <v>0.0</v>
      </c>
      <c r="C32" s="1" t="s">
        <v>368</v>
      </c>
      <c r="D32" s="1" t="s">
        <v>369</v>
      </c>
      <c r="E32" s="1" t="s">
        <v>370</v>
      </c>
      <c r="F32" s="1" t="s">
        <v>371</v>
      </c>
      <c r="G32" s="1" t="s">
        <v>372</v>
      </c>
      <c r="H32" s="1" t="s">
        <v>373</v>
      </c>
      <c r="I32" s="1" t="s">
        <v>374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375</v>
      </c>
      <c r="B33" s="1">
        <v>0.0</v>
      </c>
      <c r="C33" s="1" t="s">
        <v>376</v>
      </c>
      <c r="D33" s="1" t="s">
        <v>377</v>
      </c>
      <c r="E33" s="1" t="s">
        <v>378</v>
      </c>
      <c r="F33" s="1" t="s">
        <v>379</v>
      </c>
      <c r="G33" s="1" t="s">
        <v>380</v>
      </c>
      <c r="H33" s="1" t="s">
        <v>381</v>
      </c>
      <c r="I33" s="1">
        <v>1.768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382</v>
      </c>
      <c r="B34" s="1">
        <v>0.0</v>
      </c>
      <c r="C34" s="1" t="s">
        <v>383</v>
      </c>
      <c r="D34" s="1" t="s">
        <v>384</v>
      </c>
      <c r="E34" s="1" t="s">
        <v>385</v>
      </c>
      <c r="F34" s="1" t="s">
        <v>386</v>
      </c>
      <c r="G34" s="1" t="s">
        <v>387</v>
      </c>
      <c r="H34" s="1" t="s">
        <v>388</v>
      </c>
      <c r="I34" s="1" t="s">
        <v>389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390</v>
      </c>
      <c r="B35" s="1">
        <v>0.0</v>
      </c>
      <c r="C35" s="1" t="s">
        <v>391</v>
      </c>
      <c r="D35" s="1" t="s">
        <v>392</v>
      </c>
      <c r="E35" s="1" t="s">
        <v>393</v>
      </c>
      <c r="F35" s="1" t="s">
        <v>394</v>
      </c>
      <c r="G35" s="1" t="s">
        <v>395</v>
      </c>
      <c r="H35" s="1" t="s">
        <v>396</v>
      </c>
      <c r="I35" s="1" t="s">
        <v>397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398</v>
      </c>
      <c r="B36" s="1">
        <v>0.0</v>
      </c>
      <c r="C36" s="1" t="s">
        <v>399</v>
      </c>
      <c r="D36" s="1">
        <v>-3.4</v>
      </c>
      <c r="E36" s="1" t="s">
        <v>400</v>
      </c>
      <c r="F36" s="1" t="s">
        <v>401</v>
      </c>
      <c r="G36" s="1" t="s">
        <v>402</v>
      </c>
      <c r="H36" s="1">
        <v>0.0</v>
      </c>
      <c r="I36" s="1" t="s">
        <v>403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405</v>
      </c>
      <c r="B38" s="1">
        <v>0.0</v>
      </c>
      <c r="C38" s="1">
        <v>0.0</v>
      </c>
      <c r="D38" s="1" t="s">
        <v>406</v>
      </c>
      <c r="E38" s="1" t="s">
        <v>407</v>
      </c>
      <c r="F38" s="1" t="s">
        <v>408</v>
      </c>
      <c r="G38" s="1" t="s">
        <v>409</v>
      </c>
      <c r="H38" s="1" t="s">
        <v>410</v>
      </c>
      <c r="I38" s="1" t="s">
        <v>411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412</v>
      </c>
      <c r="B39" s="1">
        <v>0.0</v>
      </c>
      <c r="C39" s="1">
        <v>0.0</v>
      </c>
      <c r="D39" s="1" t="s">
        <v>406</v>
      </c>
      <c r="E39" s="1" t="s">
        <v>413</v>
      </c>
      <c r="F39" s="1" t="s">
        <v>414</v>
      </c>
      <c r="G39" s="1" t="s">
        <v>415</v>
      </c>
      <c r="H39" s="1" t="s">
        <v>416</v>
      </c>
      <c r="I39" s="1" t="s">
        <v>417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418</v>
      </c>
      <c r="B40" s="1">
        <v>0.0</v>
      </c>
      <c r="C40" s="1">
        <v>0.0</v>
      </c>
      <c r="D40" s="1" t="s">
        <v>419</v>
      </c>
      <c r="E40" s="1" t="s">
        <v>420</v>
      </c>
      <c r="F40" s="1" t="s">
        <v>421</v>
      </c>
      <c r="G40" s="1" t="s">
        <v>422</v>
      </c>
      <c r="H40" s="1" t="s">
        <v>423</v>
      </c>
      <c r="I40" s="1" t="s">
        <v>424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425</v>
      </c>
      <c r="B41" s="1">
        <v>0.0</v>
      </c>
      <c r="C41" s="1">
        <v>0.0</v>
      </c>
      <c r="D41" s="1" t="s">
        <v>419</v>
      </c>
      <c r="E41" s="1" t="s">
        <v>420</v>
      </c>
      <c r="F41" s="1" t="s">
        <v>421</v>
      </c>
      <c r="G41" s="1" t="s">
        <v>422</v>
      </c>
      <c r="H41" s="1" t="s">
        <v>423</v>
      </c>
      <c r="I41" s="1" t="s">
        <v>424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426</v>
      </c>
      <c r="B42" s="1">
        <v>0.0</v>
      </c>
      <c r="C42" s="1">
        <v>0.0</v>
      </c>
      <c r="D42" s="1" t="s">
        <v>427</v>
      </c>
      <c r="E42" s="1" t="s">
        <v>428</v>
      </c>
      <c r="F42" s="1" t="s">
        <v>429</v>
      </c>
      <c r="G42" s="1" t="s">
        <v>430</v>
      </c>
      <c r="H42" s="1" t="s">
        <v>431</v>
      </c>
      <c r="I42" s="1" t="s">
        <v>432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433</v>
      </c>
      <c r="B43" s="1">
        <v>0.0</v>
      </c>
      <c r="C43" s="1">
        <v>0.0</v>
      </c>
      <c r="D43" s="1" t="s">
        <v>434</v>
      </c>
      <c r="E43" s="1" t="s">
        <v>435</v>
      </c>
      <c r="F43" s="1" t="s">
        <v>436</v>
      </c>
      <c r="G43" s="1" t="s">
        <v>437</v>
      </c>
      <c r="H43" s="1" t="s">
        <v>438</v>
      </c>
      <c r="I43" s="1" t="s">
        <v>439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440</v>
      </c>
      <c r="B44" s="1">
        <v>0.0</v>
      </c>
      <c r="C44" s="1">
        <v>0.0</v>
      </c>
      <c r="D44" s="1">
        <v>8.84</v>
      </c>
      <c r="E44" s="1" t="s">
        <v>441</v>
      </c>
      <c r="F44" s="1" t="s">
        <v>442</v>
      </c>
      <c r="G44" s="1" t="s">
        <v>443</v>
      </c>
      <c r="H44" s="1" t="s">
        <v>271</v>
      </c>
      <c r="I44" s="1" t="s">
        <v>444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445</v>
      </c>
      <c r="B45" s="1">
        <v>0.0</v>
      </c>
      <c r="C45" s="1">
        <v>0.0</v>
      </c>
      <c r="D45" s="1" t="s">
        <v>446</v>
      </c>
      <c r="E45" s="1" t="s">
        <v>447</v>
      </c>
      <c r="F45" s="1" t="s">
        <v>448</v>
      </c>
      <c r="G45" s="1" t="s">
        <v>449</v>
      </c>
      <c r="H45" s="1" t="s">
        <v>450</v>
      </c>
      <c r="I45" s="1" t="s">
        <v>451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452</v>
      </c>
      <c r="B46" s="1">
        <v>0.0</v>
      </c>
      <c r="C46" s="1">
        <v>0.0</v>
      </c>
      <c r="D46" s="1" t="s">
        <v>453</v>
      </c>
      <c r="E46" s="1" t="s">
        <v>454</v>
      </c>
      <c r="F46" s="1" t="s">
        <v>455</v>
      </c>
      <c r="G46" s="1" t="s">
        <v>443</v>
      </c>
      <c r="H46" s="1" t="s">
        <v>456</v>
      </c>
      <c r="I46" s="1" t="s">
        <v>457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458</v>
      </c>
      <c r="B47" s="1">
        <v>0.0</v>
      </c>
      <c r="C47" s="1">
        <v>0.0</v>
      </c>
      <c r="D47" s="1" t="s">
        <v>459</v>
      </c>
      <c r="E47" s="1" t="s">
        <v>460</v>
      </c>
      <c r="F47" s="1" t="s">
        <v>461</v>
      </c>
      <c r="G47" s="1" t="s">
        <v>462</v>
      </c>
      <c r="H47" s="1" t="s">
        <v>463</v>
      </c>
      <c r="I47" s="1" t="s">
        <v>464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465</v>
      </c>
      <c r="B48" s="1">
        <v>0.0</v>
      </c>
      <c r="C48" s="1">
        <v>0.0</v>
      </c>
      <c r="D48" s="1" t="s">
        <v>466</v>
      </c>
      <c r="E48" s="1" t="s">
        <v>467</v>
      </c>
      <c r="F48" s="1" t="s">
        <v>468</v>
      </c>
      <c r="G48" s="1" t="s">
        <v>469</v>
      </c>
      <c r="H48" s="1" t="s">
        <v>470</v>
      </c>
      <c r="I48" s="1" t="s">
        <v>471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473</v>
      </c>
      <c r="B50" s="1">
        <v>0.0</v>
      </c>
      <c r="C50" s="1">
        <v>0.0</v>
      </c>
      <c r="D50" s="1">
        <v>0.0</v>
      </c>
      <c r="E50" s="1" t="s">
        <v>474</v>
      </c>
      <c r="F50" s="1" t="s">
        <v>475</v>
      </c>
      <c r="G50" s="1" t="s">
        <v>476</v>
      </c>
      <c r="H50" s="1" t="s">
        <v>477</v>
      </c>
      <c r="I50" s="1" t="s">
        <v>478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479</v>
      </c>
      <c r="B51" s="1">
        <v>0.0</v>
      </c>
      <c r="C51" s="1">
        <v>0.0</v>
      </c>
      <c r="D51" s="1">
        <v>0.0</v>
      </c>
      <c r="E51" s="1" t="s">
        <v>480</v>
      </c>
      <c r="F51" s="1" t="s">
        <v>481</v>
      </c>
      <c r="G51" s="1" t="s">
        <v>482</v>
      </c>
      <c r="H51" s="1">
        <v>-4.488</v>
      </c>
      <c r="I51" s="1" t="s">
        <v>483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484</v>
      </c>
      <c r="B52" s="1">
        <v>0.0</v>
      </c>
      <c r="C52" s="1">
        <v>0.0</v>
      </c>
      <c r="D52" s="1">
        <v>0.0</v>
      </c>
      <c r="E52" s="1" t="s">
        <v>485</v>
      </c>
      <c r="F52" s="1" t="s">
        <v>486</v>
      </c>
      <c r="G52" s="1" t="s">
        <v>487</v>
      </c>
      <c r="H52" s="1" t="s">
        <v>488</v>
      </c>
      <c r="I52" s="1" t="s">
        <v>489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490</v>
      </c>
      <c r="B53" s="1">
        <v>0.0</v>
      </c>
      <c r="C53" s="1">
        <v>0.0</v>
      </c>
      <c r="D53" s="1">
        <v>0.0</v>
      </c>
      <c r="E53" s="1" t="s">
        <v>485</v>
      </c>
      <c r="F53" s="1" t="s">
        <v>486</v>
      </c>
      <c r="G53" s="1" t="s">
        <v>487</v>
      </c>
      <c r="H53" s="1" t="s">
        <v>488</v>
      </c>
      <c r="I53" s="1" t="s">
        <v>489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491</v>
      </c>
      <c r="B54" s="1">
        <v>0.0</v>
      </c>
      <c r="C54" s="1">
        <v>0.0</v>
      </c>
      <c r="D54" s="1">
        <v>0.0</v>
      </c>
      <c r="E54" s="1" t="s">
        <v>492</v>
      </c>
      <c r="F54" s="1" t="s">
        <v>493</v>
      </c>
      <c r="G54" s="1" t="s">
        <v>494</v>
      </c>
      <c r="H54" s="1" t="s">
        <v>495</v>
      </c>
      <c r="I54" s="1" t="s">
        <v>496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497</v>
      </c>
      <c r="B55" s="1">
        <v>0.0</v>
      </c>
      <c r="C55" s="1">
        <v>0.0</v>
      </c>
      <c r="D55" s="1">
        <v>0.0</v>
      </c>
      <c r="E55" s="1" t="s">
        <v>498</v>
      </c>
      <c r="F55" s="1" t="s">
        <v>499</v>
      </c>
      <c r="G55" s="1" t="s">
        <v>500</v>
      </c>
      <c r="H55" s="1">
        <v>-5.032</v>
      </c>
      <c r="I55" s="1" t="s">
        <v>501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502</v>
      </c>
      <c r="B56" s="1">
        <v>0.0</v>
      </c>
      <c r="C56" s="1">
        <v>0.0</v>
      </c>
      <c r="D56" s="1">
        <v>0.0</v>
      </c>
      <c r="E56" s="1" t="s">
        <v>503</v>
      </c>
      <c r="F56" s="1" t="s">
        <v>504</v>
      </c>
      <c r="G56" s="1" t="s">
        <v>505</v>
      </c>
      <c r="H56" s="1" t="s">
        <v>264</v>
      </c>
      <c r="I56" s="1" t="s">
        <v>506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507</v>
      </c>
      <c r="B57" s="1">
        <v>0.0</v>
      </c>
      <c r="C57" s="1">
        <v>0.0</v>
      </c>
      <c r="D57" s="1">
        <v>0.0</v>
      </c>
      <c r="E57" s="1" t="s">
        <v>508</v>
      </c>
      <c r="F57" s="1" t="s">
        <v>509</v>
      </c>
      <c r="G57" s="1" t="s">
        <v>510</v>
      </c>
      <c r="H57" s="1" t="s">
        <v>511</v>
      </c>
      <c r="I57" s="1" t="s">
        <v>512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513</v>
      </c>
      <c r="B58" s="1">
        <v>0.0</v>
      </c>
      <c r="C58" s="1">
        <v>0.0</v>
      </c>
      <c r="D58" s="1">
        <v>0.0</v>
      </c>
      <c r="E58" s="1" t="s">
        <v>514</v>
      </c>
      <c r="F58" s="1" t="s">
        <v>515</v>
      </c>
      <c r="G58" s="1" t="s">
        <v>516</v>
      </c>
      <c r="H58" s="1" t="s">
        <v>517</v>
      </c>
      <c r="I58" s="1" t="s">
        <v>506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518</v>
      </c>
      <c r="B59" s="1">
        <v>0.0</v>
      </c>
      <c r="C59" s="1">
        <v>0.0</v>
      </c>
      <c r="D59" s="1">
        <v>0.0</v>
      </c>
      <c r="E59" s="1" t="s">
        <v>519</v>
      </c>
      <c r="F59" s="1" t="s">
        <v>520</v>
      </c>
      <c r="G59" s="1" t="s">
        <v>521</v>
      </c>
      <c r="H59" s="1" t="s">
        <v>522</v>
      </c>
      <c r="I59" s="1" t="s">
        <v>523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524</v>
      </c>
      <c r="B60" s="1">
        <v>0.0</v>
      </c>
      <c r="C60" s="1">
        <v>0.0</v>
      </c>
      <c r="D60" s="1">
        <v>0.0</v>
      </c>
      <c r="E60" s="1" t="s">
        <v>525</v>
      </c>
      <c r="F60" s="1" t="s">
        <v>526</v>
      </c>
      <c r="G60" s="1" t="s">
        <v>527</v>
      </c>
      <c r="H60" s="1" t="s">
        <v>528</v>
      </c>
      <c r="I60" s="1" t="s">
        <v>529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531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532</v>
      </c>
      <c r="H62" s="1" t="s">
        <v>533</v>
      </c>
      <c r="I62" s="1">
        <v>-2.04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534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535</v>
      </c>
      <c r="H63" s="1" t="s">
        <v>536</v>
      </c>
      <c r="I63" s="1" t="s">
        <v>537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538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539</v>
      </c>
      <c r="H64" s="1" t="s">
        <v>540</v>
      </c>
      <c r="I64" s="1" t="s">
        <v>541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542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539</v>
      </c>
      <c r="H65" s="1" t="s">
        <v>540</v>
      </c>
      <c r="I65" s="1" t="s">
        <v>541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543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544</v>
      </c>
      <c r="H66" s="1" t="s">
        <v>545</v>
      </c>
      <c r="I66" s="1" t="s">
        <v>546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547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548</v>
      </c>
      <c r="H67" s="1" t="s">
        <v>549</v>
      </c>
      <c r="I67" s="1" t="s">
        <v>550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551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552</v>
      </c>
      <c r="H68" s="1" t="s">
        <v>553</v>
      </c>
      <c r="I68" s="1" t="s">
        <v>554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555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556</v>
      </c>
      <c r="H69" s="1" t="s">
        <v>557</v>
      </c>
      <c r="I69" s="1" t="s">
        <v>558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559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560</v>
      </c>
      <c r="H70" s="1" t="s">
        <v>561</v>
      </c>
      <c r="I70" s="1" t="s">
        <v>562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563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564</v>
      </c>
      <c r="H71" s="1" t="s">
        <v>565</v>
      </c>
      <c r="I71" s="1" t="s">
        <v>566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567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568</v>
      </c>
      <c r="H72" s="1" t="s">
        <v>569</v>
      </c>
      <c r="I72" s="1" t="s">
        <v>570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18</v>
      </c>
      <c r="B1" s="1" t="s">
        <v>571</v>
      </c>
      <c r="C1" s="1" t="s">
        <v>572</v>
      </c>
      <c r="D1" s="1" t="s">
        <v>573</v>
      </c>
      <c r="E1" s="1" t="s">
        <v>574</v>
      </c>
      <c r="F1" s="1" t="s">
        <v>575</v>
      </c>
      <c r="G1" s="1" t="s">
        <v>576</v>
      </c>
      <c r="H1" s="1" t="s">
        <v>577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578</v>
      </c>
      <c r="B2" s="1" t="s">
        <v>579</v>
      </c>
      <c r="C2" s="1" t="s">
        <v>580</v>
      </c>
      <c r="D2" s="1" t="s">
        <v>581</v>
      </c>
      <c r="E2" s="1" t="s">
        <v>582</v>
      </c>
      <c r="F2" s="1" t="s">
        <v>583</v>
      </c>
      <c r="G2" s="1" t="s">
        <v>584</v>
      </c>
      <c r="H2" s="1" t="s">
        <v>584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585</v>
      </c>
      <c r="B3" s="1" t="s">
        <v>586</v>
      </c>
      <c r="C3" s="1" t="s">
        <v>587</v>
      </c>
      <c r="D3" s="1" t="s">
        <v>588</v>
      </c>
      <c r="E3" s="1" t="s">
        <v>589</v>
      </c>
      <c r="F3" s="1" t="s">
        <v>590</v>
      </c>
      <c r="G3" s="1" t="s">
        <v>591</v>
      </c>
      <c r="H3" s="1" t="s">
        <v>592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593</v>
      </c>
      <c r="B4" s="1" t="s">
        <v>579</v>
      </c>
      <c r="C4" s="1" t="s">
        <v>580</v>
      </c>
      <c r="D4" s="1" t="s">
        <v>581</v>
      </c>
      <c r="E4" s="1" t="s">
        <v>582</v>
      </c>
      <c r="F4" s="1" t="s">
        <v>583</v>
      </c>
      <c r="G4" s="1" t="s">
        <v>584</v>
      </c>
      <c r="H4" s="1" t="s">
        <v>584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585</v>
      </c>
      <c r="B5" s="1" t="s">
        <v>586</v>
      </c>
      <c r="C5" s="1" t="s">
        <v>587</v>
      </c>
      <c r="D5" s="1" t="s">
        <v>588</v>
      </c>
      <c r="E5" s="1" t="s">
        <v>589</v>
      </c>
      <c r="F5" s="1" t="s">
        <v>590</v>
      </c>
      <c r="G5" s="1" t="s">
        <v>591</v>
      </c>
      <c r="H5" s="1" t="s">
        <v>592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594</v>
      </c>
      <c r="B6" s="1" t="s">
        <v>595</v>
      </c>
      <c r="C6" s="1" t="s">
        <v>586</v>
      </c>
      <c r="D6" s="1" t="s">
        <v>586</v>
      </c>
      <c r="E6" s="1" t="s">
        <v>586</v>
      </c>
      <c r="F6" s="1" t="s">
        <v>586</v>
      </c>
      <c r="G6" s="1" t="s">
        <v>586</v>
      </c>
      <c r="H6" s="1" t="s">
        <v>586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596</v>
      </c>
      <c r="B7" s="1" t="s">
        <v>586</v>
      </c>
      <c r="C7" s="1" t="s">
        <v>586</v>
      </c>
      <c r="D7" s="1" t="s">
        <v>586</v>
      </c>
      <c r="E7" s="1" t="s">
        <v>586</v>
      </c>
      <c r="F7" s="1" t="s">
        <v>586</v>
      </c>
      <c r="G7" s="1" t="s">
        <v>586</v>
      </c>
      <c r="H7" s="1" t="s">
        <v>586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597</v>
      </c>
      <c r="B8" s="1" t="s">
        <v>586</v>
      </c>
      <c r="C8" s="1" t="s">
        <v>586</v>
      </c>
      <c r="D8" s="1" t="s">
        <v>586</v>
      </c>
      <c r="E8" s="1" t="s">
        <v>586</v>
      </c>
      <c r="F8" s="1" t="s">
        <v>586</v>
      </c>
      <c r="G8" s="1" t="s">
        <v>586</v>
      </c>
      <c r="H8" s="1" t="s">
        <v>586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598</v>
      </c>
      <c r="B9" s="1" t="s">
        <v>586</v>
      </c>
      <c r="C9" s="1" t="s">
        <v>599</v>
      </c>
      <c r="D9" s="1" t="s">
        <v>600</v>
      </c>
      <c r="E9" s="1" t="s">
        <v>601</v>
      </c>
      <c r="F9" s="1" t="s">
        <v>602</v>
      </c>
      <c r="G9" s="1" t="s">
        <v>603</v>
      </c>
      <c r="H9" s="1" t="s">
        <v>604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605</v>
      </c>
      <c r="B10" s="1" t="s">
        <v>586</v>
      </c>
      <c r="C10" s="1" t="s">
        <v>606</v>
      </c>
      <c r="D10" s="1" t="s">
        <v>606</v>
      </c>
      <c r="E10" s="1" t="s">
        <v>606</v>
      </c>
      <c r="F10" s="1" t="s">
        <v>606</v>
      </c>
      <c r="G10" s="1" t="s">
        <v>603</v>
      </c>
      <c r="H10" s="1" t="s">
        <v>604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607</v>
      </c>
      <c r="B11" s="1" t="s">
        <v>586</v>
      </c>
      <c r="C11" s="1" t="s">
        <v>586</v>
      </c>
      <c r="D11" s="1" t="s">
        <v>586</v>
      </c>
      <c r="E11" s="1" t="s">
        <v>586</v>
      </c>
      <c r="F11" s="1" t="s">
        <v>586</v>
      </c>
      <c r="G11" s="1" t="s">
        <v>586</v>
      </c>
      <c r="H11" s="1" t="s">
        <v>586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608</v>
      </c>
      <c r="B12" s="1" t="s">
        <v>586</v>
      </c>
      <c r="C12" s="1" t="s">
        <v>586</v>
      </c>
      <c r="D12" s="1" t="s">
        <v>586</v>
      </c>
      <c r="E12" s="1" t="s">
        <v>586</v>
      </c>
      <c r="F12" s="1" t="s">
        <v>586</v>
      </c>
      <c r="G12" s="1" t="s">
        <v>586</v>
      </c>
      <c r="H12" s="1" t="s">
        <v>586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609</v>
      </c>
      <c r="B13" s="1" t="s">
        <v>586</v>
      </c>
      <c r="C13" s="1" t="s">
        <v>586</v>
      </c>
      <c r="D13" s="1" t="s">
        <v>586</v>
      </c>
      <c r="E13" s="1" t="s">
        <v>586</v>
      </c>
      <c r="F13" s="1" t="s">
        <v>586</v>
      </c>
      <c r="G13" s="1" t="s">
        <v>586</v>
      </c>
      <c r="H13" s="1" t="s">
        <v>586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610</v>
      </c>
      <c r="B14" s="1" t="s">
        <v>586</v>
      </c>
      <c r="C14" s="1" t="s">
        <v>586</v>
      </c>
      <c r="D14" s="1" t="s">
        <v>586</v>
      </c>
      <c r="E14" s="1" t="s">
        <v>586</v>
      </c>
      <c r="F14" s="1" t="s">
        <v>586</v>
      </c>
      <c r="G14" s="1" t="s">
        <v>586</v>
      </c>
      <c r="H14" s="1" t="s">
        <v>586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611</v>
      </c>
      <c r="B15" s="1" t="s">
        <v>586</v>
      </c>
      <c r="C15" s="1" t="s">
        <v>586</v>
      </c>
      <c r="D15" s="1" t="s">
        <v>586</v>
      </c>
      <c r="E15" s="1" t="s">
        <v>586</v>
      </c>
      <c r="F15" s="1" t="s">
        <v>586</v>
      </c>
      <c r="G15" s="1" t="s">
        <v>586</v>
      </c>
      <c r="H15" s="1" t="s">
        <v>586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612</v>
      </c>
      <c r="B16" s="1" t="s">
        <v>586</v>
      </c>
      <c r="C16" s="1" t="s">
        <v>586</v>
      </c>
      <c r="D16" s="1" t="s">
        <v>586</v>
      </c>
      <c r="E16" s="1" t="s">
        <v>586</v>
      </c>
      <c r="F16" s="1" t="s">
        <v>586</v>
      </c>
      <c r="G16" s="1" t="s">
        <v>586</v>
      </c>
      <c r="H16" s="1" t="s">
        <v>586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613</v>
      </c>
      <c r="B17" s="1" t="s">
        <v>614</v>
      </c>
      <c r="C17" s="1" t="s">
        <v>586</v>
      </c>
      <c r="D17" s="1" t="s">
        <v>586</v>
      </c>
      <c r="E17" s="1" t="s">
        <v>586</v>
      </c>
      <c r="F17" s="1" t="s">
        <v>586</v>
      </c>
      <c r="G17" s="1" t="s">
        <v>586</v>
      </c>
      <c r="H17" s="1" t="s">
        <v>586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615</v>
      </c>
      <c r="B18" s="1" t="s">
        <v>586</v>
      </c>
      <c r="C18" s="1" t="s">
        <v>586</v>
      </c>
      <c r="D18" s="1" t="s">
        <v>586</v>
      </c>
      <c r="E18" s="1" t="s">
        <v>586</v>
      </c>
      <c r="F18" s="1" t="s">
        <v>586</v>
      </c>
      <c r="G18" s="1" t="s">
        <v>586</v>
      </c>
      <c r="H18" s="1" t="s">
        <v>586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616</v>
      </c>
      <c r="B19" s="1" t="s">
        <v>586</v>
      </c>
      <c r="C19" s="1" t="s">
        <v>617</v>
      </c>
      <c r="D19" s="1" t="s">
        <v>618</v>
      </c>
      <c r="E19" s="1" t="s">
        <v>619</v>
      </c>
      <c r="F19" s="1" t="s">
        <v>620</v>
      </c>
      <c r="G19" s="1" t="s">
        <v>621</v>
      </c>
      <c r="H19" s="1" t="s">
        <v>622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623</v>
      </c>
      <c r="B20" s="1" t="s">
        <v>586</v>
      </c>
      <c r="C20" s="1" t="s">
        <v>586</v>
      </c>
      <c r="D20" s="1" t="s">
        <v>586</v>
      </c>
      <c r="E20" s="1" t="s">
        <v>586</v>
      </c>
      <c r="F20" s="1" t="s">
        <v>586</v>
      </c>
      <c r="G20" s="1" t="s">
        <v>586</v>
      </c>
      <c r="H20" s="1" t="s">
        <v>586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624</v>
      </c>
      <c r="B21" s="1" t="s">
        <v>586</v>
      </c>
      <c r="C21" s="1" t="s">
        <v>586</v>
      </c>
      <c r="D21" s="1" t="s">
        <v>586</v>
      </c>
      <c r="E21" s="1" t="s">
        <v>586</v>
      </c>
      <c r="F21" s="1" t="s">
        <v>586</v>
      </c>
      <c r="G21" s="1" t="s">
        <v>586</v>
      </c>
      <c r="H21" s="1" t="s">
        <v>586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625</v>
      </c>
      <c r="B22" s="1" t="s">
        <v>626</v>
      </c>
      <c r="C22" s="1" t="s">
        <v>586</v>
      </c>
      <c r="D22" s="1" t="s">
        <v>586</v>
      </c>
      <c r="E22" s="1" t="s">
        <v>586</v>
      </c>
      <c r="F22" s="1" t="s">
        <v>586</v>
      </c>
      <c r="G22" s="1" t="s">
        <v>586</v>
      </c>
      <c r="H22" s="1" t="s">
        <v>586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 t="s">
        <v>586</v>
      </c>
      <c r="C23" s="1" t="s">
        <v>586</v>
      </c>
      <c r="D23" s="1" t="s">
        <v>586</v>
      </c>
      <c r="E23" s="1" t="s">
        <v>586</v>
      </c>
      <c r="F23" s="1" t="s">
        <v>586</v>
      </c>
      <c r="G23" s="1" t="s">
        <v>586</v>
      </c>
      <c r="H23" s="1" t="s">
        <v>586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627</v>
      </c>
      <c r="B24" s="1" t="s">
        <v>628</v>
      </c>
      <c r="C24" s="1" t="s">
        <v>629</v>
      </c>
      <c r="D24" s="1" t="s">
        <v>630</v>
      </c>
      <c r="E24" s="1" t="s">
        <v>631</v>
      </c>
      <c r="F24" s="1" t="s">
        <v>632</v>
      </c>
      <c r="G24" s="1" t="s">
        <v>633</v>
      </c>
      <c r="H24" s="1" t="s">
        <v>633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634</v>
      </c>
      <c r="B25" s="1" t="s">
        <v>635</v>
      </c>
      <c r="C25" s="1" t="s">
        <v>635</v>
      </c>
      <c r="D25" s="1" t="s">
        <v>635</v>
      </c>
      <c r="E25" s="1" t="s">
        <v>635</v>
      </c>
      <c r="F25" s="1" t="s">
        <v>635</v>
      </c>
      <c r="G25" s="1" t="s">
        <v>635</v>
      </c>
      <c r="H25" s="1" t="s">
        <v>635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636</v>
      </c>
      <c r="B26" s="1" t="s">
        <v>637</v>
      </c>
      <c r="C26" s="1" t="s">
        <v>638</v>
      </c>
      <c r="D26" s="1" t="s">
        <v>639</v>
      </c>
      <c r="E26" s="1" t="s">
        <v>640</v>
      </c>
      <c r="F26" s="1" t="s">
        <v>641</v>
      </c>
      <c r="G26" s="1" t="s">
        <v>586</v>
      </c>
      <c r="H26" s="1" t="s">
        <v>586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642</v>
      </c>
      <c r="B2" s="1" t="s">
        <v>643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644</v>
      </c>
      <c r="B3" s="1" t="s">
        <v>645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646</v>
      </c>
      <c r="B4" s="1" t="s">
        <v>647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648</v>
      </c>
      <c r="B5" s="1" t="s">
        <v>649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650</v>
      </c>
      <c r="B6" s="1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651</v>
      </c>
      <c r="B7" s="1" t="s">
        <v>652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653</v>
      </c>
      <c r="B8" s="4" t="s">
        <v>654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655</v>
      </c>
      <c r="B9" s="1" t="s">
        <v>656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657</v>
      </c>
      <c r="B10" s="1" t="s">
        <v>658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659</v>
      </c>
      <c r="B11" s="1" t="s">
        <v>656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660</v>
      </c>
      <c r="B12" s="1" t="s">
        <v>661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662</v>
      </c>
      <c r="B13" s="1" t="s">
        <v>663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664</v>
      </c>
      <c r="B14" s="1" t="s">
        <v>661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665</v>
      </c>
      <c r="B15" s="1" t="s">
        <v>666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667</v>
      </c>
      <c r="B16" s="1">
        <v>897.0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668</v>
      </c>
      <c r="B17" s="1" t="s">
        <v>669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670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671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672</v>
      </c>
      <c r="B20" s="1">
        <v>1.18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673</v>
      </c>
      <c r="B21" s="1">
        <v>1.18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674</v>
      </c>
      <c r="B22" s="1">
        <v>1.12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675</v>
      </c>
      <c r="B23" s="1">
        <v>1.25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676</v>
      </c>
      <c r="B24" s="1">
        <v>1.18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677</v>
      </c>
      <c r="B25" s="1">
        <v>1.18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678</v>
      </c>
      <c r="B26" s="1">
        <v>1.12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679</v>
      </c>
      <c r="B27" s="1">
        <v>1.25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680</v>
      </c>
      <c r="B28" s="1">
        <v>0.007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681</v>
      </c>
      <c r="B29" s="1">
        <v>4.76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682</v>
      </c>
      <c r="B30" s="1">
        <v>6.611111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683</v>
      </c>
      <c r="B31" s="1">
        <v>80500.0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684</v>
      </c>
      <c r="B32" s="1">
        <v>80500.0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685</v>
      </c>
      <c r="B33" s="1">
        <v>59155.0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686</v>
      </c>
      <c r="B34" s="1">
        <v>84440.0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687</v>
      </c>
      <c r="B35" s="1">
        <v>84440.0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688</v>
      </c>
      <c r="B36" s="1">
        <v>1.08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689</v>
      </c>
      <c r="B37" s="1">
        <v>1.19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690</v>
      </c>
      <c r="B38" s="1">
        <v>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691</v>
      </c>
      <c r="B39" s="1">
        <v>1000.0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692</v>
      </c>
      <c r="B40" s="1">
        <v>8.1612824E7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693</v>
      </c>
      <c r="B41" s="1">
        <v>0.81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694</v>
      </c>
      <c r="B42" s="1">
        <v>2.84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695</v>
      </c>
      <c r="B43" s="1">
        <v>0.10229485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696</v>
      </c>
      <c r="B44" s="1">
        <v>1.0114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697</v>
      </c>
      <c r="B45" s="1">
        <v>1.35105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698</v>
      </c>
      <c r="B46" s="1" t="s">
        <v>699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700</v>
      </c>
      <c r="B47" s="1">
        <v>9.569099776E9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701</v>
      </c>
      <c r="B48" s="1">
        <v>0.14971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702</v>
      </c>
      <c r="B49" s="1">
        <v>9.22238049E8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703</v>
      </c>
      <c r="B50" s="1">
        <v>6.85822E7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704</v>
      </c>
      <c r="B51" s="1">
        <v>124787.0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705</v>
      </c>
      <c r="B52" s="1">
        <v>132336.0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706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707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708</v>
      </c>
      <c r="B55" s="1">
        <v>0.0018000001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709</v>
      </c>
      <c r="B56" s="1">
        <v>0.01338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710</v>
      </c>
      <c r="B57" s="1">
        <v>0.18855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711</v>
      </c>
      <c r="B58" s="1">
        <v>2.46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712</v>
      </c>
      <c r="B59" s="1">
        <v>0.0025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713</v>
      </c>
      <c r="B60" s="1">
        <v>6.85822E7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714</v>
      </c>
      <c r="B61" s="1">
        <v>59.181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715</v>
      </c>
      <c r="B62" s="1">
        <v>0.020107806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716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717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718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719</v>
      </c>
      <c r="B66" s="1">
        <v>-0.452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720</v>
      </c>
      <c r="B67" s="1">
        <v>1.1944256E8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721</v>
      </c>
      <c r="B68" s="1">
        <v>0.25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722</v>
      </c>
      <c r="B69" s="1">
        <v>0.03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723</v>
      </c>
      <c r="B70" s="1">
        <v>11.994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724</v>
      </c>
      <c r="B71" s="1">
        <v>-0.456621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725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726</v>
      </c>
      <c r="B73" s="1" t="s">
        <v>727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728</v>
      </c>
      <c r="B74" s="1" t="s">
        <v>729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730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731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732</v>
      </c>
      <c r="B77" s="1" t="s">
        <v>733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734</v>
      </c>
      <c r="B78" s="1" t="s">
        <v>733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735</v>
      </c>
      <c r="B79" s="1">
        <v>1.541601E9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736</v>
      </c>
      <c r="B80" s="1" t="s">
        <v>737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738</v>
      </c>
      <c r="B81" s="1" t="s">
        <v>739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740</v>
      </c>
      <c r="B82" s="1" t="s">
        <v>741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742</v>
      </c>
      <c r="B83" s="1" t="s">
        <v>743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744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745</v>
      </c>
      <c r="B85" s="1">
        <v>1.19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746</v>
      </c>
      <c r="B86" s="1">
        <v>4.856189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747</v>
      </c>
      <c r="B87" s="1">
        <v>4.856189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748</v>
      </c>
      <c r="B88" s="1">
        <v>4.856189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749</v>
      </c>
      <c r="B89" s="1">
        <v>4.856189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750</v>
      </c>
      <c r="B90" s="1" t="s">
        <v>751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752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753</v>
      </c>
      <c r="B92" s="1">
        <v>1.612140032E9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754</v>
      </c>
      <c r="B93" s="1">
        <v>1.175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755</v>
      </c>
      <c r="B94" s="1">
        <v>9.54898432E9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756</v>
      </c>
      <c r="B95" s="1">
        <v>7.785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757</v>
      </c>
      <c r="B96" s="1">
        <v>10.178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758</v>
      </c>
      <c r="B97" s="1">
        <v>7.9781952E8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759</v>
      </c>
      <c r="B98" s="1">
        <v>235.268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760</v>
      </c>
      <c r="B99" s="1">
        <v>12.22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761</v>
      </c>
      <c r="B100" s="1">
        <v>0.0075199995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762</v>
      </c>
      <c r="B101" s="1">
        <v>0.02937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763</v>
      </c>
      <c r="B102" s="1">
        <v>-0.333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764</v>
      </c>
      <c r="B103" s="1">
        <v>-0.151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765</v>
      </c>
      <c r="B104" s="1">
        <v>0.57748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766</v>
      </c>
      <c r="B105" s="1">
        <v>0.00169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767</v>
      </c>
      <c r="B106" s="1" t="s">
        <v>768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769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770</v>
      </c>
      <c r="B3" s="2"/>
      <c r="C3" s="2"/>
      <c r="D3" s="2"/>
      <c r="E3" s="2"/>
      <c r="F3" s="2"/>
      <c r="G3" s="2"/>
      <c r="H3" s="2"/>
      <c r="I3" s="2"/>
      <c r="J3" s="1" t="str">
        <f>IF(I3*FORECAST(J2,B3:I3,B2:I2)&gt;0,FORECAST(J2,B3:I3,B2:I2),I3)*$X$1</f>
        <v>#N/A</v>
      </c>
      <c r="K3" s="1" t="str">
        <f>IF(J3*FORECAST(K2,B3:J3,B2:J2)&gt;0,FORECAST(K2,B3:J3,B2:J2),J3)*$X$1</f>
        <v>#N/A</v>
      </c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5" t="str">
        <f>IF(P3*FORECAST(Q2,B3:P3,B2:P2)&gt;0,FORECAST(Q2,B3:P3,B2:P2),P3)*$X$1</f>
        <v>#N/A</v>
      </c>
      <c r="R3" s="5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2"/>
      <c r="W3" s="2"/>
      <c r="X3" s="2"/>
      <c r="Y3" s="2"/>
      <c r="Z3" s="2"/>
    </row>
    <row r="4">
      <c r="A4" s="3" t="s">
        <v>109</v>
      </c>
      <c r="B4" s="1">
        <v>826.8800000000001</v>
      </c>
      <c r="C4" s="1">
        <v>1974.72</v>
      </c>
      <c r="D4" s="1">
        <v>1653.76</v>
      </c>
      <c r="E4" s="1">
        <v>796.96</v>
      </c>
      <c r="F4" s="1">
        <v>573.9200000000001</v>
      </c>
      <c r="G4" s="1">
        <v>798.32</v>
      </c>
      <c r="H4" s="1">
        <v>829.6</v>
      </c>
      <c r="I4" s="1">
        <v>945.2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61.0</v>
      </c>
      <c r="C5" s="1">
        <v>66.0</v>
      </c>
      <c r="D5" s="1">
        <v>69.0</v>
      </c>
      <c r="E5" s="1">
        <v>73.0</v>
      </c>
      <c r="F5" s="1">
        <v>76.0</v>
      </c>
      <c r="G5" s="1">
        <v>71.0</v>
      </c>
      <c r="H5" s="1">
        <v>76.0</v>
      </c>
      <c r="I5" s="1">
        <v>72.0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 t="str">
        <f>IF(U3*FORECAST(U2,B3:U3,B2:U2)&gt;0,FORECAST(U2,B3:U3,B2:U2),T3)*$X$1 * (1+0.02)/(0.0518-0.02)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1" t="str">
        <f t="array" ref="L8">NPV(0.0518,K3:U3)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1" t="str">
        <f t="array" ref="L9">NPV(0.0518,K16:U16)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945.2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 t="str">
        <f>IF(U3*FORECAST(U2,B3:U3,B2:U2)&gt;0,FORECAST(U2,B3:U3,B2:U2),T3)*$X$1 * (1+0.02)/(0.0518-0.02)</f>
        <v>#N/A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19</v>
      </c>
      <c r="B3" s="5">
        <v>31.96</v>
      </c>
      <c r="C3" s="5">
        <v>72.488</v>
      </c>
      <c r="D3" s="5">
        <v>117.096</v>
      </c>
      <c r="E3" s="5">
        <v>72.76</v>
      </c>
      <c r="F3" s="5">
        <v>15.64</v>
      </c>
      <c r="G3" s="5">
        <v>8.84</v>
      </c>
      <c r="H3" s="5">
        <v>18.36</v>
      </c>
      <c r="I3" s="5">
        <v>22.44</v>
      </c>
      <c r="J3" s="1">
        <f>IF(I3*FORECAST(J2,B3:I3,B2:I2)&gt;0,FORECAST(J2,B3:I3,B2:I2),I3)*$X$1</f>
        <v>6.421142857</v>
      </c>
      <c r="K3" s="1">
        <f>IF(J3*FORECAST(K2,B3:J3,B2:J2)&gt;0,FORECAST(K2,B3:J3,B2:J2),J3)*$X$1</f>
        <v>6.421142857</v>
      </c>
      <c r="L3" s="1">
        <f>IF(K3*FORECAST(L2,B3:K3,B2:K2)&gt;0,FORECAST(L2,B3:K3,B2:K2),K3)*$X$1</f>
        <v>6.421142857</v>
      </c>
      <c r="M3" s="1">
        <f>IF(L3*FORECAST(M2,B3:L3,B2:L2)&gt;0,FORECAST(M2,B3:L3,B2:L2),L3)*$X$1</f>
        <v>6.421142857</v>
      </c>
      <c r="N3" s="1">
        <f>IF(M3*FORECAST(N2,B3:M3,B2:M2)&gt;0,FORECAST(N2,B3:M3,B2:M2),M3)*$X$1</f>
        <v>6.421142857</v>
      </c>
      <c r="O3" s="1">
        <f>IF(N3*FORECAST(O2,B3:N3,B2:N2)&gt;0,FORECAST(O2,B3:N3,B2:N2),N3)*$X$1</f>
        <v>6.421142857</v>
      </c>
      <c r="P3" s="1">
        <f>IF(O3*FORECAST(P2,B3:O3,B2:O2)&gt;0,FORECAST(P2,B3:O3,B2:O2),O3)*$X$1</f>
        <v>6.421142857</v>
      </c>
      <c r="Q3" s="5">
        <f>IF(P3*FORECAST(Q2,B3:P3,B2:P2)&gt;0,FORECAST(Q2,B3:P3,B2:P2),P3)*$X$1</f>
        <v>6.421142857</v>
      </c>
      <c r="R3" s="5">
        <f>IF(Q3*FORECAST(R2,B3:Q3,B2:Q2)&gt;0,FORECAST(R2,B3:Q3,B2:Q2),Q3)*$X$1</f>
        <v>6.421142857</v>
      </c>
      <c r="S3" s="5">
        <f>IF(R3*FORECAST(S2,B3:R3,B2:R2)&gt;0,FORECAST(S2,B3:R3,B2:R2),R3)*$X$1</f>
        <v>6.421142857</v>
      </c>
      <c r="T3" s="5">
        <f>IF(S3*FORECAST(T2,B3:S3,B2:S2)&gt;0,FORECAST(T2,B3:S3,B2:S2),S3)*$X$1</f>
        <v>6.421142857</v>
      </c>
      <c r="U3" s="5">
        <f>IF(T3*FORECAST(U2,B3:T3,B2:T2)&gt;0,FORECAST(U2,B3:T3,B2:T2),T3)*$X$1</f>
        <v>6.421142857</v>
      </c>
      <c r="V3" s="2"/>
      <c r="W3" s="2"/>
      <c r="X3" s="2"/>
      <c r="Y3" s="2"/>
      <c r="Z3" s="2"/>
    </row>
    <row r="4">
      <c r="A4" s="3" t="s">
        <v>109</v>
      </c>
      <c r="B4" s="1">
        <v>826.8800000000001</v>
      </c>
      <c r="C4" s="1">
        <v>1974.72</v>
      </c>
      <c r="D4" s="1">
        <v>1653.76</v>
      </c>
      <c r="E4" s="1">
        <v>796.96</v>
      </c>
      <c r="F4" s="1">
        <v>573.9200000000001</v>
      </c>
      <c r="G4" s="1">
        <v>798.32</v>
      </c>
      <c r="H4" s="1">
        <v>829.6</v>
      </c>
      <c r="I4" s="1">
        <v>945.2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61.0</v>
      </c>
      <c r="C5" s="1">
        <v>66.0</v>
      </c>
      <c r="D5" s="1">
        <v>69.0</v>
      </c>
      <c r="E5" s="1">
        <v>73.0</v>
      </c>
      <c r="F5" s="1">
        <v>76.0</v>
      </c>
      <c r="G5" s="1">
        <v>71.0</v>
      </c>
      <c r="H5" s="1">
        <v>76.0</v>
      </c>
      <c r="I5" s="1">
        <v>72.0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>
        <f>IF(U3*FORECAST(U2,B3:U3,B2:U2)&gt;0,FORECAST(U2,B3:U3,B2:U2),T3)*$X$1 * (1+0.02)/(0.0518-0.02)</f>
        <v>205.961186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6">
        <f t="array" ref="L8">NPV(0.0518,K3:U3)</f>
        <v>52.83603004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6">
        <f t="array" ref="L9">NPV(0.0518,K16:U16)</f>
        <v>118.1736236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6">
        <f>L8 + L9</f>
        <v>171.0096537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945.2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6">
        <f>L10 - L11</f>
        <v>-774.1903463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-10.7526437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(1+0.02)/(0.0518-0.02)</f>
        <v>205.961186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