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<sst xmlns="http://schemas.openxmlformats.org/spreadsheetml/2006/main" count="1878" uniqueCount="1494">
  <si>
    <t>ticker</t>
  </si>
  <si>
    <t>CNA</t>
  </si>
  <si>
    <t>nombre</t>
  </si>
  <si>
    <t>CNA FINANCIAL CORPORATION</t>
  </si>
  <si>
    <t>empresa</t>
  </si>
  <si>
    <t>Property &amp; Casualty Insurance</t>
  </si>
  <si>
    <t>Open</t>
  </si>
  <si>
    <t>Target Price</t>
  </si>
  <si>
    <t>Upside</t>
  </si>
  <si>
    <t>831.41%</t>
  </si>
  <si>
    <t>Country</t>
  </si>
  <si>
    <t>United States</t>
  </si>
  <si>
    <t>Market Cap</t>
  </si>
  <si>
    <t>Book Value</t>
  </si>
  <si>
    <t>Pe ratio</t>
  </si>
  <si>
    <t>Dividend Ratio</t>
  </si>
  <si>
    <t>Fiscal Period: December</t>
  </si>
  <si>
    <t>Net Income</t>
  </si>
  <si>
    <t>Depreciation, Depletion &amp; Amortization</t>
  </si>
  <si>
    <t>Amortization of Goodwill and Intangible Assets - (CF)</t>
  </si>
  <si>
    <t>Total Depreciation, Depletion &amp; Amortization</t>
  </si>
  <si>
    <t>(Gain) Loss On Sale of Asset - (CF)</t>
  </si>
  <si>
    <t>(Gain) Loss on Sale of Investments - (CF)</t>
  </si>
  <si>
    <t>Deferred Policy Acquisition Costs - (CF)</t>
  </si>
  <si>
    <t>(Income) Loss On Equity Investments - (CF)</t>
  </si>
  <si>
    <t>Change in Accounts Receivable</t>
  </si>
  <si>
    <t>Change in insurance Reserves / Liabilities</t>
  </si>
  <si>
    <t>Change in Other Net Operating Assets (Collected)</t>
  </si>
  <si>
    <t>Other Operating Activities</t>
  </si>
  <si>
    <t>Cash from Operations</t>
  </si>
  <si>
    <t>Capital Expenditure</t>
  </si>
  <si>
    <t>Sale of Property, Plant, and Equipment</t>
  </si>
  <si>
    <t>Divestitures</t>
  </si>
  <si>
    <t>Investment in Marketable and Equity Securities, Total</t>
  </si>
  <si>
    <t>Net (Increase) Decrease in Loans Originated / Sold - Investing</t>
  </si>
  <si>
    <t>0</t>
  </si>
  <si>
    <t>Other Investing Activities,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</si>
  <si>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</si>
  <si>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</si>
  <si>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</si>
  <si>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</si>
  <si>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</si>
  <si>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Repurchase of Common Stock</t>
  </si>
  <si>
    <t>Common Dividends Paid</t>
  </si>
  <si>
    <t>Common &amp; Preferred Stock Dividends Paid</t>
  </si>
  <si>
    <t>Special Dividend Paid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</si>
  <si>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</si>
  <si>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</si>
  <si>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</si>
  <si>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</si>
  <si>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</si>
  <si>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</si>
  <si>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</si>
  <si>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Net Debt Issued / Repaid</t>
  </si>
  <si>
    <t>Levered Free Cash Flow</t>
  </si>
  <si>
    <t>Unlevered Free Cash Flow</t>
  </si>
  <si>
    <t>Change In Net Working Capital</t>
  </si>
  <si>
    <t>Assets</t>
  </si>
  <si>
    <t>Investment In Debt Securities</t>
  </si>
  <si>
    <t>Investment In Equity and Preferred Securities, Total</t>
  </si>
  <si>
    <t>Trading Asset Securities, Total</t>
  </si>
  <si>
    <t>Mortgage Loans</t>
  </si>
  <si>
    <t>Total Other Investments</t>
  </si>
  <si>
    <t>Total investments</t>
  </si>
  <si>
    <t>Cash And Equivalents</t>
  </si>
  <si>
    <t>Reinsurance Recoverable - (IS)</t>
  </si>
  <si>
    <t>Other Receivables - (Insurance Template)</t>
  </si>
  <si>
    <t>Deferred Policy Acquisition Costs - (BS)</t>
  </si>
  <si>
    <t>Gross Property Plant And Equipment</t>
  </si>
  <si>
    <t>Accumulated Depreciation</t>
  </si>
  <si>
    <t>Net Property Plant And Equipment</t>
  </si>
  <si>
    <t>Goodwill</t>
  </si>
  <si>
    <t>Other Intangibles, Total</t>
  </si>
  <si>
    <t>Deferred Tax Assets Long-Term (Collected)</t>
  </si>
  <si>
    <t>Deferred Charges Long-Term</t>
  </si>
  <si>
    <t>Other Long-Term Assets, Total</t>
  </si>
  <si>
    <t>Total Assets</t>
  </si>
  <si>
    <t>Liabilities</t>
  </si>
  <si>
    <t>Accrued Expenses, Total</t>
  </si>
  <si>
    <t>Insurance And Annuity Liabilities</t>
  </si>
  <si>
    <t>Unpaid Claims</t>
  </si>
  <si>
    <t>Unearned Premiums</t>
  </si>
  <si>
    <t>Reinsurance Payable - (BS)</t>
  </si>
  <si>
    <t>Current Portion of Leases</t>
  </si>
  <si>
    <t>Short-Term Borrowings</t>
  </si>
  <si>
    <t>Long-Term Debt</t>
  </si>
  <si>
    <t>Long-Term Leases</t>
  </si>
  <si>
    <t>Unearned Revenue, Current</t>
  </si>
  <si>
    <t>Other Current Liabilities - (Brok / FS / Ins. / REIT Template)</t>
  </si>
  <si>
    <t>Unearned Revenue Non Current</t>
  </si>
  <si>
    <t>Pension &amp; Other Post Retirement Benefits</t>
  </si>
  <si>
    <t>Other Non Current Liabilities</t>
  </si>
  <si>
    <t>Total Liabilities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</si>
  <si>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</si>
  <si>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</si>
  <si>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</si>
  <si>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</si>
  <si>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</si>
  <si>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</si>
  <si>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</si>
  <si>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</si>
  <si>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</si>
  <si>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</si>
  <si>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</si>
  <si>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47.39</t>
  </si>
  <si>
    <t>43.5</t>
  </si>
  <si>
    <t>44.25</t>
  </si>
  <si>
    <t>45.15</t>
  </si>
  <si>
    <t>41.32</t>
  </si>
  <si>
    <t>45.01</t>
  </si>
  <si>
    <t>46.82</t>
  </si>
  <si>
    <t>47.2</t>
  </si>
  <si>
    <t>32.58</t>
  </si>
  <si>
    <t>36.52</t>
  </si>
  <si>
    <t>Tangible Book Value</t>
  </si>
  <si>
    <t>Tangible Book Value Per Share</t>
  </si>
  <si>
    <t>46.51</t>
  </si>
  <si>
    <t>42.64</t>
  </si>
  <si>
    <t>43.46</t>
  </si>
  <si>
    <t>44.34</t>
  </si>
  <si>
    <t>40.53</t>
  </si>
  <si>
    <t>44.21</t>
  </si>
  <si>
    <t>46.02</t>
  </si>
  <si>
    <t>46.41</t>
  </si>
  <si>
    <t>31.78</t>
  </si>
  <si>
    <t>35.69</t>
  </si>
  <si>
    <t>Total Debt</t>
  </si>
  <si>
    <t>Net Debt</t>
  </si>
  <si>
    <t>Debt Equivalent of Unfunded Proj. Benefit Obligation</t>
  </si>
  <si>
    <t>Debt Equivalent Oper. Leases</t>
  </si>
  <si>
    <t>Equity Method Investments, Total</t>
  </si>
  <si>
    <t>Account Code - Inventory Valuation</t>
  </si>
  <si>
    <t>Full Time Employees</t>
  </si>
  <si>
    <t>Premiums and Annuity Revenues</t>
  </si>
  <si>
    <t>Total Interest And Dividend Income</t>
  </si>
  <si>
    <t>Gain (Loss) on Sale of Investments, Total (Rev)</t>
  </si>
  <si>
    <t>Other Revenues, Total</t>
  </si>
  <si>
    <t>Total Revenues</t>
  </si>
  <si>
    <t>Policy Benefits</t>
  </si>
  <si>
    <t>Policy Acquisition /  Underwriting Costs, Total</t>
  </si>
  <si>
    <t>Other Operating Expenses</t>
  </si>
  <si>
    <t>Total Operating Expenses</t>
  </si>
  <si>
    <t>Operating Income</t>
  </si>
  <si>
    <t>Interest Expense, Total</t>
  </si>
  <si>
    <t>EBT, Excl. Unusual Items</t>
  </si>
  <si>
    <t>Other Unusual Items</t>
  </si>
  <si>
    <t>EBT, Incl. Unusual Items</t>
  </si>
  <si>
    <t>Income Tax Expense</t>
  </si>
  <si>
    <t>Earnings From Continuing Operations</t>
  </si>
  <si>
    <t>Earnings Of Discontinued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</si>
  <si>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</si>
  <si>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</si>
  <si>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</si>
  <si>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</si>
  <si>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</si>
  <si>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</si>
  <si>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2.56</t>
  </si>
  <si>
    <t>1.77</t>
  </si>
  <si>
    <t>3.18</t>
  </si>
  <si>
    <t>3.32</t>
  </si>
  <si>
    <t>2.99</t>
  </si>
  <si>
    <t>3.68</t>
  </si>
  <si>
    <t>2.54</t>
  </si>
  <si>
    <t>4.42</t>
  </si>
  <si>
    <t>3.29</t>
  </si>
  <si>
    <t>4.44</t>
  </si>
  <si>
    <t>Basic EPS - Continuing Operations</t>
  </si>
  <si>
    <t>Basic Weighted Average Shares Outstanding</t>
  </si>
  <si>
    <t>Net EPS - Diluted</t>
  </si>
  <si>
    <t>2.55</t>
  </si>
  <si>
    <t>3.17</t>
  </si>
  <si>
    <t>3.3</t>
  </si>
  <si>
    <t>2.98</t>
  </si>
  <si>
    <t>3.67</t>
  </si>
  <si>
    <t>2.53</t>
  </si>
  <si>
    <t>4.41</t>
  </si>
  <si>
    <t>3.28</t>
  </si>
  <si>
    <t>4.43</t>
  </si>
  <si>
    <t>Diluted EPS - Continuing Operations</t>
  </si>
  <si>
    <t>Diluted Weighted Average Shares Outstanding</t>
  </si>
  <si>
    <t>Normalized Basic EPS</t>
  </si>
  <si>
    <t>2.6</t>
  </si>
  <si>
    <t>1.27</t>
  </si>
  <si>
    <t>2.63</t>
  </si>
  <si>
    <t>3.02</t>
  </si>
  <si>
    <t>2.22</t>
  </si>
  <si>
    <t>2.81</t>
  </si>
  <si>
    <t>1.89</t>
  </si>
  <si>
    <t>3.41</t>
  </si>
  <si>
    <t>2.49</t>
  </si>
  <si>
    <t>3.5</t>
  </si>
  <si>
    <t>Normalized Diluted EPS</t>
  </si>
  <si>
    <t>2.59</t>
  </si>
  <si>
    <t>2.62</t>
  </si>
  <si>
    <t>3.01</t>
  </si>
  <si>
    <t>2.21</t>
  </si>
  <si>
    <t>1.88</t>
  </si>
  <si>
    <t>3.4</t>
  </si>
  <si>
    <t>2.48</t>
  </si>
  <si>
    <t>3.49</t>
  </si>
  <si>
    <t>Dividend Per Share</t>
  </si>
  <si>
    <t>1.1</t>
  </si>
  <si>
    <t>1.3</t>
  </si>
  <si>
    <t>1.4</t>
  </si>
  <si>
    <t>1.48</t>
  </si>
  <si>
    <t>1.52</t>
  </si>
  <si>
    <t>1.6</t>
  </si>
  <si>
    <t>1.68</t>
  </si>
  <si>
    <t>Payout Ratio</t>
  </si>
  <si>
    <t>39.15</t>
  </si>
  <si>
    <t>56.44</t>
  </si>
  <si>
    <t>31.55</t>
  </si>
  <si>
    <t>33.23</t>
  </si>
  <si>
    <t>43.42</t>
  </si>
  <si>
    <t>38.25</t>
  </si>
  <si>
    <t>58.55</t>
  </si>
  <si>
    <t>34.59</t>
  </si>
  <si>
    <t>109.84</t>
  </si>
  <si>
    <t>38.1</t>
  </si>
  <si>
    <t>EBITDA</t>
  </si>
  <si>
    <t>EBITA</t>
  </si>
  <si>
    <t>EBIT</t>
  </si>
  <si>
    <t>EBITDAR</t>
  </si>
  <si>
    <t>Total Revenues (As Reported)</t>
  </si>
  <si>
    <t>Effective Tax Rate - (Ratio)</t>
  </si>
  <si>
    <t>26.43</t>
  </si>
  <si>
    <t>12.75</t>
  </si>
  <si>
    <t>24.45</t>
  </si>
  <si>
    <t>31.37</t>
  </si>
  <si>
    <t>15.66</t>
  </si>
  <si>
    <t>18.23</t>
  </si>
  <si>
    <t>15.96</t>
  </si>
  <si>
    <t>17.3</t>
  </si>
  <si>
    <t>20.62</t>
  </si>
  <si>
    <t>Total Current Taxes</t>
  </si>
  <si>
    <t>Total Deferred Taxes</t>
  </si>
  <si>
    <t>Normalized Net Income</t>
  </si>
  <si>
    <t>Non-Cash Pension Expense</t>
  </si>
  <si>
    <t>Supplemental Operating Expense Items</t>
  </si>
  <si>
    <t>Net Rental Expense, Total</t>
  </si>
  <si>
    <t>Imputed Operating Lease Interest Expense</t>
  </si>
  <si>
    <t>Imputed Operating Lease Depreciation</t>
  </si>
  <si>
    <t>Stock-Based Comp., Other (Total)</t>
  </si>
  <si>
    <t>Total Stock-Based Compensation</t>
  </si>
  <si>
    <t>Profitability</t>
  </si>
  <si>
    <t>Return on Assets</t>
  </si>
  <si>
    <t>1.45</t>
  </si>
  <si>
    <t>0.8</t>
  </si>
  <si>
    <t>1.47</t>
  </si>
  <si>
    <t>1.64</t>
  </si>
  <si>
    <t>1.21</t>
  </si>
  <si>
    <t>1.44</t>
  </si>
  <si>
    <t>0.95</t>
  </si>
  <si>
    <t>1.53</t>
  </si>
  <si>
    <t>1.17</t>
  </si>
  <si>
    <t>Return on Total Capital</t>
  </si>
  <si>
    <t>5.33</t>
  </si>
  <si>
    <t>2.97</t>
  </si>
  <si>
    <t>5.59</t>
  </si>
  <si>
    <t>6.17</t>
  </si>
  <si>
    <t>4.75</t>
  </si>
  <si>
    <t>5.82</t>
  </si>
  <si>
    <t>3.81</t>
  </si>
  <si>
    <t>6.32</t>
  </si>
  <si>
    <t>5.39</t>
  </si>
  <si>
    <t>8.33</t>
  </si>
  <si>
    <t>Return On Equity %</t>
  </si>
  <si>
    <t>6.98</t>
  </si>
  <si>
    <t>3.9</t>
  </si>
  <si>
    <t>7.24</t>
  </si>
  <si>
    <t>7.43</t>
  </si>
  <si>
    <t>6.93</t>
  </si>
  <si>
    <t>8.54</t>
  </si>
  <si>
    <t>5.54</t>
  </si>
  <si>
    <t>9.42</t>
  </si>
  <si>
    <t>8.26</t>
  </si>
  <si>
    <t>13.07</t>
  </si>
  <si>
    <t>Return on Common Equity</t>
  </si>
  <si>
    <t>Margin Analysis</t>
  </si>
  <si>
    <t>Gross Profit Margin %</t>
  </si>
  <si>
    <t>28.72</t>
  </si>
  <si>
    <t>23.92</t>
  </si>
  <si>
    <t>30.41</t>
  </si>
  <si>
    <t>31.43</t>
  </si>
  <si>
    <t>31.84</t>
  </si>
  <si>
    <t>29.87</t>
  </si>
  <si>
    <t>34.56</t>
  </si>
  <si>
    <t>33.7</t>
  </si>
  <si>
    <t>34.49</t>
  </si>
  <si>
    <t>EBITDA Margin %</t>
  </si>
  <si>
    <t>14.31</t>
  </si>
  <si>
    <t>8.66</t>
  </si>
  <si>
    <t>14.66</t>
  </si>
  <si>
    <t>16.34</t>
  </si>
  <si>
    <t>11.65</t>
  </si>
  <si>
    <t>13.21</t>
  </si>
  <si>
    <t>9.28</t>
  </si>
  <si>
    <t>13.86</t>
  </si>
  <si>
    <t>10.47</t>
  </si>
  <si>
    <t>12.92</t>
  </si>
  <si>
    <t>EBITA Margin %</t>
  </si>
  <si>
    <t>13.49</t>
  </si>
  <si>
    <t>7.75</t>
  </si>
  <si>
    <t>13.85</t>
  </si>
  <si>
    <t>15.44</t>
  </si>
  <si>
    <t>10.88</t>
  </si>
  <si>
    <t>12.58</t>
  </si>
  <si>
    <t>8.73</t>
  </si>
  <si>
    <t>13.42</t>
  </si>
  <si>
    <t>10.05</t>
  </si>
  <si>
    <t>12.37</t>
  </si>
  <si>
    <t>EBIT Margin %</t>
  </si>
  <si>
    <t>13.45</t>
  </si>
  <si>
    <t>7.74</t>
  </si>
  <si>
    <t>13.84</t>
  </si>
  <si>
    <t>15.42</t>
  </si>
  <si>
    <t>10.87</t>
  </si>
  <si>
    <t>8.72</t>
  </si>
  <si>
    <t>13.41</t>
  </si>
  <si>
    <t>10.04</t>
  </si>
  <si>
    <t>Income From Continuing Operations Margin %</t>
  </si>
  <si>
    <t>9.16</t>
  </si>
  <si>
    <t>5.26</t>
  </si>
  <si>
    <t>9.17</t>
  </si>
  <si>
    <t>8.02</t>
  </si>
  <si>
    <t>9.29</t>
  </si>
  <si>
    <t>6.38</t>
  </si>
  <si>
    <t>10.09</t>
  </si>
  <si>
    <t>7.53</t>
  </si>
  <si>
    <t>9.06</t>
  </si>
  <si>
    <t>Net Income Margin %</t>
  </si>
  <si>
    <t>7.13</t>
  </si>
  <si>
    <t>Net Avail. For Common Margin %</t>
  </si>
  <si>
    <t>Normalized Net Income Margin</t>
  </si>
  <si>
    <t>7.23</t>
  </si>
  <si>
    <t>3.77</t>
  </si>
  <si>
    <t>7.59</t>
  </si>
  <si>
    <t>8.58</t>
  </si>
  <si>
    <t>5.95</t>
  </si>
  <si>
    <t>7.1</t>
  </si>
  <si>
    <t>7.79</t>
  </si>
  <si>
    <t>5.69</t>
  </si>
  <si>
    <t>Levered Free Cash Flow Margin</t>
  </si>
  <si>
    <t>8.88</t>
  </si>
  <si>
    <t>-1.43</t>
  </si>
  <si>
    <t>6.07</t>
  </si>
  <si>
    <t>9.57</t>
  </si>
  <si>
    <t>15.29</t>
  </si>
  <si>
    <t>14.85</t>
  </si>
  <si>
    <t>26.55</t>
  </si>
  <si>
    <t>25.09</t>
  </si>
  <si>
    <t>18.34</t>
  </si>
  <si>
    <t>25.95</t>
  </si>
  <si>
    <t>Unlevered Free Cash Flow Margin</t>
  </si>
  <si>
    <t>10.06</t>
  </si>
  <si>
    <t>-0.36</t>
  </si>
  <si>
    <t>10.62</t>
  </si>
  <si>
    <t>16.14</t>
  </si>
  <si>
    <t>15.61</t>
  </si>
  <si>
    <t>27.25</t>
  </si>
  <si>
    <t>25.68</t>
  </si>
  <si>
    <t>18.93</t>
  </si>
  <si>
    <t>Asset Turnover</t>
  </si>
  <si>
    <t>0.17</t>
  </si>
  <si>
    <t>0.16</t>
  </si>
  <si>
    <t>0.18</t>
  </si>
  <si>
    <t>0.19</t>
  </si>
  <si>
    <t>0.21</t>
  </si>
  <si>
    <t>Fixed Assets Turnover</t>
  </si>
  <si>
    <t>32.36</t>
  </si>
  <si>
    <t>28.53</t>
  </si>
  <si>
    <t>28.69</t>
  </si>
  <si>
    <t>30.01</t>
  </si>
  <si>
    <t>31.18</t>
  </si>
  <si>
    <t>26.07</t>
  </si>
  <si>
    <t>22.68</t>
  </si>
  <si>
    <t>27.95</t>
  </si>
  <si>
    <t>30.38</t>
  </si>
  <si>
    <t>34.36</t>
  </si>
  <si>
    <t>Receivables Turnover (Average Receivables)</t>
  </si>
  <si>
    <t>4.61</t>
  </si>
  <si>
    <t>4.32</t>
  </si>
  <si>
    <t>4.09</t>
  </si>
  <si>
    <t>3.92</t>
  </si>
  <si>
    <t>3.97</t>
  </si>
  <si>
    <t>3.99</t>
  </si>
  <si>
    <t>3.74</t>
  </si>
  <si>
    <t>3.59</t>
  </si>
  <si>
    <t>3.44</t>
  </si>
  <si>
    <t>3.51</t>
  </si>
  <si>
    <t>Short Term Liquidity</t>
  </si>
  <si>
    <t>Current Ratio</t>
  </si>
  <si>
    <t>0.33</t>
  </si>
  <si>
    <t>0.34</t>
  </si>
  <si>
    <t>0.32</t>
  </si>
  <si>
    <t>0.36</t>
  </si>
  <si>
    <t>0.35</t>
  </si>
  <si>
    <t>Quick Ratio</t>
  </si>
  <si>
    <t>0.14</t>
  </si>
  <si>
    <t>0.15</t>
  </si>
  <si>
    <t>Operating Cash Flow to Current Liabilities</t>
  </si>
  <si>
    <t>0.05</t>
  </si>
  <si>
    <t>0.04</t>
  </si>
  <si>
    <t>0.06</t>
  </si>
  <si>
    <t>0.08</t>
  </si>
  <si>
    <t>0.07</t>
  </si>
  <si>
    <t>Days Sales Outstanding (Average Receivables)</t>
  </si>
  <si>
    <t>79.25</t>
  </si>
  <si>
    <t>84.5</t>
  </si>
  <si>
    <t>89.59</t>
  </si>
  <si>
    <t>93.19</t>
  </si>
  <si>
    <t>92.04</t>
  </si>
  <si>
    <t>91.4</t>
  </si>
  <si>
    <t>97.78</t>
  </si>
  <si>
    <t>101.61</t>
  </si>
  <si>
    <t>106.24</t>
  </si>
  <si>
    <t>104.11</t>
  </si>
  <si>
    <t>Average Days Payable Outstanding</t>
  </si>
  <si>
    <t>969.19</t>
  </si>
  <si>
    <t>Long Term Solvency</t>
  </si>
  <si>
    <t>Total Debt/Equity</t>
  </si>
  <si>
    <t>21.79</t>
  </si>
  <si>
    <t>22.64</t>
  </si>
  <si>
    <t>23.34</t>
  </si>
  <si>
    <t>23.89</t>
  </si>
  <si>
    <t>24.4</t>
  </si>
  <si>
    <t>24.04</t>
  </si>
  <si>
    <t>23.63</t>
  </si>
  <si>
    <t>34.01</t>
  </si>
  <si>
    <t>32.81</t>
  </si>
  <si>
    <t>Total Debt / Total Capital</t>
  </si>
  <si>
    <t>16.67</t>
  </si>
  <si>
    <t>17.89</t>
  </si>
  <si>
    <t>18.46</t>
  </si>
  <si>
    <t>18.92</t>
  </si>
  <si>
    <t>19.28</t>
  </si>
  <si>
    <t>19.61</t>
  </si>
  <si>
    <t>19.38</t>
  </si>
  <si>
    <t>19.11</t>
  </si>
  <si>
    <t>25.38</t>
  </si>
  <si>
    <t>24.7</t>
  </si>
  <si>
    <t>LT Debt/Equity</t>
  </si>
  <si>
    <t>18.82</t>
  </si>
  <si>
    <t>22.12</t>
  </si>
  <si>
    <t>24.09</t>
  </si>
  <si>
    <t>23.7</t>
  </si>
  <si>
    <t>23.3</t>
  </si>
  <si>
    <t>30.81</t>
  </si>
  <si>
    <t>26.89</t>
  </si>
  <si>
    <t>Long-Term Debt / Total Capital</t>
  </si>
  <si>
    <t>15.45</t>
  </si>
  <si>
    <t>17.93</t>
  </si>
  <si>
    <t>19.36</t>
  </si>
  <si>
    <t>19.1</t>
  </si>
  <si>
    <t>18.85</t>
  </si>
  <si>
    <t>22.99</t>
  </si>
  <si>
    <t>20.24</t>
  </si>
  <si>
    <t>Total Liabilities / Total Assets</t>
  </si>
  <si>
    <t>76.98</t>
  </si>
  <si>
    <t>78.64</t>
  </si>
  <si>
    <t>78.33</t>
  </si>
  <si>
    <t>78.35</t>
  </si>
  <si>
    <t>80.37</t>
  </si>
  <si>
    <t>79.85</t>
  </si>
  <si>
    <t>80.15</t>
  </si>
  <si>
    <t>80.78</t>
  </si>
  <si>
    <t>85.52</t>
  </si>
  <si>
    <t>84.71</t>
  </si>
  <si>
    <t>EBIT / Interest Expense</t>
  </si>
  <si>
    <t>4.54</t>
  </si>
  <si>
    <t>8.15</t>
  </si>
  <si>
    <t>9.14</t>
  </si>
  <si>
    <t>7.99</t>
  </si>
  <si>
    <t>10.34</t>
  </si>
  <si>
    <t>7.73</t>
  </si>
  <si>
    <t>14.13</t>
  </si>
  <si>
    <t>10.65</t>
  </si>
  <si>
    <t>12.95</t>
  </si>
  <si>
    <t>EBITDA / Interest Expense</t>
  </si>
  <si>
    <t>7.58</t>
  </si>
  <si>
    <t>5.08</t>
  </si>
  <si>
    <t>8.64</t>
  </si>
  <si>
    <t>9.68</t>
  </si>
  <si>
    <t>8.56</t>
  </si>
  <si>
    <t>11.27</t>
  </si>
  <si>
    <t>8.69</t>
  </si>
  <si>
    <t>15.12</t>
  </si>
  <si>
    <t>11.63</t>
  </si>
  <si>
    <t>13.96</t>
  </si>
  <si>
    <t>(EBITDA - Capex) / Interest Expense</t>
  </si>
  <si>
    <t>7.19</t>
  </si>
  <si>
    <t>4.28</t>
  </si>
  <si>
    <t>7.72</t>
  </si>
  <si>
    <t>9.05</t>
  </si>
  <si>
    <t>7.84</t>
  </si>
  <si>
    <t>11.08</t>
  </si>
  <si>
    <t>8.5</t>
  </si>
  <si>
    <t>14.88</t>
  </si>
  <si>
    <t>11.17</t>
  </si>
  <si>
    <t>13.25</t>
  </si>
  <si>
    <t>Total Debt / EBITDA</t>
  </si>
  <si>
    <t>1.84</t>
  </si>
  <si>
    <t>3.25</t>
  </si>
  <si>
    <t>1.97</t>
  </si>
  <si>
    <t>1.83</t>
  </si>
  <si>
    <t>2.27</t>
  </si>
  <si>
    <t>2.02</t>
  </si>
  <si>
    <t>2.88</t>
  </si>
  <si>
    <t>2.3</t>
  </si>
  <si>
    <t>Net Debt / EBITDA</t>
  </si>
  <si>
    <t>1.71</t>
  </si>
  <si>
    <t>2.76</t>
  </si>
  <si>
    <t>1.78</t>
  </si>
  <si>
    <t>1.61</t>
  </si>
  <si>
    <t>2.01</t>
  </si>
  <si>
    <t>1.85</t>
  </si>
  <si>
    <t>1.46</t>
  </si>
  <si>
    <t>1.94</t>
  </si>
  <si>
    <t>Total Debt / (EBITDA - Capex)</t>
  </si>
  <si>
    <t>3.86</t>
  </si>
  <si>
    <t>1.96</t>
  </si>
  <si>
    <t>2.05</t>
  </si>
  <si>
    <t>2.95</t>
  </si>
  <si>
    <t>1.8</t>
  </si>
  <si>
    <t>2.4</t>
  </si>
  <si>
    <t>1.93</t>
  </si>
  <si>
    <t>Net Debt / (EBITDA - Capex)</t>
  </si>
  <si>
    <t>1.99</t>
  </si>
  <si>
    <t>1.72</t>
  </si>
  <si>
    <t>2.19</t>
  </si>
  <si>
    <t>Growth Over Prior Year</t>
  </si>
  <si>
    <t>Total Revenues, 1 Yr. Growth %</t>
  </si>
  <si>
    <t>-2.42</t>
  </si>
  <si>
    <t>-6.1</t>
  </si>
  <si>
    <t>2.91</t>
  </si>
  <si>
    <t>6.2</t>
  </si>
  <si>
    <t>6.25</t>
  </si>
  <si>
    <t>0.38</t>
  </si>
  <si>
    <t>10.18</t>
  </si>
  <si>
    <t>-0.24</t>
  </si>
  <si>
    <t>11.95</t>
  </si>
  <si>
    <t>Gross Profit, 1 Yr. Growth %</t>
  </si>
  <si>
    <t>0.72</t>
  </si>
  <si>
    <t>-21.8</t>
  </si>
  <si>
    <t>30.82</t>
  </si>
  <si>
    <t>5.3</t>
  </si>
  <si>
    <t>7.6</t>
  </si>
  <si>
    <t>-9.78</t>
  </si>
  <si>
    <t>27.51</t>
  </si>
  <si>
    <t>-2.75</t>
  </si>
  <si>
    <t>22.78</t>
  </si>
  <si>
    <t>EBITDA, 1 Yr. Growth %</t>
  </si>
  <si>
    <t>-10.11</t>
  </si>
  <si>
    <t>-43.19</t>
  </si>
  <si>
    <t>74.24</t>
  </si>
  <si>
    <t>13.55</t>
  </si>
  <si>
    <t>-24.25</t>
  </si>
  <si>
    <t>20.41</t>
  </si>
  <si>
    <t>-29.47</t>
  </si>
  <si>
    <t>64.61</t>
  </si>
  <si>
    <t>-24.65</t>
  </si>
  <si>
    <t>75.84</t>
  </si>
  <si>
    <t>EBITA, 1 Yr. Growth %</t>
  </si>
  <si>
    <t>-10.6</t>
  </si>
  <si>
    <t>-46.06</t>
  </si>
  <si>
    <t>83.97</t>
  </si>
  <si>
    <t>13.57</t>
  </si>
  <si>
    <t>-25.12</t>
  </si>
  <si>
    <t>22.85</t>
  </si>
  <si>
    <t>-30.33</t>
  </si>
  <si>
    <t>69.28</t>
  </si>
  <si>
    <t>-25.28</t>
  </si>
  <si>
    <t>77.65</t>
  </si>
  <si>
    <t>EBIT, 1 Yr. Growth %</t>
  </si>
  <si>
    <t>-9.57</t>
  </si>
  <si>
    <t>-46.01</t>
  </si>
  <si>
    <t>84.09</t>
  </si>
  <si>
    <t>13.5</t>
  </si>
  <si>
    <t>-25.08</t>
  </si>
  <si>
    <t>22.87</t>
  </si>
  <si>
    <t>-30.35</t>
  </si>
  <si>
    <t>69.35</t>
  </si>
  <si>
    <t>-25.3</t>
  </si>
  <si>
    <t>Earnings From Cont. Operations, 1 Yr. Growth %</t>
  </si>
  <si>
    <t>-2.95</t>
  </si>
  <si>
    <t>79.33</t>
  </si>
  <si>
    <t>4.66</t>
  </si>
  <si>
    <t>74.2</t>
  </si>
  <si>
    <t>-25.62</t>
  </si>
  <si>
    <t>76.69</t>
  </si>
  <si>
    <t>Net Income, 1 Yr. Growth %</t>
  </si>
  <si>
    <t>-26.25</t>
  </si>
  <si>
    <t>-30.68</t>
  </si>
  <si>
    <t>Normalized Net Income, 1 Yr. Growth %</t>
  </si>
  <si>
    <t>-12.15</t>
  </si>
  <si>
    <t>-51.03</t>
  </si>
  <si>
    <t>107.1</t>
  </si>
  <si>
    <t>15.22</t>
  </si>
  <si>
    <t>-26.41</t>
  </si>
  <si>
    <t>26.87</t>
  </si>
  <si>
    <t>-32.87</t>
  </si>
  <si>
    <t>80.76</t>
  </si>
  <si>
    <t>-27.16</t>
  </si>
  <si>
    <t>86.49</t>
  </si>
  <si>
    <t>Diluted EPS Before Extra, 1 Yr. Growth %</t>
  </si>
  <si>
    <t>-3.24</t>
  </si>
  <si>
    <t>-46.04</t>
  </si>
  <si>
    <t>79.1</t>
  </si>
  <si>
    <t>4.1</t>
  </si>
  <si>
    <t>-9.7</t>
  </si>
  <si>
    <t>23.15</t>
  </si>
  <si>
    <t>-31.06</t>
  </si>
  <si>
    <t>74.31</t>
  </si>
  <si>
    <t>76.49</t>
  </si>
  <si>
    <t>Net Property, Plant and Equip., 1 Yr. Growth %</t>
  </si>
  <si>
    <t>-2.96</t>
  </si>
  <si>
    <t>16.27</t>
  </si>
  <si>
    <t>-9.62</t>
  </si>
  <si>
    <t>5.16</t>
  </si>
  <si>
    <t>-0.61</t>
  </si>
  <si>
    <t>54.94</t>
  </si>
  <si>
    <t>-10.16</t>
  </si>
  <si>
    <t>-11.09</t>
  </si>
  <si>
    <t>-4.99</t>
  </si>
  <si>
    <t>3.15</t>
  </si>
  <si>
    <t>Accounts Receivable, 1 Yr. Growth %</t>
  </si>
  <si>
    <t>-2.17</t>
  </si>
  <si>
    <t>7.33</t>
  </si>
  <si>
    <t>6.3</t>
  </si>
  <si>
    <t>3.76</t>
  </si>
  <si>
    <t>1.35</t>
  </si>
  <si>
    <t>5.42</t>
  </si>
  <si>
    <t>6.45</t>
  </si>
  <si>
    <t>12.96</t>
  </si>
  <si>
    <t>8.99</t>
  </si>
  <si>
    <t>Total Assets, 1 Yr. Growth %</t>
  </si>
  <si>
    <t>-2.85</t>
  </si>
  <si>
    <t>-0.93</t>
  </si>
  <si>
    <t>2.42</t>
  </si>
  <si>
    <t>1.03</t>
  </si>
  <si>
    <t>6.05</t>
  </si>
  <si>
    <t>5.63</t>
  </si>
  <si>
    <t>4.08</t>
  </si>
  <si>
    <t>-8.57</t>
  </si>
  <si>
    <t>6.08</t>
  </si>
  <si>
    <t>Common Equity, 1 Yr. Growth %</t>
  </si>
  <si>
    <t>1.13</t>
  </si>
  <si>
    <t>-8.11</t>
  </si>
  <si>
    <t>1.81</t>
  </si>
  <si>
    <t>-8.39</t>
  </si>
  <si>
    <t>8.9</t>
  </si>
  <si>
    <t>4.03</t>
  </si>
  <si>
    <t>-31.1</t>
  </si>
  <si>
    <t>15.73</t>
  </si>
  <si>
    <t>Tangible Book Value, 1 Yr. Growth %</t>
  </si>
  <si>
    <t>1.23</t>
  </si>
  <si>
    <t>-8.21</t>
  </si>
  <si>
    <t>2.43</t>
  </si>
  <si>
    <t>-8.49</t>
  </si>
  <si>
    <t>0.83</t>
  </si>
  <si>
    <t>-31.63</t>
  </si>
  <si>
    <t>16.03</t>
  </si>
  <si>
    <t>Cash From Operations, 1 Yr. Growth %</t>
  </si>
  <si>
    <t>19.6</t>
  </si>
  <si>
    <t>-3.68</t>
  </si>
  <si>
    <t>2.09</t>
  </si>
  <si>
    <t>-11.44</t>
  </si>
  <si>
    <t>-2.15</t>
  </si>
  <si>
    <t>-7.09</t>
  </si>
  <si>
    <t>55.7</t>
  </si>
  <si>
    <t>12.51</t>
  </si>
  <si>
    <t>25.29</t>
  </si>
  <si>
    <t>-8.67</t>
  </si>
  <si>
    <t>Capital Expenditures, 1 Yr. Growth %</t>
  </si>
  <si>
    <t>-21.98</t>
  </si>
  <si>
    <t>76.06</t>
  </si>
  <si>
    <t>16.8</t>
  </si>
  <si>
    <t>-30.14</t>
  </si>
  <si>
    <t>-2.94</t>
  </si>
  <si>
    <t>-73.74</t>
  </si>
  <si>
    <t>-11.54</t>
  </si>
  <si>
    <t>13.04</t>
  </si>
  <si>
    <t>73.08</t>
  </si>
  <si>
    <t>Levered Free Cash Flow, 1 Yr. Growth %</t>
  </si>
  <si>
    <t>-6.5</t>
  </si>
  <si>
    <t>-115.41</t>
  </si>
  <si>
    <t>-537.82</t>
  </si>
  <si>
    <t>60.52</t>
  </si>
  <si>
    <t>69.76</t>
  </si>
  <si>
    <t>172.53</t>
  </si>
  <si>
    <t>475.7</t>
  </si>
  <si>
    <t>78.99</t>
  </si>
  <si>
    <t>1.14</t>
  </si>
  <si>
    <t>-456.49</t>
  </si>
  <si>
    <t>Unlevered Free Cash Flow, 1 Yr. Growth %</t>
  </si>
  <si>
    <t>-4.81</t>
  </si>
  <si>
    <t>-103.45</t>
  </si>
  <si>
    <t>51.7</t>
  </si>
  <si>
    <t>61.42</t>
  </si>
  <si>
    <t>149.76</t>
  </si>
  <si>
    <t>407.6</t>
  </si>
  <si>
    <t>75.21</t>
  </si>
  <si>
    <t>1.08</t>
  </si>
  <si>
    <t>-493.11</t>
  </si>
  <si>
    <t>Dividend Per Share, 1 Yr. Growth %</t>
  </si>
  <si>
    <t>18.18</t>
  </si>
  <si>
    <t>7.69</t>
  </si>
  <si>
    <t>5.71</t>
  </si>
  <si>
    <t>2.7</t>
  </si>
  <si>
    <t>Compound Annual Growth Rate Over Two Years</t>
  </si>
  <si>
    <t>Total Revenues, 2 Yr. CAGR %</t>
  </si>
  <si>
    <t>1.74</t>
  </si>
  <si>
    <t>-4.27</t>
  </si>
  <si>
    <t>-1.7</t>
  </si>
  <si>
    <t>2.39</t>
  </si>
  <si>
    <t>4.02</t>
  </si>
  <si>
    <t>6.23</t>
  </si>
  <si>
    <t>3.27</t>
  </si>
  <si>
    <t>5.17</t>
  </si>
  <si>
    <t>4.84</t>
  </si>
  <si>
    <t>5.68</t>
  </si>
  <si>
    <t>Gross Profit, 2 Yr. CAGR %</t>
  </si>
  <si>
    <t>8.59</t>
  </si>
  <si>
    <t>-11.25</t>
  </si>
  <si>
    <t>17.37</t>
  </si>
  <si>
    <t>9.23</t>
  </si>
  <si>
    <t>0.02</t>
  </si>
  <si>
    <t>7.26</t>
  </si>
  <si>
    <t>11.36</t>
  </si>
  <si>
    <t>5.85</t>
  </si>
  <si>
    <t>EBITDA, 2 Yr. CAGR %</t>
  </si>
  <si>
    <t>9.63</t>
  </si>
  <si>
    <t>-28.54</t>
  </si>
  <si>
    <t>-0.51</t>
  </si>
  <si>
    <t>40.66</t>
  </si>
  <si>
    <t>-7.26</t>
  </si>
  <si>
    <t>-4.49</t>
  </si>
  <si>
    <t>-7.84</t>
  </si>
  <si>
    <t>11.37</t>
  </si>
  <si>
    <t>EBITA, 2 Yr. CAGR %</t>
  </si>
  <si>
    <t>10.42</t>
  </si>
  <si>
    <t>-30.56</t>
  </si>
  <si>
    <t>-0.38</t>
  </si>
  <si>
    <t>44.55</t>
  </si>
  <si>
    <t>-7.78</t>
  </si>
  <si>
    <t>-4.09</t>
  </si>
  <si>
    <t>-7.49</t>
  </si>
  <si>
    <t>8.6</t>
  </si>
  <si>
    <t>12.46</t>
  </si>
  <si>
    <t>2.2</t>
  </si>
  <si>
    <t>EBIT, 2 Yr. CAGR %</t>
  </si>
  <si>
    <t>12.57</t>
  </si>
  <si>
    <t>-30.13</t>
  </si>
  <si>
    <t>-0.31</t>
  </si>
  <si>
    <t>-7.79</t>
  </si>
  <si>
    <t>-4.06</t>
  </si>
  <si>
    <t>-7.5</t>
  </si>
  <si>
    <t>12.48</t>
  </si>
  <si>
    <t>Earnings From Cont. Operations, 2 Yr. CAGR %</t>
  </si>
  <si>
    <t>19.68</t>
  </si>
  <si>
    <t>-27.65</t>
  </si>
  <si>
    <t>-1.65</t>
  </si>
  <si>
    <t>-2.71</t>
  </si>
  <si>
    <t>5.47</t>
  </si>
  <si>
    <t>-7.87</t>
  </si>
  <si>
    <t>9.64</t>
  </si>
  <si>
    <t>13.83</t>
  </si>
  <si>
    <t>0.88</t>
  </si>
  <si>
    <t>Net Income, 2 Yr. CAGR %</t>
  </si>
  <si>
    <t>4.9</t>
  </si>
  <si>
    <t>-28.5</t>
  </si>
  <si>
    <t>11.5</t>
  </si>
  <si>
    <t>Normalized Net Income, 2 Yr. CAGR %</t>
  </si>
  <si>
    <t>14.24</t>
  </si>
  <si>
    <t>-34.41</t>
  </si>
  <si>
    <t>0.71</t>
  </si>
  <si>
    <t>54.47</t>
  </si>
  <si>
    <t>-7.92</t>
  </si>
  <si>
    <t>-3.38</t>
  </si>
  <si>
    <t>-7.71</t>
  </si>
  <si>
    <t>10.15</t>
  </si>
  <si>
    <t>14.75</t>
  </si>
  <si>
    <t>1.9</t>
  </si>
  <si>
    <t>Diluted EPS Before Extra, 2 Yr. CAGR %</t>
  </si>
  <si>
    <t>19.42</t>
  </si>
  <si>
    <t>-27.74</t>
  </si>
  <si>
    <t>-1.69</t>
  </si>
  <si>
    <t>36.54</t>
  </si>
  <si>
    <t>-3.04</t>
  </si>
  <si>
    <t>5.46</t>
  </si>
  <si>
    <t>-7.86</t>
  </si>
  <si>
    <t>9.62</t>
  </si>
  <si>
    <t>Net Property, Plant and Equip., 2 Yr. CAGR %</t>
  </si>
  <si>
    <t>-4.87</t>
  </si>
  <si>
    <t>6.22</t>
  </si>
  <si>
    <t>2.51</t>
  </si>
  <si>
    <t>-2.51</t>
  </si>
  <si>
    <t>2.23</t>
  </si>
  <si>
    <t>17.98</t>
  </si>
  <si>
    <t>-10.62</t>
  </si>
  <si>
    <t>-8.09</t>
  </si>
  <si>
    <t>Accounts Receivable, 2 Yr. CAGR %</t>
  </si>
  <si>
    <t>1.42</t>
  </si>
  <si>
    <t>2.47</t>
  </si>
  <si>
    <t>6.82</t>
  </si>
  <si>
    <t>5.02</t>
  </si>
  <si>
    <t>3.37</t>
  </si>
  <si>
    <t>5.94</t>
  </si>
  <si>
    <t>9.66</t>
  </si>
  <si>
    <t>8.11</t>
  </si>
  <si>
    <t>Total Assets, 2 Yr. CAGR %</t>
  </si>
  <si>
    <t>-2.56</t>
  </si>
  <si>
    <t>-1.89</t>
  </si>
  <si>
    <t>-0.3</t>
  </si>
  <si>
    <t>1.37</t>
  </si>
  <si>
    <t>5.84</t>
  </si>
  <si>
    <t>4.85</t>
  </si>
  <si>
    <t>-2.45</t>
  </si>
  <si>
    <t>-1.46</t>
  </si>
  <si>
    <t>Common Equity, 2 Yr. CAGR %</t>
  </si>
  <si>
    <t>-3.6</t>
  </si>
  <si>
    <t>-3.28</t>
  </si>
  <si>
    <t>-3.19</t>
  </si>
  <si>
    <t>-0.12</t>
  </si>
  <si>
    <t>6.43</t>
  </si>
  <si>
    <t>-16.66</t>
  </si>
  <si>
    <t>-12.12</t>
  </si>
  <si>
    <t>Tangible Book Value, 2 Yr. CAGR %</t>
  </si>
  <si>
    <t>-3.61</t>
  </si>
  <si>
    <t>2.14</t>
  </si>
  <si>
    <t>-0.1</t>
  </si>
  <si>
    <t>6.54</t>
  </si>
  <si>
    <t>2.45</t>
  </si>
  <si>
    <t>-16.97</t>
  </si>
  <si>
    <t>-12.38</t>
  </si>
  <si>
    <t>Cash From Operations, 2 Yr. CAGR %</t>
  </si>
  <si>
    <t>-0.84</t>
  </si>
  <si>
    <t>-4.92</t>
  </si>
  <si>
    <t>-6.91</t>
  </si>
  <si>
    <t>-4.65</t>
  </si>
  <si>
    <t>20.28</t>
  </si>
  <si>
    <t>32.35</t>
  </si>
  <si>
    <t>18.73</t>
  </si>
  <si>
    <t>6.97</t>
  </si>
  <si>
    <t>Capital Expenditures, 2 Yr. CAGR %</t>
  </si>
  <si>
    <t>-13.09</t>
  </si>
  <si>
    <t>17.2</t>
  </si>
  <si>
    <t>43.4</t>
  </si>
  <si>
    <t>-9.67</t>
  </si>
  <si>
    <t>-17.65</t>
  </si>
  <si>
    <t>-49.51</t>
  </si>
  <si>
    <t>-51.8</t>
  </si>
  <si>
    <t>50.36</t>
  </si>
  <si>
    <t>86.05</t>
  </si>
  <si>
    <t>Levered Free Cash Flow, 2 Yr. CAGR %</t>
  </si>
  <si>
    <t>-1.6</t>
  </si>
  <si>
    <t>-62.44</t>
  </si>
  <si>
    <t>-17.85</t>
  </si>
  <si>
    <t>165.1</t>
  </si>
  <si>
    <t>65.08</t>
  </si>
  <si>
    <t>32.33</t>
  </si>
  <si>
    <t>121.18</t>
  </si>
  <si>
    <t>144.84</t>
  </si>
  <si>
    <t>14.3</t>
  </si>
  <si>
    <t>27.13</t>
  </si>
  <si>
    <t>Unlevered Free Cash Flow, 2 Yr. CAGR %</t>
  </si>
  <si>
    <t>-1.02</t>
  </si>
  <si>
    <t>-82.05</t>
  </si>
  <si>
    <t>-16.45</t>
  </si>
  <si>
    <t>454.15</t>
  </si>
  <si>
    <t>56.48</t>
  </si>
  <si>
    <t>28.77</t>
  </si>
  <si>
    <t>109.24</t>
  </si>
  <si>
    <t>129.57</t>
  </si>
  <si>
    <t>13.56</t>
  </si>
  <si>
    <t>26.51</t>
  </si>
  <si>
    <t>Dividend Per Share, 2 Yr. CAGR %</t>
  </si>
  <si>
    <t>29.1</t>
  </si>
  <si>
    <t>11.8</t>
  </si>
  <si>
    <t>4.88</t>
  </si>
  <si>
    <t>14.02</t>
  </si>
  <si>
    <t>12.82</t>
  </si>
  <si>
    <t>6.7</t>
  </si>
  <si>
    <t>4.2</t>
  </si>
  <si>
    <t>3.98</t>
  </si>
  <si>
    <t>5.13</t>
  </si>
  <si>
    <t>Compound Annual Growth Rate Over Three Years</t>
  </si>
  <si>
    <t>Total Revenues, 3 Yr. CAGR %</t>
  </si>
  <si>
    <t>2.69</t>
  </si>
  <si>
    <t>-0.95</t>
  </si>
  <si>
    <t>-1.94</t>
  </si>
  <si>
    <t>-0.52</t>
  </si>
  <si>
    <t>3.65</t>
  </si>
  <si>
    <t>4.76</t>
  </si>
  <si>
    <t>4.24</t>
  </si>
  <si>
    <t>5.52</t>
  </si>
  <si>
    <t>3.33</t>
  </si>
  <si>
    <t>7.16</t>
  </si>
  <si>
    <t>Gross Profit, 3 Yr. CAGR %</t>
  </si>
  <si>
    <t>-2.67</t>
  </si>
  <si>
    <t>7.9</t>
  </si>
  <si>
    <t>8.45</t>
  </si>
  <si>
    <t>12.43</t>
  </si>
  <si>
    <t>EBITDA, 3 Yr. CAGR %</t>
  </si>
  <si>
    <t>-11.94</t>
  </si>
  <si>
    <t>-3.82</t>
  </si>
  <si>
    <t>14.44</t>
  </si>
  <si>
    <t>1.18</t>
  </si>
  <si>
    <t>-13.67</t>
  </si>
  <si>
    <t>11.81</t>
  </si>
  <si>
    <t>-4.36</t>
  </si>
  <si>
    <t>19.65</t>
  </si>
  <si>
    <t>EBITA, 3 Yr. CAGR %</t>
  </si>
  <si>
    <t>7.71</t>
  </si>
  <si>
    <t>-13.04</t>
  </si>
  <si>
    <t>-3.91</t>
  </si>
  <si>
    <t>4.07</t>
  </si>
  <si>
    <t>16.09</t>
  </si>
  <si>
    <t>-13.78</t>
  </si>
  <si>
    <t>13.15</t>
  </si>
  <si>
    <t>-4.13</t>
  </si>
  <si>
    <t>20.34</t>
  </si>
  <si>
    <t>EBIT, 3 Yr. CAGR %</t>
  </si>
  <si>
    <t>7.63</t>
  </si>
  <si>
    <t>-11.88</t>
  </si>
  <si>
    <t>-3.5</t>
  </si>
  <si>
    <t>16.11</t>
  </si>
  <si>
    <t>13.16</t>
  </si>
  <si>
    <t>20.38</t>
  </si>
  <si>
    <t>Earnings From Cont. Operations, 3 Yr. CAGR %</t>
  </si>
  <si>
    <t>12.18</t>
  </si>
  <si>
    <t>-8.24</t>
  </si>
  <si>
    <t>-2.08</t>
  </si>
  <si>
    <t>0.41</t>
  </si>
  <si>
    <t>5.2</t>
  </si>
  <si>
    <t>-8.44</t>
  </si>
  <si>
    <t>13.92</t>
  </si>
  <si>
    <t>-3.67</t>
  </si>
  <si>
    <t>20.42</t>
  </si>
  <si>
    <t>Net Income, 3 Yr. CAGR %</t>
  </si>
  <si>
    <t>4.13</t>
  </si>
  <si>
    <t>-8.63</t>
  </si>
  <si>
    <t>-2.86</t>
  </si>
  <si>
    <t>Normalized Net Income, 3 Yr. CAGR %</t>
  </si>
  <si>
    <t>9.86</t>
  </si>
  <si>
    <t>-13.86</t>
  </si>
  <si>
    <t>-3.77</t>
  </si>
  <si>
    <t>20.64</t>
  </si>
  <si>
    <t>2.46</t>
  </si>
  <si>
    <t>-14.42</t>
  </si>
  <si>
    <t>15.47</t>
  </si>
  <si>
    <t>-4.03</t>
  </si>
  <si>
    <t>22.74</t>
  </si>
  <si>
    <t>Diluted EPS Before Extra, 3 Yr. CAGR %</t>
  </si>
  <si>
    <t>13.05</t>
  </si>
  <si>
    <t>-8.36</t>
  </si>
  <si>
    <t>-2.21</t>
  </si>
  <si>
    <t>0.2</t>
  </si>
  <si>
    <t>18.96</t>
  </si>
  <si>
    <t>-8.48</t>
  </si>
  <si>
    <t>20.53</t>
  </si>
  <si>
    <t>Net Property, Plant and Equip., 3 Yr. CAGR %</t>
  </si>
  <si>
    <t>-1.53</t>
  </si>
  <si>
    <t>0.65</t>
  </si>
  <si>
    <t>3.39</t>
  </si>
  <si>
    <t>-1.88</t>
  </si>
  <si>
    <t>17.43</t>
  </si>
  <si>
    <t>11.43</t>
  </si>
  <si>
    <t>7.37</t>
  </si>
  <si>
    <t>-8.78</t>
  </si>
  <si>
    <t>-4.48</t>
  </si>
  <si>
    <t>Accounts Receivable, 3 Yr. CAGR %</t>
  </si>
  <si>
    <t>3.36</t>
  </si>
  <si>
    <t>3.73</t>
  </si>
  <si>
    <t>5.79</t>
  </si>
  <si>
    <t>3.78</t>
  </si>
  <si>
    <t>4.39</t>
  </si>
  <si>
    <t>8.23</t>
  </si>
  <si>
    <t>8.84</t>
  </si>
  <si>
    <t>9.7</t>
  </si>
  <si>
    <t>Total Assets, 3 Yr. CAGR %</t>
  </si>
  <si>
    <t>0.28</t>
  </si>
  <si>
    <t>-2.02</t>
  </si>
  <si>
    <t>-1.16</t>
  </si>
  <si>
    <t>0.6</t>
  </si>
  <si>
    <t>1.26</t>
  </si>
  <si>
    <t>4.22</t>
  </si>
  <si>
    <t>5.25</t>
  </si>
  <si>
    <t>Common Equity, 3 Yr. CAGR %</t>
  </si>
  <si>
    <t>-1.83</t>
  </si>
  <si>
    <t>-1.45</t>
  </si>
  <si>
    <t>-1.55</t>
  </si>
  <si>
    <t>0.68</t>
  </si>
  <si>
    <t>1.24</t>
  </si>
  <si>
    <t>4.52</t>
  </si>
  <si>
    <t>-10.27</t>
  </si>
  <si>
    <t>-8.01</t>
  </si>
  <si>
    <t>Tangible Book Value, 3 Yr. CAGR %</t>
  </si>
  <si>
    <t>-1.52</t>
  </si>
  <si>
    <t>-1.78</t>
  </si>
  <si>
    <t>0.73</t>
  </si>
  <si>
    <t>1.28</t>
  </si>
  <si>
    <t>4.6</t>
  </si>
  <si>
    <t>-10.47</t>
  </si>
  <si>
    <t>-8.18</t>
  </si>
  <si>
    <t>Cash From Operations, 3 Yr. CAGR %</t>
  </si>
  <si>
    <t>-5.42</t>
  </si>
  <si>
    <t>3.53</t>
  </si>
  <si>
    <t>5.56</t>
  </si>
  <si>
    <t>-4.51</t>
  </si>
  <si>
    <t>-6.97</t>
  </si>
  <si>
    <t>12.28</t>
  </si>
  <si>
    <t>17.63</t>
  </si>
  <si>
    <t>29.96</t>
  </si>
  <si>
    <t>8.78</t>
  </si>
  <si>
    <t>Capital Expenditures, 3 Yr. CAGR %</t>
  </si>
  <si>
    <t>-5.45</t>
  </si>
  <si>
    <t>9.97</t>
  </si>
  <si>
    <t>17.07</t>
  </si>
  <si>
    <t>12.84</t>
  </si>
  <si>
    <t>-7.48</t>
  </si>
  <si>
    <t>-43.74</t>
  </si>
  <si>
    <t>-39.13</t>
  </si>
  <si>
    <t>-35.96</t>
  </si>
  <si>
    <t>25.99</t>
  </si>
  <si>
    <t>57.58</t>
  </si>
  <si>
    <t>Levered Free Cash Flow, 3 Yr. CAGR %</t>
  </si>
  <si>
    <t>-47.33</t>
  </si>
  <si>
    <t>-14.83</t>
  </si>
  <si>
    <t>128.5</t>
  </si>
  <si>
    <t>41.13</t>
  </si>
  <si>
    <t>46.49</t>
  </si>
  <si>
    <t>72.06</t>
  </si>
  <si>
    <t>63.5</t>
  </si>
  <si>
    <t>27.46</t>
  </si>
  <si>
    <t>Unlevered Free Cash Flow, 3 Yr. CAGR %</t>
  </si>
  <si>
    <t>-1.8</t>
  </si>
  <si>
    <t>-67.87</t>
  </si>
  <si>
    <t>-13.28</t>
  </si>
  <si>
    <t>267.34</t>
  </si>
  <si>
    <t>42.71</t>
  </si>
  <si>
    <t>65.65</t>
  </si>
  <si>
    <t>57.06</t>
  </si>
  <si>
    <t>26.52</t>
  </si>
  <si>
    <t>Dividend Per Share, 3 Yr. CAGR %</t>
  </si>
  <si>
    <t>35.72</t>
  </si>
  <si>
    <t>18.56</t>
  </si>
  <si>
    <t>3.23</t>
  </si>
  <si>
    <t>11.87</t>
  </si>
  <si>
    <t>10.4</t>
  </si>
  <si>
    <t>5.35</t>
  </si>
  <si>
    <t>4.55</t>
  </si>
  <si>
    <t>Compound Annual Growth Rate Over Five Years</t>
  </si>
  <si>
    <t>Total Revenues, 5 Yr. CAGR %</t>
  </si>
  <si>
    <t>2.73</t>
  </si>
  <si>
    <t>0.92</t>
  </si>
  <si>
    <t>0.4</t>
  </si>
  <si>
    <t>2.13</t>
  </si>
  <si>
    <t>4.92</t>
  </si>
  <si>
    <t>4.48</t>
  </si>
  <si>
    <t>Gross Profit, 5 Yr. CAGR %</t>
  </si>
  <si>
    <t>9.54</t>
  </si>
  <si>
    <t>-6.56</t>
  </si>
  <si>
    <t>4.51</t>
  </si>
  <si>
    <t>5.15</t>
  </si>
  <si>
    <t>8.2</t>
  </si>
  <si>
    <t>7.64</t>
  </si>
  <si>
    <t>7.29</t>
  </si>
  <si>
    <t>EBITDA, 5 Yr. CAGR %</t>
  </si>
  <si>
    <t>-10.17</t>
  </si>
  <si>
    <t>4.06</t>
  </si>
  <si>
    <t>-5.21</t>
  </si>
  <si>
    <t>0.5</t>
  </si>
  <si>
    <t>4.94</t>
  </si>
  <si>
    <t>-4.41</t>
  </si>
  <si>
    <t>7.78</t>
  </si>
  <si>
    <t>EBITA, 5 Yr. CAGR %</t>
  </si>
  <si>
    <t>14.37</t>
  </si>
  <si>
    <t>4.4</t>
  </si>
  <si>
    <t>6.56</t>
  </si>
  <si>
    <t>-5.48</t>
  </si>
  <si>
    <t>6.01</t>
  </si>
  <si>
    <t>4.26</t>
  </si>
  <si>
    <t>-4.11</t>
  </si>
  <si>
    <t>8.32</t>
  </si>
  <si>
    <t>EBIT, 5 Yr. CAGR %</t>
  </si>
  <si>
    <t>-11.12</t>
  </si>
  <si>
    <t>4.38</t>
  </si>
  <si>
    <t>7.41</t>
  </si>
  <si>
    <t>-5.24</t>
  </si>
  <si>
    <t>0.76</t>
  </si>
  <si>
    <t>6.02</t>
  </si>
  <si>
    <t>4.27</t>
  </si>
  <si>
    <t>-4.1</t>
  </si>
  <si>
    <t>8.34</t>
  </si>
  <si>
    <t>Earnings From Cont. Operations, 5 Yr. CAGR %</t>
  </si>
  <si>
    <t>-9.29</t>
  </si>
  <si>
    <t>-2.34</t>
  </si>
  <si>
    <t>7.57</t>
  </si>
  <si>
    <t>6.95</t>
  </si>
  <si>
    <t>-0.11</t>
  </si>
  <si>
    <t>8.19</t>
  </si>
  <si>
    <t>Net Income, 5 Yr. CAGR %</t>
  </si>
  <si>
    <t>10.52</t>
  </si>
  <si>
    <t>-7.07</t>
  </si>
  <si>
    <t>7.02</t>
  </si>
  <si>
    <t>7.44</t>
  </si>
  <si>
    <t>-2.8</t>
  </si>
  <si>
    <t>7.67</t>
  </si>
  <si>
    <t>Normalized Net Income, 5 Yr. CAGR %</t>
  </si>
  <si>
    <t>20.52</t>
  </si>
  <si>
    <t>-11.36</t>
  </si>
  <si>
    <t>6.11</t>
  </si>
  <si>
    <t>8.81</t>
  </si>
  <si>
    <t>1.76</t>
  </si>
  <si>
    <t>8.38</t>
  </si>
  <si>
    <t>9.51</t>
  </si>
  <si>
    <t>Diluted EPS Before Extra, 5 Yr. CAGR %</t>
  </si>
  <si>
    <t>24.2</t>
  </si>
  <si>
    <t>-5.59</t>
  </si>
  <si>
    <t>6.91</t>
  </si>
  <si>
    <t>7.49</t>
  </si>
  <si>
    <t>-2.55</t>
  </si>
  <si>
    <t>6.83</t>
  </si>
  <si>
    <t>8.25</t>
  </si>
  <si>
    <t>Net Property, Plant and Equip., 5 Yr. CAGR %</t>
  </si>
  <si>
    <t>-3.9</t>
  </si>
  <si>
    <t>0.59</t>
  </si>
  <si>
    <t>11.22</t>
  </si>
  <si>
    <t>5.28</t>
  </si>
  <si>
    <t>3.94</t>
  </si>
  <si>
    <t>Accounts Receivable, 5 Yr. CAGR %</t>
  </si>
  <si>
    <t>6.48</t>
  </si>
  <si>
    <t>3.26</t>
  </si>
  <si>
    <t>4.81</t>
  </si>
  <si>
    <t>4.64</t>
  </si>
  <si>
    <t>5.92</t>
  </si>
  <si>
    <t>6.62</t>
  </si>
  <si>
    <t>8.18</t>
  </si>
  <si>
    <t>Total Assets, 5 Yr. CAGR %</t>
  </si>
  <si>
    <t>0.1</t>
  </si>
  <si>
    <t>-0.68</t>
  </si>
  <si>
    <t>-0.01</t>
  </si>
  <si>
    <t>1.75</t>
  </si>
  <si>
    <t>3.07</t>
  </si>
  <si>
    <t>3.83</t>
  </si>
  <si>
    <t>1.5</t>
  </si>
  <si>
    <t>2.52</t>
  </si>
  <si>
    <t>Common Equity, 5 Yr. CAGR %</t>
  </si>
  <si>
    <t>5.78</t>
  </si>
  <si>
    <t>0.82</t>
  </si>
  <si>
    <t>-2.38</t>
  </si>
  <si>
    <t>-0.92</t>
  </si>
  <si>
    <t>1.57</t>
  </si>
  <si>
    <t>-6.34</t>
  </si>
  <si>
    <t>-2.48</t>
  </si>
  <si>
    <t>Tangible Book Value, 5 Yr. CAGR %</t>
  </si>
  <si>
    <t>5.99</t>
  </si>
  <si>
    <t>0.91</t>
  </si>
  <si>
    <t>-0.07</t>
  </si>
  <si>
    <t>-2.37</t>
  </si>
  <si>
    <t>-0.9</t>
  </si>
  <si>
    <t>1.62</t>
  </si>
  <si>
    <t>-6.46</t>
  </si>
  <si>
    <t>Cash From Operations, 5 Yr. CAGR %</t>
  </si>
  <si>
    <t>2.74</t>
  </si>
  <si>
    <t>73.2</t>
  </si>
  <si>
    <t>-4.56</t>
  </si>
  <si>
    <t>5.06</t>
  </si>
  <si>
    <t>7.12</t>
  </si>
  <si>
    <t>14.81</t>
  </si>
  <si>
    <t>13.24</t>
  </si>
  <si>
    <t>Capital Expenditures, 5 Yr. CAGR %</t>
  </si>
  <si>
    <t>18.72</t>
  </si>
  <si>
    <t>11.69</t>
  </si>
  <si>
    <t>1.65</t>
  </si>
  <si>
    <t>1.7</t>
  </si>
  <si>
    <t>-18.2</t>
  </si>
  <si>
    <t>-28.72</t>
  </si>
  <si>
    <t>-29.19</t>
  </si>
  <si>
    <t>-12.61</t>
  </si>
  <si>
    <t>Levered Free Cash Flow, 5 Yr. CAGR %</t>
  </si>
  <si>
    <t>14.65</t>
  </si>
  <si>
    <t>-29.58</t>
  </si>
  <si>
    <t>-9.18</t>
  </si>
  <si>
    <t>0.53</t>
  </si>
  <si>
    <t>10.98</t>
  </si>
  <si>
    <t>13.66</t>
  </si>
  <si>
    <t>85.71</t>
  </si>
  <si>
    <t>39.35</t>
  </si>
  <si>
    <t>42.55</t>
  </si>
  <si>
    <t>Unlevered Free Cash Flow, 5 Yr. CAGR %</t>
  </si>
  <si>
    <t>13.64</t>
  </si>
  <si>
    <t>-47.76</t>
  </si>
  <si>
    <t>-8.29</t>
  </si>
  <si>
    <t>9.82</t>
  </si>
  <si>
    <t>11.92</t>
  </si>
  <si>
    <t>145.54</t>
  </si>
  <si>
    <t>35.56</t>
  </si>
  <si>
    <t>17.28</t>
  </si>
  <si>
    <t>39.32</t>
  </si>
  <si>
    <t>Dividend Per Share, 5 Yr. CAGR %</t>
  </si>
  <si>
    <t>20.11</t>
  </si>
  <si>
    <t>12.89</t>
  </si>
  <si>
    <t>10.2</t>
  </si>
  <si>
    <t>6.96</t>
  </si>
  <si>
    <t>8.16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</si>
  <si>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</si>
  <si>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</si>
  <si>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</si>
  <si>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</si>
  <si>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</si>
  <si>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</si>
  <si>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</si>
  <si>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</si>
  <si>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</si>
  <si>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12,165</t>
  </si>
  <si>
    <t>10,573</t>
  </si>
  <si>
    <t>11,962</t>
  </si>
  <si>
    <t>11,453</t>
  </si>
  <si>
    <t>11,461</t>
  </si>
  <si>
    <t>12,870</t>
  </si>
  <si>
    <t>-</t>
  </si>
  <si>
    <t>Change</t>
  </si>
  <si>
    <t>-13.08%</t>
  </si>
  <si>
    <t>13.13%</t>
  </si>
  <si>
    <t>-4.25%</t>
  </si>
  <si>
    <t>0.06%</t>
  </si>
  <si>
    <t>12.3%</t>
  </si>
  <si>
    <t>0%</t>
  </si>
  <si>
    <t>Enterprise Value (EV)</t>
  </si>
  <si>
    <t>P/E ratio</t>
  </si>
  <si>
    <t>12.2x</t>
  </si>
  <si>
    <t>15.4x</t>
  </si>
  <si>
    <t>10x</t>
  </si>
  <si>
    <t>12.9x</t>
  </si>
  <si>
    <t>9.55x</t>
  </si>
  <si>
    <t>13.2x</t>
  </si>
  <si>
    <t>9.23x</t>
  </si>
  <si>
    <t>7.92x</t>
  </si>
  <si>
    <t>PBR</t>
  </si>
  <si>
    <t>1x</t>
  </si>
  <si>
    <t>0.83x</t>
  </si>
  <si>
    <t>0.93x</t>
  </si>
  <si>
    <t>1.3x</t>
  </si>
  <si>
    <t>1.16x</t>
  </si>
  <si>
    <t>1.23x</t>
  </si>
  <si>
    <t>1.18x</t>
  </si>
  <si>
    <t>1.12x</t>
  </si>
  <si>
    <t>PEG</t>
  </si>
  <si>
    <t>-0.5x</t>
  </si>
  <si>
    <t>0.1x</t>
  </si>
  <si>
    <t>0.3x</t>
  </si>
  <si>
    <t>-0.7x</t>
  </si>
  <si>
    <t>0.2x</t>
  </si>
  <si>
    <t>0.5x</t>
  </si>
  <si>
    <t>Capitalization / Revenue</t>
  </si>
  <si>
    <t>1.4x</t>
  </si>
  <si>
    <t>1.01x</t>
  </si>
  <si>
    <t>0.95x</t>
  </si>
  <si>
    <t>0.86x</t>
  </si>
  <si>
    <t>0.91x</t>
  </si>
  <si>
    <t>0.85x</t>
  </si>
  <si>
    <t>0.8x</t>
  </si>
  <si>
    <t>EV / Revenue</t>
  </si>
  <si>
    <t>0x</t>
  </si>
  <si>
    <t>EV / EBITDA</t>
  </si>
  <si>
    <t>EV / EBIT</t>
  </si>
  <si>
    <t>EV / FCF</t>
  </si>
  <si>
    <t>FCF Yield</t>
  </si>
  <si>
    <t>Dividend per Share
                                    2</t>
  </si>
  <si>
    <t>3.48</t>
  </si>
  <si>
    <t>3.6</t>
  </si>
  <si>
    <t>3.7</t>
  </si>
  <si>
    <t>3.84</t>
  </si>
  <si>
    <t>Rate of return</t>
  </si>
  <si>
    <t>7.59%</t>
  </si>
  <si>
    <t>8.93%</t>
  </si>
  <si>
    <t>5.15%</t>
  </si>
  <si>
    <t>8.51%</t>
  </si>
  <si>
    <t>8.74%</t>
  </si>
  <si>
    <t>7.91%</t>
  </si>
  <si>
    <t>8.08%</t>
  </si>
  <si>
    <t>8.25%</t>
  </si>
  <si>
    <t>EPS
                                    2</t>
  </si>
  <si>
    <t>6</t>
  </si>
  <si>
    <t>Distribution rate</t>
  </si>
  <si>
    <t>92.6%</t>
  </si>
  <si>
    <t>138%</t>
  </si>
  <si>
    <t>51.5%</t>
  </si>
  <si>
    <t>110%</t>
  </si>
  <si>
    <t>83.5%</t>
  </si>
  <si>
    <t>104%</t>
  </si>
  <si>
    <t>74.6%</t>
  </si>
  <si>
    <t>65.3%</t>
  </si>
  <si>
    <t>Net sales
                                    1</t>
  </si>
  <si>
    <t>7,566</t>
  </si>
  <si>
    <t>11,788</t>
  </si>
  <si>
    <t>12,078</t>
  </si>
  <si>
    <t>13,299</t>
  </si>
  <si>
    <t>14,205</t>
  </si>
  <si>
    <t>15,170</t>
  </si>
  <si>
    <t>16,040</t>
  </si>
  <si>
    <t>Net income
                                    1</t>
  </si>
  <si>
    <t>1,000</t>
  </si>
  <si>
    <t>690</t>
  </si>
  <si>
    <t>1,202</t>
  </si>
  <si>
    <t>894</t>
  </si>
  <si>
    <t>1,205</t>
  </si>
  <si>
    <t>981.7</t>
  </si>
  <si>
    <t>1,405</t>
  </si>
  <si>
    <t>1,639</t>
  </si>
  <si>
    <t>Reference price
                                    2</t>
  </si>
  <si>
    <t>44.81</t>
  </si>
  <si>
    <t>38.96</t>
  </si>
  <si>
    <t>44.08</t>
  </si>
  <si>
    <t>42.28</t>
  </si>
  <si>
    <t>42.31</t>
  </si>
  <si>
    <t>47.52</t>
  </si>
  <si>
    <t>Nbr of stocks (in thousands)</t>
  </si>
  <si>
    <t>271,478</t>
  </si>
  <si>
    <t>271,389</t>
  </si>
  <si>
    <t>271,360</t>
  </si>
  <si>
    <t>270,893</t>
  </si>
  <si>
    <t>270,871</t>
  </si>
  <si>
    <t>270,842</t>
  </si>
  <si>
    <t>Announcement Date</t>
  </si>
  <si>
    <t>2/10/20</t>
  </si>
  <si>
    <t>2/8/21</t>
  </si>
  <si>
    <t>2/7/22</t>
  </si>
  <si>
    <t>2/6/23</t>
  </si>
  <si>
    <t>2/5/24</t>
  </si>
  <si>
    <t>address1</t>
  </si>
  <si>
    <t>151 North Franklin Street</t>
  </si>
  <si>
    <t>address2</t>
  </si>
  <si>
    <t>Floor 9</t>
  </si>
  <si>
    <t>city</t>
  </si>
  <si>
    <t>Chicago</t>
  </si>
  <si>
    <t>state</t>
  </si>
  <si>
    <t>IL</t>
  </si>
  <si>
    <t>zip</t>
  </si>
  <si>
    <t>60606</t>
  </si>
  <si>
    <t>country</t>
  </si>
  <si>
    <t>phone</t>
  </si>
  <si>
    <t>312-822-5000</t>
  </si>
  <si>
    <t>website</t>
  </si>
  <si>
    <t>https://www.cna.com</t>
  </si>
  <si>
    <t>industry</t>
  </si>
  <si>
    <t>Insurance - Property &amp; Casualty</t>
  </si>
  <si>
    <t>industryKey</t>
  </si>
  <si>
    <t>insurance-property-casualty</t>
  </si>
  <si>
    <t>industryDisp</t>
  </si>
  <si>
    <t>sector</t>
  </si>
  <si>
    <t>Financial Services</t>
  </si>
  <si>
    <t>sectorKey</t>
  </si>
  <si>
    <t>financial-services</t>
  </si>
  <si>
    <t>sectorDisp</t>
  </si>
  <si>
    <t>longBusinessSummary</t>
  </si>
  <si>
    <t>CNA Financial Corporation provides commercial property and casualty insurance products in the United States and internationally. It operates through Specialty, Commercial, International, Life &amp; Group, and Corporate &amp; Other segments. The company offers professional liability coverages and risk management services to various professional firms, including architects, real estate agents, and accounting and law firms; directors and officers, employment practices, fiduciary, and fidelity and cyber coverages to small and mid-size firms, public and privately held firms, and not-for-profit organizations; professional and general liability, as well as associated casualty coverages for healthcare industry; surety and fidelity bonds; and warranty and alternative risks products. It also provides property, marine, boiler, and machinery coverage insurance products; casualty insurance products comprising workers' compensation, general and product liability, commercial auto, umbrella, and excess and surplus coverages; specialized loss-sensitive insurance programs and total risk management services; and run-off long term care policies. The company was founded in 1853 and is based in Chicago, Illinois. CNA Financial Corporation is a subsidiary of Loews Corporation.</t>
  </si>
  <si>
    <t>fullTimeEmployees</t>
  </si>
  <si>
    <t>companyOfficers</t>
  </si>
  <si>
    <t>[{'maxAge': 1, 'name': 'Mr. Dino Ennio Robusto', 'age': 66, 'title': 'Executive Chairman', 'yearBorn': 1958, 'fiscalYear': 2023, 'totalPay': 10584221, 'exercisedValue': 0, 'unexercisedValue': 0}, {'maxAge': 1, 'name': 'Ms. Amy Caroline Adams B.B.A., CPA, M.B.A.', 'title': 'Senior Vice President of Investments &amp; Treasury', 'fiscalYear': 2023, 'exercisedValue': 0, 'unexercisedValue': 0}, {'maxAge': 1, 'name': 'Ms. Amy Marie Smith', 'age': 46, 'title': 'Chief Accounting Officer', 'yearBorn': 1978, 'fiscalYear': 2023, 'exercisedValue': 0, 'unexercisedValue': 0}, {'maxAge': 1, 'name': 'Ms. Jane Elizabeth Possell', 'age': 51, 'title': 'Executive VP &amp; Chief Information Officer', 'yearBorn': 1973, 'fiscalYear': 2023, 'exercisedValue': 0, 'unexercisedValue': 0}, {'maxAge': 1, 'name': 'Ms. Ralitza  Todorova C.F.A.', 'title': 'Vice President of Investor Relations &amp; Rating Agencies', 'fiscalYear': 2023, 'exercisedValue': 0, 'unexercisedValue': 0}, {'maxAge': 1, 'name': 'Ms. Elizabeth Ann Aguinaga B.A.', 'age': 46, 'title': 'Executive VP &amp; Chief Human Resources Officer', 'yearBorn': 1978, 'fiscalYear': 2023, 'exercisedValue': 0, 'unexercisedValue': 0}, {'maxAge': 1, 'name': 'Mr. James  Abraham', 'title': 'Senior Vice President of Property &amp; Marine Operations', 'fiscalYear': 2023, 'exercisedValue': 0, 'unexercisedValue': 0}, {'maxAge': 1, 'name': 'Mr. Jim  Romanelli', 'title': 'Senior VP, New York City Branch Manager &amp; Territory Officer', 'fiscalYear': 2023, 'exercisedValue': 0, 'unexercisedValue': 0}, {'maxAge': 1, 'name': "Mr. Pat  O'Connor", 'title': 'Senior Vice President of Mono-line Property Unit', 'fiscalYear': 2023, 'exercisedValue': 0, 'unexercisedValue': 0}, {'maxAge': 1, 'name': 'Mr. John  Kaas', 'title': 'Senior VP &amp; Mid-Atlantic Zone Officer',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</si>
  <si>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</si>
  <si>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</si>
  <si>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</si>
  <si>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</si>
  <si>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</si>
  <si>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</si>
  <si>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</si>
  <si>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irWebsite</t>
  </si>
  <si>
    <t>http://investor.cna.com/phoenix.zhtml?c=104503&amp;p=irol-irhome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</si>
  <si>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</si>
  <si>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</si>
  <si>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</si>
  <si>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</si>
  <si>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</si>
  <si>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</si>
  <si>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</si>
  <si>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</si>
  <si>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</si>
  <si>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</si>
  <si>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dividendRate</t>
  </si>
  <si>
    <t>dividendYield</t>
  </si>
  <si>
    <t>exDividendDate</t>
  </si>
  <si>
    <t>payoutRatio</t>
  </si>
  <si>
    <t>fiveYearAvgDividendYield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</si>
  <si>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</si>
  <si>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</si>
  <si>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</si>
  <si>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</si>
  <si>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</si>
  <si>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</si>
  <si>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</si>
  <si>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</si>
  <si>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</si>
  <si>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</si>
  <si>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</si>
  <si>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</si>
  <si>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</si>
  <si>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</si>
  <si>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</si>
  <si>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</si>
  <si>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</si>
  <si>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</si>
  <si>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trailingAnnualDividendRate</t>
  </si>
  <si>
    <t>trailingAnnualDividendYield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</si>
  <si>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</si>
  <si>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</si>
  <si>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</si>
  <si>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</si>
  <si>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</si>
  <si>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</si>
  <si>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</si>
  <si>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</si>
  <si>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</si>
  <si>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</si>
  <si>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</si>
  <si>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</si>
  <si>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</si>
  <si>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</si>
  <si>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</si>
  <si>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</si>
  <si>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</si>
  <si>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</si>
  <si>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</si>
  <si>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</si>
  <si>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</si>
  <si>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</si>
  <si>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</si>
  <si>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</si>
  <si>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forwardEps</t>
  </si>
  <si>
    <t>lastSplitFactor</t>
  </si>
  <si>
    <t>3:1</t>
  </si>
  <si>
    <t>lastSplitDate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</si>
  <si>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</si>
  <si>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</si>
  <si>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</si>
  <si>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</si>
  <si>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</si>
  <si>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</si>
  <si>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</si>
  <si>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NYQ</t>
  </si>
  <si>
    <t>quoteType</t>
  </si>
  <si>
    <t>EQUITY</t>
  </si>
  <si>
    <t>symbol</t>
  </si>
  <si>
    <t>underlyingSymbol</t>
  </si>
  <si>
    <t>shortName</t>
  </si>
  <si>
    <t>CNA Financial Corporation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</si>
  <si>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</si>
  <si>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</si>
  <si>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</si>
  <si>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</si>
  <si>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</si>
  <si>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</si>
  <si>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</si>
  <si>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68b3177c-ae96-3fde-a25c-197ecb4fd253</t>
  </si>
  <si>
    <t>messageBoardId</t>
  </si>
  <si>
    <t>finmb_257762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</si>
  <si>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</si>
  <si>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</si>
  <si>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</si>
  <si>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</si>
  <si>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</si>
  <si>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</si>
  <si>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</si>
  <si>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</si>
  <si>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</si>
  <si>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</si>
  <si>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</si>
  <si>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</si>
  <si>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</si>
  <si>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</si>
  <si>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</si>
  <si>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</si>
  <si>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</si>
  <si>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</si>
  <si>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</si>
  <si>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</si>
  <si>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</si>
  <si>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</si>
  <si>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earningsGrowth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</si>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</sst>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cna.com/" TargetMode="External"/><Relationship Id="rId2" Type="http://schemas.openxmlformats.org/officeDocument/2006/relationships/hyperlink" Target="http://investor.cna.com/phoenix.zhtml?c=104503&amp;p=irol-irhome" TargetMode="External"/><Relationship Id="rId3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47.4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441.4875191200322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1.2870411264E10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39.721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9.227184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>
        <v>1.76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17</v>
      </c>
      <c r="B2" s="1">
        <v>691.0</v>
      </c>
      <c r="C2" s="1">
        <v>479.0</v>
      </c>
      <c r="D2" s="1">
        <v>859.0</v>
      </c>
      <c r="E2" s="1">
        <v>899.0</v>
      </c>
      <c r="F2" s="1">
        <v>813.0</v>
      </c>
      <c r="G2" s="1">
        <v>1000.0</v>
      </c>
      <c r="H2" s="1">
        <v>690.0</v>
      </c>
      <c r="I2" s="1">
        <v>1200.0</v>
      </c>
      <c r="J2" s="1">
        <v>894.0</v>
      </c>
      <c r="K2" s="1">
        <v>1200.0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</v>
      </c>
      <c r="B3" s="1">
        <v>80.0</v>
      </c>
      <c r="C3" s="1">
        <v>83.0</v>
      </c>
      <c r="D3" s="1">
        <v>76.0</v>
      </c>
      <c r="E3" s="1">
        <v>86.0</v>
      </c>
      <c r="F3" s="1">
        <v>78.0</v>
      </c>
      <c r="G3" s="1">
        <v>67.0</v>
      </c>
      <c r="H3" s="1">
        <v>59.0</v>
      </c>
      <c r="I3" s="1">
        <v>53.0</v>
      </c>
      <c r="J3" s="1">
        <v>50.0</v>
      </c>
      <c r="K3" s="1">
        <v>73.0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19</v>
      </c>
      <c r="B4" s="1">
        <v>3.0</v>
      </c>
      <c r="C4" s="1">
        <v>1.0</v>
      </c>
      <c r="D4" s="1">
        <v>1.0</v>
      </c>
      <c r="E4" s="1">
        <v>2.0</v>
      </c>
      <c r="F4" s="1">
        <v>1.0</v>
      </c>
      <c r="G4" s="1">
        <v>1.0</v>
      </c>
      <c r="H4" s="1">
        <v>1.0</v>
      </c>
      <c r="I4" s="1">
        <v>1.0</v>
      </c>
      <c r="J4" s="1">
        <v>1.0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20</v>
      </c>
      <c r="B5" s="1">
        <v>83.0</v>
      </c>
      <c r="C5" s="1">
        <v>84.0</v>
      </c>
      <c r="D5" s="1">
        <v>77.0</v>
      </c>
      <c r="E5" s="1">
        <v>88.0</v>
      </c>
      <c r="F5" s="1">
        <v>79.0</v>
      </c>
      <c r="G5" s="1">
        <v>68.0</v>
      </c>
      <c r="H5" s="1">
        <v>60.0</v>
      </c>
      <c r="I5" s="1">
        <v>54.0</v>
      </c>
      <c r="J5" s="1">
        <v>51.0</v>
      </c>
      <c r="K5" s="1">
        <v>73.0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21</v>
      </c>
      <c r="B6" s="1">
        <v>251.0</v>
      </c>
      <c r="C6" s="1">
        <v>0.0</v>
      </c>
      <c r="D6" s="1">
        <v>0.0</v>
      </c>
      <c r="E6" s="1">
        <v>0.0</v>
      </c>
      <c r="F6" s="1">
        <v>0.0</v>
      </c>
      <c r="G6" s="1">
        <v>0.0</v>
      </c>
      <c r="H6" s="1">
        <v>0.0</v>
      </c>
      <c r="I6" s="1">
        <v>0.0</v>
      </c>
      <c r="J6" s="1">
        <v>0.0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22</v>
      </c>
      <c r="B7" s="1">
        <v>-57.0</v>
      </c>
      <c r="C7" s="1">
        <v>84.0</v>
      </c>
      <c r="D7" s="1">
        <v>-77.0</v>
      </c>
      <c r="E7" s="1">
        <v>-133.0</v>
      </c>
      <c r="F7" s="1">
        <v>-18.0</v>
      </c>
      <c r="G7" s="1">
        <v>-118.0</v>
      </c>
      <c r="H7" s="1">
        <v>-13.0</v>
      </c>
      <c r="I7" s="1">
        <v>-201.0</v>
      </c>
      <c r="J7" s="1">
        <v>70.0</v>
      </c>
      <c r="K7" s="1">
        <v>-92.0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23</v>
      </c>
      <c r="B8" s="1">
        <v>44.0</v>
      </c>
      <c r="C8" s="1">
        <v>311.0</v>
      </c>
      <c r="D8" s="1">
        <v>-8.0</v>
      </c>
      <c r="E8" s="1">
        <v>-24.0</v>
      </c>
      <c r="F8" s="1">
        <v>-6.0</v>
      </c>
      <c r="G8" s="1">
        <v>-26.0</v>
      </c>
      <c r="H8" s="1">
        <v>-43.0</v>
      </c>
      <c r="I8" s="1">
        <v>-30.0</v>
      </c>
      <c r="J8" s="1">
        <v>-79.0</v>
      </c>
      <c r="K8" s="1">
        <v>-85.0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24</v>
      </c>
      <c r="B9" s="1">
        <v>83.0</v>
      </c>
      <c r="C9" s="1">
        <v>195.0</v>
      </c>
      <c r="D9" s="1">
        <v>238.0</v>
      </c>
      <c r="E9" s="1">
        <v>84.0</v>
      </c>
      <c r="F9" s="1">
        <v>330.0</v>
      </c>
      <c r="G9" s="1">
        <v>11.0</v>
      </c>
      <c r="H9" s="1">
        <v>-8.0</v>
      </c>
      <c r="I9" s="1">
        <v>-127.0</v>
      </c>
      <c r="J9" s="1">
        <v>250.0</v>
      </c>
      <c r="K9" s="1">
        <v>-8.0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25</v>
      </c>
      <c r="B10" s="1">
        <v>731.0</v>
      </c>
      <c r="C10" s="1">
        <v>82.0</v>
      </c>
      <c r="D10" s="1">
        <v>-130.0</v>
      </c>
      <c r="E10" s="1">
        <v>92.0</v>
      </c>
      <c r="F10" s="1">
        <v>-229.0</v>
      </c>
      <c r="G10" s="1">
        <v>137.0</v>
      </c>
      <c r="H10" s="1">
        <v>-409.0</v>
      </c>
      <c r="I10" s="1">
        <v>-1360.0</v>
      </c>
      <c r="J10" s="1">
        <v>-226.0</v>
      </c>
      <c r="K10" s="1">
        <v>-245.0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26</v>
      </c>
      <c r="B11" s="1">
        <v>-363.0</v>
      </c>
      <c r="C11" s="1">
        <v>241.0</v>
      </c>
      <c r="D11" s="1">
        <v>237.0</v>
      </c>
      <c r="E11" s="1">
        <v>22.0</v>
      </c>
      <c r="F11" s="1">
        <v>482.0</v>
      </c>
      <c r="G11" s="1">
        <v>358.0</v>
      </c>
      <c r="H11" s="1">
        <v>1680.0</v>
      </c>
      <c r="I11" s="1">
        <v>2460.0</v>
      </c>
      <c r="J11" s="1">
        <v>1790.0</v>
      </c>
      <c r="K11" s="1">
        <v>1670.0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27</v>
      </c>
      <c r="B12" s="1">
        <v>-96.0</v>
      </c>
      <c r="C12" s="1">
        <v>46.0</v>
      </c>
      <c r="D12" s="1">
        <v>64.0</v>
      </c>
      <c r="E12" s="1">
        <v>11.0</v>
      </c>
      <c r="F12" s="1">
        <v>-271.0</v>
      </c>
      <c r="G12" s="1">
        <v>-3.0</v>
      </c>
      <c r="H12" s="1">
        <v>16.0</v>
      </c>
      <c r="I12" s="1">
        <v>3.0</v>
      </c>
      <c r="J12" s="1">
        <v>-29.0</v>
      </c>
      <c r="K12" s="1">
        <v>-41.0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28</v>
      </c>
      <c r="B13" s="1">
        <v>73.0</v>
      </c>
      <c r="C13" s="1">
        <v>-135.0</v>
      </c>
      <c r="D13" s="1">
        <v>156.0</v>
      </c>
      <c r="E13" s="1">
        <v>215.0</v>
      </c>
      <c r="F13" s="1">
        <v>47.0</v>
      </c>
      <c r="G13" s="1">
        <v>-287.0</v>
      </c>
      <c r="H13" s="1">
        <v>-199.0</v>
      </c>
      <c r="I13" s="1">
        <v>-9.0</v>
      </c>
      <c r="J13" s="1">
        <v>-220.0</v>
      </c>
      <c r="K13" s="1">
        <v>-189.0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29</v>
      </c>
      <c r="B14" s="1">
        <v>1440.0</v>
      </c>
      <c r="C14" s="1">
        <v>1390.0</v>
      </c>
      <c r="D14" s="1">
        <v>1420.0</v>
      </c>
      <c r="E14" s="1">
        <v>1250.0</v>
      </c>
      <c r="F14" s="1">
        <v>1230.0</v>
      </c>
      <c r="G14" s="1">
        <v>1140.0</v>
      </c>
      <c r="H14" s="1">
        <v>1780.0</v>
      </c>
      <c r="I14" s="1">
        <v>2000.0</v>
      </c>
      <c r="J14" s="1">
        <v>2500.0</v>
      </c>
      <c r="K14" s="1">
        <v>2280.0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30</v>
      </c>
      <c r="B15" s="1">
        <v>-71.0</v>
      </c>
      <c r="C15" s="1">
        <v>-125.0</v>
      </c>
      <c r="D15" s="1">
        <v>-146.0</v>
      </c>
      <c r="E15" s="1">
        <v>-102.0</v>
      </c>
      <c r="F15" s="1">
        <v>-99.0</v>
      </c>
      <c r="G15" s="1">
        <v>-26.0</v>
      </c>
      <c r="H15" s="1">
        <v>-23.0</v>
      </c>
      <c r="I15" s="1">
        <v>-26.0</v>
      </c>
      <c r="J15" s="1">
        <v>-52.0</v>
      </c>
      <c r="K15" s="1">
        <v>-90.0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31</v>
      </c>
      <c r="B16" s="1">
        <v>0.0</v>
      </c>
      <c r="C16" s="1">
        <v>0.0</v>
      </c>
      <c r="D16" s="1">
        <v>107.0</v>
      </c>
      <c r="E16" s="1">
        <v>0.0</v>
      </c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32</v>
      </c>
      <c r="B17" s="1">
        <v>198.0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33</v>
      </c>
      <c r="B18" s="1">
        <v>-981.0</v>
      </c>
      <c r="C18" s="1">
        <v>-171.0</v>
      </c>
      <c r="D18" s="1">
        <v>-896.0</v>
      </c>
      <c r="E18" s="1">
        <v>-94.0</v>
      </c>
      <c r="F18" s="1">
        <v>-96.0</v>
      </c>
      <c r="G18" s="1">
        <v>-59.0</v>
      </c>
      <c r="H18" s="1">
        <v>-600.0</v>
      </c>
      <c r="I18" s="1">
        <v>-1300.0</v>
      </c>
      <c r="J18" s="1">
        <v>-1380.0</v>
      </c>
      <c r="K18" s="1">
        <v>-1740.0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34</v>
      </c>
      <c r="B19" s="1">
        <v>-80.0</v>
      </c>
      <c r="C19" s="1">
        <v>-97.0</v>
      </c>
      <c r="D19" s="1">
        <v>87.0</v>
      </c>
      <c r="E19" s="1">
        <v>-248.0</v>
      </c>
      <c r="F19" s="1" t="s">
        <v>35</v>
      </c>
      <c r="G19" s="1">
        <v>-155.0</v>
      </c>
      <c r="H19" s="1">
        <v>-98.0</v>
      </c>
      <c r="I19" s="1">
        <v>95.0</v>
      </c>
      <c r="J19" s="1">
        <v>-75.0</v>
      </c>
      <c r="K19" s="1">
        <v>-5.0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16.0</v>
      </c>
      <c r="C20" s="1">
        <v>21.0</v>
      </c>
      <c r="D20" s="1">
        <v>2.0</v>
      </c>
      <c r="E20" s="1">
        <v>20.0</v>
      </c>
      <c r="F20" s="1">
        <v>18.0</v>
      </c>
      <c r="G20" s="1">
        <v>15.0</v>
      </c>
      <c r="H20" s="1">
        <v>16.0</v>
      </c>
      <c r="I20" s="1">
        <v>1.0</v>
      </c>
      <c r="J20" s="1">
        <v>-10.0</v>
      </c>
      <c r="K20" s="1">
        <v>-5.0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-918.0</v>
      </c>
      <c r="C21" s="1">
        <v>-372.0</v>
      </c>
      <c r="D21" s="1">
        <v>-846.0</v>
      </c>
      <c r="E21" s="1">
        <v>-424.0</v>
      </c>
      <c r="F21" s="1">
        <v>-177.0</v>
      </c>
      <c r="G21" s="1">
        <v>-225.0</v>
      </c>
      <c r="H21" s="1">
        <v>-705.0</v>
      </c>
      <c r="I21" s="1">
        <v>-1230.0</v>
      </c>
      <c r="J21" s="1">
        <v>-1510.0</v>
      </c>
      <c r="K21" s="1">
        <v>-1840.0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546.0</v>
      </c>
      <c r="C22" s="1">
        <v>0.0</v>
      </c>
      <c r="D22" s="1">
        <v>498.0</v>
      </c>
      <c r="E22" s="1">
        <v>496.0</v>
      </c>
      <c r="F22" s="1">
        <v>0.0</v>
      </c>
      <c r="G22" s="1">
        <v>496.0</v>
      </c>
      <c r="H22" s="1">
        <v>495.0</v>
      </c>
      <c r="I22" s="1">
        <v>0.0</v>
      </c>
      <c r="J22" s="1">
        <v>0.0</v>
      </c>
      <c r="K22" s="1">
        <v>491.0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546.0</v>
      </c>
      <c r="C23" s="1">
        <v>0.0</v>
      </c>
      <c r="D23" s="1">
        <v>498.0</v>
      </c>
      <c r="E23" s="1">
        <v>496.0</v>
      </c>
      <c r="F23" s="1">
        <v>0.0</v>
      </c>
      <c r="G23" s="1">
        <v>496.0</v>
      </c>
      <c r="H23" s="1">
        <v>495.0</v>
      </c>
      <c r="I23" s="1">
        <v>0.0</v>
      </c>
      <c r="J23" s="1">
        <v>0.0</v>
      </c>
      <c r="K23" s="1">
        <v>491.0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-549.0</v>
      </c>
      <c r="C24" s="1">
        <v>0.0</v>
      </c>
      <c r="D24" s="1">
        <v>-358.0</v>
      </c>
      <c r="E24" s="1">
        <v>-391.0</v>
      </c>
      <c r="F24" s="1">
        <v>-180.0</v>
      </c>
      <c r="G24" s="1">
        <v>-520.0</v>
      </c>
      <c r="H24" s="1">
        <v>-419.0</v>
      </c>
      <c r="I24" s="1">
        <v>0.0</v>
      </c>
      <c r="J24" s="1">
        <v>0.0</v>
      </c>
      <c r="K24" s="1">
        <v>-243.0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-549.0</v>
      </c>
      <c r="C25" s="1">
        <v>0.0</v>
      </c>
      <c r="D25" s="1">
        <v>-358.0</v>
      </c>
      <c r="E25" s="1">
        <v>-391.0</v>
      </c>
      <c r="F25" s="1">
        <v>-180.0</v>
      </c>
      <c r="G25" s="1">
        <v>-520.0</v>
      </c>
      <c r="H25" s="1">
        <v>-419.0</v>
      </c>
      <c r="I25" s="1">
        <v>0.0</v>
      </c>
      <c r="J25" s="1">
        <v>0.0</v>
      </c>
      <c r="K25" s="1">
        <v>-243.0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0.0</v>
      </c>
      <c r="C26" s="1">
        <v>0.0</v>
      </c>
      <c r="D26" s="1">
        <v>0.0</v>
      </c>
      <c r="E26" s="1">
        <v>0.0</v>
      </c>
      <c r="F26" s="1">
        <v>0.0</v>
      </c>
      <c r="G26" s="1">
        <v>-23.0</v>
      </c>
      <c r="H26" s="1">
        <v>-18.0</v>
      </c>
      <c r="I26" s="1">
        <v>-18.0</v>
      </c>
      <c r="J26" s="1">
        <v>-39.0</v>
      </c>
      <c r="K26" s="1">
        <v>-24.0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1">
        <v>-270.0</v>
      </c>
      <c r="C27" s="1">
        <v>-270.0</v>
      </c>
      <c r="D27" s="1">
        <v>-271.0</v>
      </c>
      <c r="E27" s="1">
        <v>-299.0</v>
      </c>
      <c r="F27" s="1">
        <v>-353.0</v>
      </c>
      <c r="G27" s="1">
        <v>-383.0</v>
      </c>
      <c r="H27" s="1">
        <v>-404.0</v>
      </c>
      <c r="I27" s="1">
        <v>-416.0</v>
      </c>
      <c r="J27" s="1">
        <v>-982.0</v>
      </c>
      <c r="K27" s="1">
        <v>-459.0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1">
        <v>-270.0</v>
      </c>
      <c r="C28" s="1">
        <v>-270.0</v>
      </c>
      <c r="D28" s="1">
        <v>-271.0</v>
      </c>
      <c r="E28" s="1">
        <v>-299.0</v>
      </c>
      <c r="F28" s="1">
        <v>-353.0</v>
      </c>
      <c r="G28" s="1">
        <v>-383.0</v>
      </c>
      <c r="H28" s="1">
        <v>-404.0</v>
      </c>
      <c r="I28" s="1">
        <v>-416.0</v>
      </c>
      <c r="J28" s="1">
        <v>-982.0</v>
      </c>
      <c r="K28" s="1">
        <v>-459.0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</v>
      </c>
      <c r="B29" s="1">
        <v>-270.0</v>
      </c>
      <c r="C29" s="1">
        <v>-541.0</v>
      </c>
      <c r="D29" s="1">
        <v>-542.0</v>
      </c>
      <c r="E29" s="1">
        <v>-543.0</v>
      </c>
      <c r="F29" s="1">
        <v>-543.0</v>
      </c>
      <c r="G29" s="1">
        <v>-546.0</v>
      </c>
      <c r="H29" s="1">
        <v>-546.0</v>
      </c>
      <c r="I29" s="1">
        <v>-205.0</v>
      </c>
      <c r="J29" s="1">
        <v>0.0</v>
      </c>
      <c r="K29" s="1">
        <v>-328.0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</v>
      </c>
      <c r="B30" s="1">
        <v>25.0</v>
      </c>
      <c r="C30" s="1">
        <v>4.0</v>
      </c>
      <c r="D30" s="1">
        <v>0.0</v>
      </c>
      <c r="E30" s="1">
        <v>-18.0</v>
      </c>
      <c r="F30" s="1">
        <v>-9.0</v>
      </c>
      <c r="G30" s="1">
        <v>-12.0</v>
      </c>
      <c r="H30" s="1">
        <v>-10.0</v>
      </c>
      <c r="I30" s="1">
        <v>-9.0</v>
      </c>
      <c r="J30" s="1">
        <v>-11.0</v>
      </c>
      <c r="K30" s="1">
        <v>-14.0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</v>
      </c>
      <c r="B31" s="1">
        <v>-519.0</v>
      </c>
      <c r="C31" s="1">
        <v>-807.0</v>
      </c>
      <c r="D31" s="1">
        <v>-673.0</v>
      </c>
      <c r="E31" s="1">
        <v>-755.0</v>
      </c>
      <c r="F31" s="1">
        <v>-1080.0</v>
      </c>
      <c r="G31" s="1">
        <v>-988.0</v>
      </c>
      <c r="H31" s="1">
        <v>-902.0</v>
      </c>
      <c r="I31" s="1">
        <v>-648.0</v>
      </c>
      <c r="J31" s="1">
        <v>-1030.0</v>
      </c>
      <c r="K31" s="1">
        <v>-577.0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48</v>
      </c>
      <c r="B32" s="1">
        <v>-8.0</v>
      </c>
      <c r="C32" s="1">
        <v>-11.0</v>
      </c>
      <c r="D32" s="1">
        <v>-13.0</v>
      </c>
      <c r="E32" s="1">
        <v>9.0</v>
      </c>
      <c r="F32" s="1">
        <v>-10.0</v>
      </c>
      <c r="G32" s="1">
        <v>5.0</v>
      </c>
      <c r="H32" s="1">
        <v>9.0</v>
      </c>
      <c r="I32" s="1">
        <v>-4.0</v>
      </c>
      <c r="J32" s="1">
        <v>-19.0</v>
      </c>
      <c r="K32" s="1">
        <v>5.0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49</v>
      </c>
      <c r="B33" s="1">
        <v>-5.0</v>
      </c>
      <c r="C33" s="1">
        <v>197.0</v>
      </c>
      <c r="D33" s="1">
        <v>-116.0</v>
      </c>
      <c r="E33" s="1">
        <v>84.0</v>
      </c>
      <c r="F33" s="1">
        <v>-45.0</v>
      </c>
      <c r="G33" s="1">
        <v>-68.0</v>
      </c>
      <c r="H33" s="1">
        <v>177.0</v>
      </c>
      <c r="I33" s="1">
        <v>117.0</v>
      </c>
      <c r="J33" s="1">
        <v>-61.0</v>
      </c>
      <c r="K33" s="1">
        <v>-130.0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50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51</v>
      </c>
      <c r="B35" s="1">
        <v>179.0</v>
      </c>
      <c r="C35" s="1">
        <v>152.0</v>
      </c>
      <c r="D35" s="1">
        <v>157.0</v>
      </c>
      <c r="E35" s="1">
        <v>155.0</v>
      </c>
      <c r="F35" s="1">
        <v>145.0</v>
      </c>
      <c r="G35" s="1">
        <v>136.0</v>
      </c>
      <c r="H35" s="1">
        <v>124.0</v>
      </c>
      <c r="I35" s="1">
        <v>110.0</v>
      </c>
      <c r="J35" s="1">
        <v>109.0</v>
      </c>
      <c r="K35" s="1">
        <v>124.0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52</v>
      </c>
      <c r="B36" s="1">
        <v>313.0</v>
      </c>
      <c r="C36" s="1">
        <v>310.0</v>
      </c>
      <c r="D36" s="1">
        <v>170.0</v>
      </c>
      <c r="E36" s="1">
        <v>152.0</v>
      </c>
      <c r="F36" s="1">
        <v>308.0</v>
      </c>
      <c r="G36" s="1">
        <v>255.0</v>
      </c>
      <c r="H36" s="1">
        <v>108.0</v>
      </c>
      <c r="I36" s="1">
        <v>278.0</v>
      </c>
      <c r="J36" s="1">
        <v>277.0</v>
      </c>
      <c r="K36" s="1">
        <v>282.0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53</v>
      </c>
      <c r="B37" s="1">
        <v>-3.0</v>
      </c>
      <c r="C37" s="1">
        <v>0.0</v>
      </c>
      <c r="D37" s="1">
        <v>140.0</v>
      </c>
      <c r="E37" s="1">
        <v>105.0</v>
      </c>
      <c r="F37" s="1">
        <v>-180.0</v>
      </c>
      <c r="G37" s="1">
        <v>-24.0</v>
      </c>
      <c r="H37" s="1">
        <v>76.0</v>
      </c>
      <c r="I37" s="1">
        <v>0.0</v>
      </c>
      <c r="J37" s="1">
        <v>0.0</v>
      </c>
      <c r="K37" s="1">
        <v>248.0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54</v>
      </c>
      <c r="B38" s="1">
        <v>861.0</v>
      </c>
      <c r="C38" s="1">
        <v>-130.0</v>
      </c>
      <c r="D38" s="1">
        <v>569.0</v>
      </c>
      <c r="E38" s="1">
        <v>913.0</v>
      </c>
      <c r="F38" s="1">
        <v>1550.0</v>
      </c>
      <c r="G38" s="1">
        <v>1600.0</v>
      </c>
      <c r="H38" s="1">
        <v>2870.0</v>
      </c>
      <c r="I38" s="1">
        <v>2990.0</v>
      </c>
      <c r="J38" s="1">
        <v>2180.0</v>
      </c>
      <c r="K38" s="1">
        <v>3450.0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55</v>
      </c>
      <c r="B39" s="1">
        <v>975.0</v>
      </c>
      <c r="C39" s="1">
        <v>-33.0</v>
      </c>
      <c r="D39" s="1">
        <v>668.0</v>
      </c>
      <c r="E39" s="1">
        <v>1010.0</v>
      </c>
      <c r="F39" s="1">
        <v>1640.0</v>
      </c>
      <c r="G39" s="1">
        <v>1680.0</v>
      </c>
      <c r="H39" s="1">
        <v>2950.0</v>
      </c>
      <c r="I39" s="1">
        <v>3060.0</v>
      </c>
      <c r="J39" s="1">
        <v>2250.0</v>
      </c>
      <c r="K39" s="1">
        <v>3530.0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56</v>
      </c>
      <c r="B40" s="1">
        <v>-137.0</v>
      </c>
      <c r="C40" s="1">
        <v>446.0</v>
      </c>
      <c r="D40" s="1">
        <v>109.0</v>
      </c>
      <c r="E40" s="1">
        <v>-72.0</v>
      </c>
      <c r="F40" s="1">
        <v>-935.0</v>
      </c>
      <c r="G40" s="1">
        <v>-758.0</v>
      </c>
      <c r="H40" s="1">
        <v>-2280.0</v>
      </c>
      <c r="I40" s="1">
        <v>-2000.0</v>
      </c>
      <c r="J40" s="1">
        <v>-1470.0</v>
      </c>
      <c r="K40" s="1">
        <v>-2480.0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58</v>
      </c>
      <c r="B3" s="1">
        <v>40710.0</v>
      </c>
      <c r="C3" s="1">
        <v>39530.0</v>
      </c>
      <c r="D3" s="1">
        <v>40870.0</v>
      </c>
      <c r="E3" s="1">
        <v>41470.0</v>
      </c>
      <c r="F3" s="1">
        <v>39530.0</v>
      </c>
      <c r="G3" s="1">
        <v>42180.0</v>
      </c>
      <c r="H3" s="1">
        <v>44600.0</v>
      </c>
      <c r="I3" s="1">
        <v>44370.0</v>
      </c>
      <c r="J3" s="1">
        <v>37620.0</v>
      </c>
      <c r="K3" s="1">
        <v>40420.0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59</v>
      </c>
      <c r="B4" s="1">
        <v>3200.0</v>
      </c>
      <c r="C4" s="1">
        <v>2780.0</v>
      </c>
      <c r="D4" s="1">
        <v>2500.0</v>
      </c>
      <c r="E4" s="1">
        <v>3080.0</v>
      </c>
      <c r="F4" s="1">
        <v>2770.0</v>
      </c>
      <c r="G4" s="1">
        <v>2630.0</v>
      </c>
      <c r="H4" s="1">
        <v>2610.0</v>
      </c>
      <c r="I4" s="1">
        <v>2890.0</v>
      </c>
      <c r="J4" s="1">
        <v>2600.0</v>
      </c>
      <c r="K4" s="1">
        <v>2860.0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60</v>
      </c>
      <c r="B5" s="1">
        <v>19.0</v>
      </c>
      <c r="C5" s="1">
        <v>3.0</v>
      </c>
      <c r="D5" s="1">
        <v>12.0</v>
      </c>
      <c r="E5" s="1">
        <v>3.0</v>
      </c>
      <c r="F5" s="1">
        <v>4.0</v>
      </c>
      <c r="G5" s="1">
        <v>20.0</v>
      </c>
      <c r="H5" s="1">
        <v>27.0</v>
      </c>
      <c r="I5" s="1">
        <v>7.0</v>
      </c>
      <c r="J5" s="1">
        <v>0.0</v>
      </c>
      <c r="K5" s="1">
        <v>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61</v>
      </c>
      <c r="B6" s="1">
        <v>588.0</v>
      </c>
      <c r="C6" s="1">
        <v>678.0</v>
      </c>
      <c r="D6" s="1">
        <v>591.0</v>
      </c>
      <c r="E6" s="1">
        <v>839.0</v>
      </c>
      <c r="F6" s="1">
        <v>839.0</v>
      </c>
      <c r="G6" s="1">
        <v>994.0</v>
      </c>
      <c r="H6" s="1">
        <v>1070.0</v>
      </c>
      <c r="I6" s="1">
        <v>973.0</v>
      </c>
      <c r="J6" s="1">
        <v>1040.0</v>
      </c>
      <c r="K6" s="1">
        <v>1040.0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62</v>
      </c>
      <c r="B7" s="1">
        <v>1750.0</v>
      </c>
      <c r="C7" s="1">
        <v>1700.0</v>
      </c>
      <c r="D7" s="1">
        <v>1440.0</v>
      </c>
      <c r="E7" s="1">
        <v>1480.0</v>
      </c>
      <c r="F7" s="1">
        <v>1340.0</v>
      </c>
      <c r="G7" s="1">
        <v>1930.0</v>
      </c>
      <c r="H7" s="1">
        <v>1980.0</v>
      </c>
      <c r="I7" s="1">
        <v>2080.0</v>
      </c>
      <c r="J7" s="1">
        <v>1910.0</v>
      </c>
      <c r="K7" s="1">
        <v>2240.0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63</v>
      </c>
      <c r="B8" s="1">
        <v>46260.0</v>
      </c>
      <c r="C8" s="1">
        <v>44700.0</v>
      </c>
      <c r="D8" s="1">
        <v>45420.0</v>
      </c>
      <c r="E8" s="1">
        <v>46870.0</v>
      </c>
      <c r="F8" s="1">
        <v>44490.0</v>
      </c>
      <c r="G8" s="1">
        <v>47740.0</v>
      </c>
      <c r="H8" s="1">
        <v>50290.0</v>
      </c>
      <c r="I8" s="1">
        <v>50330.0</v>
      </c>
      <c r="J8" s="1">
        <v>43180.0</v>
      </c>
      <c r="K8" s="1">
        <v>46560.0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64</v>
      </c>
      <c r="B9" s="1">
        <v>190.0</v>
      </c>
      <c r="C9" s="1">
        <v>387.0</v>
      </c>
      <c r="D9" s="1">
        <v>271.0</v>
      </c>
      <c r="E9" s="1">
        <v>355.0</v>
      </c>
      <c r="F9" s="1">
        <v>310.0</v>
      </c>
      <c r="G9" s="1">
        <v>242.0</v>
      </c>
      <c r="H9" s="1">
        <v>419.0</v>
      </c>
      <c r="I9" s="1">
        <v>536.0</v>
      </c>
      <c r="J9" s="1">
        <v>475.0</v>
      </c>
      <c r="K9" s="1">
        <v>345.0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65</v>
      </c>
      <c r="B10" s="1">
        <v>4690.0</v>
      </c>
      <c r="C10" s="1">
        <v>4450.0</v>
      </c>
      <c r="D10" s="1">
        <v>4420.0</v>
      </c>
      <c r="E10" s="1">
        <v>4260.0</v>
      </c>
      <c r="F10" s="1">
        <v>4430.0</v>
      </c>
      <c r="G10" s="1">
        <v>4180.0</v>
      </c>
      <c r="H10" s="1">
        <v>4460.0</v>
      </c>
      <c r="I10" s="1">
        <v>5460.0</v>
      </c>
      <c r="J10" s="1">
        <v>5420.0</v>
      </c>
      <c r="K10" s="1">
        <v>5410.0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66</v>
      </c>
      <c r="B11" s="1">
        <v>2340.0</v>
      </c>
      <c r="C11" s="1">
        <v>2480.0</v>
      </c>
      <c r="D11" s="1">
        <v>2610.0</v>
      </c>
      <c r="E11" s="1">
        <v>2750.0</v>
      </c>
      <c r="F11" s="1">
        <v>2760.0</v>
      </c>
      <c r="G11" s="1">
        <v>2890.0</v>
      </c>
      <c r="H11" s="1">
        <v>2990.0</v>
      </c>
      <c r="I11" s="1">
        <v>3320.0</v>
      </c>
      <c r="J11" s="1">
        <v>3560.0</v>
      </c>
      <c r="K11" s="1">
        <v>3890.0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67</v>
      </c>
      <c r="B12" s="1">
        <v>600.0</v>
      </c>
      <c r="C12" s="1">
        <v>598.0</v>
      </c>
      <c r="D12" s="1">
        <v>600.0</v>
      </c>
      <c r="E12" s="1">
        <v>634.0</v>
      </c>
      <c r="F12" s="1">
        <v>633.0</v>
      </c>
      <c r="G12" s="1">
        <v>662.0</v>
      </c>
      <c r="H12" s="1">
        <v>708.0</v>
      </c>
      <c r="I12" s="1">
        <v>737.0</v>
      </c>
      <c r="J12" s="1">
        <v>806.0</v>
      </c>
      <c r="K12" s="1">
        <v>896.0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68</v>
      </c>
      <c r="B13" s="1">
        <v>659.0</v>
      </c>
      <c r="C13" s="1">
        <v>725.0</v>
      </c>
      <c r="D13" s="1">
        <v>564.0</v>
      </c>
      <c r="E13" s="1">
        <v>600.0</v>
      </c>
      <c r="F13" s="1">
        <v>540.0</v>
      </c>
      <c r="G13" s="1">
        <v>717.0</v>
      </c>
      <c r="H13" s="1">
        <v>682.0</v>
      </c>
      <c r="I13" s="1">
        <v>656.0</v>
      </c>
      <c r="J13" s="1">
        <v>661.0</v>
      </c>
      <c r="K13" s="1">
        <v>689.0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69</v>
      </c>
      <c r="B14" s="1">
        <v>-364.0</v>
      </c>
      <c r="C14" s="1">
        <v>-382.0</v>
      </c>
      <c r="D14" s="1">
        <v>-254.0</v>
      </c>
      <c r="E14" s="1">
        <v>-274.0</v>
      </c>
      <c r="F14" s="1">
        <v>-216.0</v>
      </c>
      <c r="G14" s="1">
        <v>-215.0</v>
      </c>
      <c r="H14" s="1">
        <v>-231.0</v>
      </c>
      <c r="I14" s="1">
        <v>-255.0</v>
      </c>
      <c r="J14" s="1">
        <v>-280.0</v>
      </c>
      <c r="K14" s="1">
        <v>-296.0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70</v>
      </c>
      <c r="B15" s="1">
        <v>295.0</v>
      </c>
      <c r="C15" s="1">
        <v>343.0</v>
      </c>
      <c r="D15" s="1">
        <v>310.0</v>
      </c>
      <c r="E15" s="1">
        <v>326.0</v>
      </c>
      <c r="F15" s="1">
        <v>324.0</v>
      </c>
      <c r="G15" s="1">
        <v>502.0</v>
      </c>
      <c r="H15" s="1">
        <v>451.0</v>
      </c>
      <c r="I15" s="1">
        <v>401.0</v>
      </c>
      <c r="J15" s="1">
        <v>381.0</v>
      </c>
      <c r="K15" s="1">
        <v>393.0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71</v>
      </c>
      <c r="B16" s="1">
        <v>152.0</v>
      </c>
      <c r="C16" s="1">
        <v>150.0</v>
      </c>
      <c r="D16" s="1">
        <v>145.0</v>
      </c>
      <c r="E16" s="1">
        <v>148.0</v>
      </c>
      <c r="F16" s="1">
        <v>146.0</v>
      </c>
      <c r="G16" s="1">
        <v>147.0</v>
      </c>
      <c r="H16" s="1">
        <v>148.0</v>
      </c>
      <c r="I16" s="1">
        <v>148.0</v>
      </c>
      <c r="J16" s="1">
        <v>144.0</v>
      </c>
      <c r="K16" s="1">
        <v>146.0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72</v>
      </c>
      <c r="B17" s="1">
        <v>86.0</v>
      </c>
      <c r="C17" s="1">
        <v>81.0</v>
      </c>
      <c r="D17" s="1">
        <v>69.0</v>
      </c>
      <c r="E17" s="1">
        <v>72.0</v>
      </c>
      <c r="F17" s="1">
        <v>68.0</v>
      </c>
      <c r="G17" s="1">
        <v>69.0</v>
      </c>
      <c r="H17" s="1">
        <v>69.0</v>
      </c>
      <c r="I17" s="1">
        <v>67.0</v>
      </c>
      <c r="J17" s="1">
        <v>71.0</v>
      </c>
      <c r="K17" s="1">
        <v>78.0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73</v>
      </c>
      <c r="B18" s="1">
        <v>191.0</v>
      </c>
      <c r="C18" s="1">
        <v>638.0</v>
      </c>
      <c r="D18" s="1">
        <v>379.0</v>
      </c>
      <c r="E18" s="1">
        <v>137.0</v>
      </c>
      <c r="F18" s="1">
        <v>392.0</v>
      </c>
      <c r="G18" s="1">
        <v>199.0</v>
      </c>
      <c r="H18" s="1">
        <v>66.0</v>
      </c>
      <c r="I18" s="1">
        <v>142.0</v>
      </c>
      <c r="J18" s="1">
        <v>1180.0</v>
      </c>
      <c r="K18" s="1">
        <v>1020.0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74</v>
      </c>
      <c r="B19" s="1">
        <v>0.0</v>
      </c>
      <c r="C19" s="1">
        <v>0.0</v>
      </c>
      <c r="D19" s="1">
        <v>0.0</v>
      </c>
      <c r="E19" s="1">
        <v>0.0</v>
      </c>
      <c r="F19" s="1">
        <v>2510.0</v>
      </c>
      <c r="G19" s="1">
        <v>2840.0</v>
      </c>
      <c r="H19" s="1">
        <v>3070.0</v>
      </c>
      <c r="I19" s="1">
        <v>3480.0</v>
      </c>
      <c r="J19" s="1">
        <v>3670.0</v>
      </c>
      <c r="K19" s="1">
        <v>3660.0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75</v>
      </c>
      <c r="B20" s="1">
        <v>755.0</v>
      </c>
      <c r="C20" s="1">
        <v>1220.0</v>
      </c>
      <c r="D20" s="1">
        <v>1010.0</v>
      </c>
      <c r="E20" s="1">
        <v>1020.0</v>
      </c>
      <c r="F20" s="1">
        <v>1100.0</v>
      </c>
      <c r="G20" s="1">
        <v>1140.0</v>
      </c>
      <c r="H20" s="1">
        <v>1360.0</v>
      </c>
      <c r="I20" s="1">
        <v>2020.0</v>
      </c>
      <c r="J20" s="1">
        <v>2050.0</v>
      </c>
      <c r="K20" s="1">
        <v>2320.0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76</v>
      </c>
      <c r="B21" s="1">
        <v>55570.0</v>
      </c>
      <c r="C21" s="1">
        <v>55050.0</v>
      </c>
      <c r="D21" s="1">
        <v>55230.0</v>
      </c>
      <c r="E21" s="1">
        <v>56570.0</v>
      </c>
      <c r="F21" s="1">
        <v>57150.0</v>
      </c>
      <c r="G21" s="1">
        <v>60610.0</v>
      </c>
      <c r="H21" s="1">
        <v>64030.0</v>
      </c>
      <c r="I21" s="1">
        <v>66640.0</v>
      </c>
      <c r="J21" s="1">
        <v>60930.0</v>
      </c>
      <c r="K21" s="1">
        <v>64709.0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77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78</v>
      </c>
      <c r="B23" s="1">
        <v>171.0</v>
      </c>
      <c r="C23" s="1">
        <v>82.0</v>
      </c>
      <c r="D23" s="1">
        <v>51.0</v>
      </c>
      <c r="E23" s="1">
        <v>143.0</v>
      </c>
      <c r="F23" s="1">
        <v>23.0</v>
      </c>
      <c r="G23" s="1">
        <v>21.0</v>
      </c>
      <c r="H23" s="1">
        <v>22.0</v>
      </c>
      <c r="I23" s="1">
        <v>23.0</v>
      </c>
      <c r="J23" s="1">
        <v>26.0</v>
      </c>
      <c r="K23" s="1">
        <v>28.0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79</v>
      </c>
      <c r="B24" s="1">
        <v>9520.0</v>
      </c>
      <c r="C24" s="1">
        <v>10150.0</v>
      </c>
      <c r="D24" s="1">
        <v>10330.0</v>
      </c>
      <c r="E24" s="1">
        <v>11180.0</v>
      </c>
      <c r="F24" s="1">
        <v>10600.0</v>
      </c>
      <c r="G24" s="1">
        <v>12310.0</v>
      </c>
      <c r="H24" s="1">
        <v>13320.0</v>
      </c>
      <c r="I24" s="1">
        <v>13240.0</v>
      </c>
      <c r="J24" s="1">
        <v>10220.0</v>
      </c>
      <c r="K24" s="1">
        <v>14040.0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80</v>
      </c>
      <c r="B25" s="1">
        <v>23270.0</v>
      </c>
      <c r="C25" s="1">
        <v>22660.0</v>
      </c>
      <c r="D25" s="1">
        <v>22340.0</v>
      </c>
      <c r="E25" s="1">
        <v>22000.0</v>
      </c>
      <c r="F25" s="1">
        <v>21980.0</v>
      </c>
      <c r="G25" s="1">
        <v>21720.0</v>
      </c>
      <c r="H25" s="1">
        <v>22710.0</v>
      </c>
      <c r="I25" s="1">
        <v>24170.0</v>
      </c>
      <c r="J25" s="1">
        <v>25100.0</v>
      </c>
      <c r="K25" s="1">
        <v>23300.0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81</v>
      </c>
      <c r="B26" s="1">
        <v>3590.0</v>
      </c>
      <c r="C26" s="1">
        <v>3670.0</v>
      </c>
      <c r="D26" s="1">
        <v>3760.0</v>
      </c>
      <c r="E26" s="1">
        <v>4030.0</v>
      </c>
      <c r="F26" s="1">
        <v>4180.0</v>
      </c>
      <c r="G26" s="1">
        <v>4580.0</v>
      </c>
      <c r="H26" s="1">
        <v>5120.0</v>
      </c>
      <c r="I26" s="1">
        <v>5760.0</v>
      </c>
      <c r="J26" s="1">
        <v>6370.0</v>
      </c>
      <c r="K26" s="1">
        <v>6930.0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82</v>
      </c>
      <c r="B27" s="1">
        <v>0.0</v>
      </c>
      <c r="C27" s="1">
        <v>0.0</v>
      </c>
      <c r="D27" s="1">
        <v>0.0</v>
      </c>
      <c r="E27" s="1">
        <v>0.0</v>
      </c>
      <c r="F27" s="1">
        <v>0.0</v>
      </c>
      <c r="G27" s="1">
        <v>0.0</v>
      </c>
      <c r="H27" s="1">
        <v>0.0</v>
      </c>
      <c r="I27" s="1">
        <v>0.0</v>
      </c>
      <c r="J27" s="1">
        <v>425.0</v>
      </c>
      <c r="K27" s="1">
        <v>417.0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83</v>
      </c>
      <c r="B28" s="1">
        <v>0.0</v>
      </c>
      <c r="C28" s="1">
        <v>0.0</v>
      </c>
      <c r="D28" s="1">
        <v>0.0</v>
      </c>
      <c r="E28" s="1">
        <v>0.0</v>
      </c>
      <c r="F28" s="1">
        <v>0.0</v>
      </c>
      <c r="G28" s="1">
        <v>38.0</v>
      </c>
      <c r="H28" s="1">
        <v>44.0</v>
      </c>
      <c r="I28" s="1">
        <v>42.0</v>
      </c>
      <c r="J28" s="1">
        <v>39.0</v>
      </c>
      <c r="K28" s="1">
        <v>36.0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84</v>
      </c>
      <c r="B29" s="1">
        <v>0.0</v>
      </c>
      <c r="C29" s="1">
        <v>350.0</v>
      </c>
      <c r="D29" s="1">
        <v>0.0</v>
      </c>
      <c r="E29" s="1">
        <v>150.0</v>
      </c>
      <c r="F29" s="1">
        <v>0.0</v>
      </c>
      <c r="G29" s="1">
        <v>0.0</v>
      </c>
      <c r="H29" s="1">
        <v>0.0</v>
      </c>
      <c r="I29" s="1">
        <v>0.0</v>
      </c>
      <c r="J29" s="1">
        <v>243.0</v>
      </c>
      <c r="K29" s="1">
        <v>550.0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85</v>
      </c>
      <c r="B30" s="1">
        <v>2560.0</v>
      </c>
      <c r="C30" s="1">
        <v>2210.0</v>
      </c>
      <c r="D30" s="1">
        <v>2710.0</v>
      </c>
      <c r="E30" s="1">
        <v>2710.0</v>
      </c>
      <c r="F30" s="1">
        <v>2680.0</v>
      </c>
      <c r="G30" s="1">
        <v>2680.0</v>
      </c>
      <c r="H30" s="1">
        <v>2780.0</v>
      </c>
      <c r="I30" s="1">
        <v>2780.0</v>
      </c>
      <c r="J30" s="1">
        <v>2540.0</v>
      </c>
      <c r="K30" s="1">
        <v>2480.0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86</v>
      </c>
      <c r="B31" s="1">
        <v>0.0</v>
      </c>
      <c r="C31" s="1">
        <v>0.0</v>
      </c>
      <c r="D31" s="1">
        <v>0.0</v>
      </c>
      <c r="E31" s="1">
        <v>0.0</v>
      </c>
      <c r="F31" s="1">
        <v>0.0</v>
      </c>
      <c r="G31" s="1">
        <v>263.0</v>
      </c>
      <c r="H31" s="1">
        <v>235.0</v>
      </c>
      <c r="I31" s="1">
        <v>206.0</v>
      </c>
      <c r="J31" s="1">
        <v>181.0</v>
      </c>
      <c r="K31" s="1">
        <v>179.0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87</v>
      </c>
      <c r="B32" s="1">
        <v>0.0</v>
      </c>
      <c r="C32" s="1">
        <v>0.0</v>
      </c>
      <c r="D32" s="1">
        <v>0.0</v>
      </c>
      <c r="E32" s="1">
        <v>0.0</v>
      </c>
      <c r="F32" s="1">
        <v>963.0</v>
      </c>
      <c r="G32" s="1">
        <v>1100.0</v>
      </c>
      <c r="H32" s="1">
        <v>1200.0</v>
      </c>
      <c r="I32" s="1">
        <v>1300.0</v>
      </c>
      <c r="J32" s="1">
        <v>1.0</v>
      </c>
      <c r="K32" s="1">
        <v>1400.0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88</v>
      </c>
      <c r="B33" s="1">
        <v>3.0</v>
      </c>
      <c r="C33" s="1">
        <v>-5.0</v>
      </c>
      <c r="D33" s="1">
        <v>-3.0</v>
      </c>
      <c r="E33" s="1">
        <v>3.0</v>
      </c>
      <c r="F33" s="1">
        <v>-4.0</v>
      </c>
      <c r="G33" s="1">
        <v>7.0</v>
      </c>
      <c r="H33" s="1">
        <v>19.0</v>
      </c>
      <c r="I33" s="1">
        <v>12.0</v>
      </c>
      <c r="J33" s="1">
        <v>1.0</v>
      </c>
      <c r="K33" s="1">
        <v>1.0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89</v>
      </c>
      <c r="B34" s="1">
        <v>0.0</v>
      </c>
      <c r="C34" s="1">
        <v>0.0</v>
      </c>
      <c r="D34" s="1">
        <v>0.0</v>
      </c>
      <c r="E34" s="1">
        <v>0.0</v>
      </c>
      <c r="F34" s="1">
        <v>2440.0</v>
      </c>
      <c r="G34" s="1">
        <v>2680.0</v>
      </c>
      <c r="H34" s="1">
        <v>2820.0</v>
      </c>
      <c r="I34" s="1">
        <v>3200.0</v>
      </c>
      <c r="J34" s="1">
        <v>4710.0</v>
      </c>
      <c r="K34" s="1">
        <v>3290.0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90</v>
      </c>
      <c r="B35" s="1">
        <v>601.0</v>
      </c>
      <c r="C35" s="1">
        <v>589.0</v>
      </c>
      <c r="D35" s="1">
        <v>555.0</v>
      </c>
      <c r="E35" s="1">
        <v>503.0</v>
      </c>
      <c r="F35" s="1">
        <v>459.0</v>
      </c>
      <c r="G35" s="1">
        <v>389.0</v>
      </c>
      <c r="H35" s="1">
        <v>358.0</v>
      </c>
      <c r="I35" s="1">
        <v>67.0</v>
      </c>
      <c r="J35" s="1">
        <v>53.0</v>
      </c>
      <c r="K35" s="1">
        <v>51.0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91</v>
      </c>
      <c r="B36" s="1">
        <v>3060.0</v>
      </c>
      <c r="C36" s="1">
        <v>3580.0</v>
      </c>
      <c r="D36" s="1">
        <v>3520.0</v>
      </c>
      <c r="E36" s="1">
        <v>3600.0</v>
      </c>
      <c r="F36" s="1">
        <v>2610.0</v>
      </c>
      <c r="G36" s="1">
        <v>2610.0</v>
      </c>
      <c r="H36" s="1">
        <v>2700.0</v>
      </c>
      <c r="I36" s="1">
        <v>3030.0</v>
      </c>
      <c r="J36" s="1">
        <v>2180.0</v>
      </c>
      <c r="K36" s="1">
        <v>2100.0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92</v>
      </c>
      <c r="B37" s="1">
        <v>42770.0</v>
      </c>
      <c r="C37" s="1">
        <v>43290.0</v>
      </c>
      <c r="D37" s="1">
        <v>43260.0</v>
      </c>
      <c r="E37" s="1">
        <v>44320.0</v>
      </c>
      <c r="F37" s="1">
        <v>45940.0</v>
      </c>
      <c r="G37" s="1">
        <v>48400.0</v>
      </c>
      <c r="H37" s="1">
        <v>51320.0</v>
      </c>
      <c r="I37" s="1">
        <v>53830.0</v>
      </c>
      <c r="J37" s="1">
        <v>52100.0</v>
      </c>
      <c r="K37" s="1">
        <v>54820.0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93</v>
      </c>
      <c r="B38" s="1">
        <v>683.0</v>
      </c>
      <c r="C38" s="1">
        <v>683.0</v>
      </c>
      <c r="D38" s="1">
        <v>683.0</v>
      </c>
      <c r="E38" s="1">
        <v>683.0</v>
      </c>
      <c r="F38" s="1">
        <v>683.0</v>
      </c>
      <c r="G38" s="1">
        <v>683.0</v>
      </c>
      <c r="H38" s="1">
        <v>683.0</v>
      </c>
      <c r="I38" s="1">
        <v>683.0</v>
      </c>
      <c r="J38" s="1">
        <v>683.0</v>
      </c>
      <c r="K38" s="1">
        <v>683.0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94</v>
      </c>
      <c r="B39" s="1">
        <v>2150.0</v>
      </c>
      <c r="C39" s="1">
        <v>2150.0</v>
      </c>
      <c r="D39" s="1">
        <v>2170.0</v>
      </c>
      <c r="E39" s="1">
        <v>2180.0</v>
      </c>
      <c r="F39" s="1">
        <v>2190.0</v>
      </c>
      <c r="G39" s="1">
        <v>2200.0</v>
      </c>
      <c r="H39" s="1">
        <v>2210.0</v>
      </c>
      <c r="I39" s="1">
        <v>2220.0</v>
      </c>
      <c r="J39" s="1">
        <v>2220.0</v>
      </c>
      <c r="K39" s="1">
        <v>2220.0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95</v>
      </c>
      <c r="B40" s="1">
        <v>9640.0</v>
      </c>
      <c r="C40" s="1">
        <v>9310.0</v>
      </c>
      <c r="D40" s="1">
        <v>9360.0</v>
      </c>
      <c r="E40" s="1">
        <v>9410.0</v>
      </c>
      <c r="F40" s="1">
        <v>9280.0</v>
      </c>
      <c r="G40" s="1">
        <v>9350.0</v>
      </c>
      <c r="H40" s="1">
        <v>9080.0</v>
      </c>
      <c r="I40" s="1">
        <v>9660.0</v>
      </c>
      <c r="J40" s="1">
        <v>9570.0</v>
      </c>
      <c r="K40" s="1">
        <v>9760.0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96</v>
      </c>
      <c r="B41" s="1">
        <v>-84.0</v>
      </c>
      <c r="C41" s="1">
        <v>-78.0</v>
      </c>
      <c r="D41" s="1">
        <v>-73.0</v>
      </c>
      <c r="E41" s="1">
        <v>-60.0</v>
      </c>
      <c r="F41" s="1">
        <v>-57.0</v>
      </c>
      <c r="G41" s="1">
        <v>-70.0</v>
      </c>
      <c r="H41" s="1">
        <v>-71.0</v>
      </c>
      <c r="I41" s="1">
        <v>-72.0</v>
      </c>
      <c r="J41" s="1">
        <v>-93.0</v>
      </c>
      <c r="K41" s="1">
        <v>-94.0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97</v>
      </c>
      <c r="B42" s="1">
        <v>399.0</v>
      </c>
      <c r="C42" s="1">
        <v>-315.0</v>
      </c>
      <c r="D42" s="1">
        <v>-173.0</v>
      </c>
      <c r="E42" s="1">
        <v>32.0</v>
      </c>
      <c r="F42" s="1">
        <v>-878.0</v>
      </c>
      <c r="G42" s="1">
        <v>51.0</v>
      </c>
      <c r="H42" s="1">
        <v>803.0</v>
      </c>
      <c r="I42" s="1">
        <v>320.0</v>
      </c>
      <c r="J42" s="1">
        <v>-3560.0</v>
      </c>
      <c r="K42" s="1">
        <v>-2670.0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98</v>
      </c>
      <c r="B43" s="1">
        <v>12790.0</v>
      </c>
      <c r="C43" s="1">
        <v>11760.0</v>
      </c>
      <c r="D43" s="1">
        <v>11970.0</v>
      </c>
      <c r="E43" s="1">
        <v>12240.0</v>
      </c>
      <c r="F43" s="1">
        <v>11220.0</v>
      </c>
      <c r="G43" s="1">
        <v>12220.0</v>
      </c>
      <c r="H43" s="1">
        <v>12710.0</v>
      </c>
      <c r="I43" s="1">
        <v>12810.0</v>
      </c>
      <c r="J43" s="1">
        <v>8820.0</v>
      </c>
      <c r="K43" s="1">
        <v>9890.0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99</v>
      </c>
      <c r="B44" s="1">
        <v>12790.0</v>
      </c>
      <c r="C44" s="1">
        <v>11760.0</v>
      </c>
      <c r="D44" s="1">
        <v>11970.0</v>
      </c>
      <c r="E44" s="1">
        <v>12240.0</v>
      </c>
      <c r="F44" s="1">
        <v>11220.0</v>
      </c>
      <c r="G44" s="1">
        <v>12220.0</v>
      </c>
      <c r="H44" s="1">
        <v>12710.0</v>
      </c>
      <c r="I44" s="1">
        <v>12810.0</v>
      </c>
      <c r="J44" s="1">
        <v>8820.0</v>
      </c>
      <c r="K44" s="1">
        <v>9890.0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100</v>
      </c>
      <c r="B45" s="1">
        <v>55570.0</v>
      </c>
      <c r="C45" s="1">
        <v>55050.0</v>
      </c>
      <c r="D45" s="1">
        <v>55230.0</v>
      </c>
      <c r="E45" s="1">
        <v>56570.0</v>
      </c>
      <c r="F45" s="1">
        <v>57150.0</v>
      </c>
      <c r="G45" s="1">
        <v>60610.0</v>
      </c>
      <c r="H45" s="1">
        <v>64030.0</v>
      </c>
      <c r="I45" s="1">
        <v>66640.0</v>
      </c>
      <c r="J45" s="1">
        <v>60930.0</v>
      </c>
      <c r="K45" s="1">
        <v>64709.0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50</v>
      </c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101</v>
      </c>
      <c r="B47" s="1">
        <v>270.0</v>
      </c>
      <c r="C47" s="1">
        <v>270.0</v>
      </c>
      <c r="D47" s="1">
        <v>271.0</v>
      </c>
      <c r="E47" s="1">
        <v>271.0</v>
      </c>
      <c r="F47" s="1">
        <v>271.0</v>
      </c>
      <c r="G47" s="1">
        <v>271.0</v>
      </c>
      <c r="H47" s="1">
        <v>271.0</v>
      </c>
      <c r="I47" s="1">
        <v>271.0</v>
      </c>
      <c r="J47" s="1">
        <v>271.0</v>
      </c>
      <c r="K47" s="1">
        <v>271.0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102</v>
      </c>
      <c r="B48" s="1">
        <v>270.0</v>
      </c>
      <c r="C48" s="1">
        <v>270.0</v>
      </c>
      <c r="D48" s="1">
        <v>270.0</v>
      </c>
      <c r="E48" s="1">
        <v>271.0</v>
      </c>
      <c r="F48" s="1">
        <v>271.0</v>
      </c>
      <c r="G48" s="1">
        <v>271.0</v>
      </c>
      <c r="H48" s="1">
        <v>271.0</v>
      </c>
      <c r="I48" s="1">
        <v>271.0</v>
      </c>
      <c r="J48" s="1">
        <v>271.0</v>
      </c>
      <c r="K48" s="1">
        <v>271.0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103</v>
      </c>
      <c r="B49" s="1" t="s">
        <v>104</v>
      </c>
      <c r="C49" s="1" t="s">
        <v>105</v>
      </c>
      <c r="D49" s="1" t="s">
        <v>106</v>
      </c>
      <c r="E49" s="1" t="s">
        <v>107</v>
      </c>
      <c r="F49" s="1" t="s">
        <v>108</v>
      </c>
      <c r="G49" s="1" t="s">
        <v>109</v>
      </c>
      <c r="H49" s="1" t="s">
        <v>110</v>
      </c>
      <c r="I49" s="1" t="s">
        <v>111</v>
      </c>
      <c r="J49" s="1" t="s">
        <v>112</v>
      </c>
      <c r="K49" s="1" t="s">
        <v>113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114</v>
      </c>
      <c r="B50" s="1">
        <v>12560.0</v>
      </c>
      <c r="C50" s="1">
        <v>11520.0</v>
      </c>
      <c r="D50" s="1">
        <v>11760.0</v>
      </c>
      <c r="E50" s="1">
        <v>12020.0</v>
      </c>
      <c r="F50" s="1">
        <v>11000.0</v>
      </c>
      <c r="G50" s="1">
        <v>12000.0</v>
      </c>
      <c r="H50" s="1">
        <v>12490.0</v>
      </c>
      <c r="I50" s="1">
        <v>12590.0</v>
      </c>
      <c r="J50" s="1">
        <v>8610.0</v>
      </c>
      <c r="K50" s="1">
        <v>9670.0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115</v>
      </c>
      <c r="B51" s="1" t="s">
        <v>116</v>
      </c>
      <c r="C51" s="1" t="s">
        <v>117</v>
      </c>
      <c r="D51" s="1" t="s">
        <v>118</v>
      </c>
      <c r="E51" s="1" t="s">
        <v>119</v>
      </c>
      <c r="F51" s="1" t="s">
        <v>120</v>
      </c>
      <c r="G51" s="1" t="s">
        <v>121</v>
      </c>
      <c r="H51" s="1" t="s">
        <v>122</v>
      </c>
      <c r="I51" s="1" t="s">
        <v>123</v>
      </c>
      <c r="J51" s="1" t="s">
        <v>124</v>
      </c>
      <c r="K51" s="1" t="s">
        <v>125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126</v>
      </c>
      <c r="B52" s="1">
        <v>2560.0</v>
      </c>
      <c r="C52" s="1">
        <v>2560.0</v>
      </c>
      <c r="D52" s="1">
        <v>2710.0</v>
      </c>
      <c r="E52" s="1">
        <v>2860.0</v>
      </c>
      <c r="F52" s="1">
        <v>2680.0</v>
      </c>
      <c r="G52" s="1">
        <v>2980.0</v>
      </c>
      <c r="H52" s="1">
        <v>3060.0</v>
      </c>
      <c r="I52" s="1">
        <v>3030.0</v>
      </c>
      <c r="J52" s="1">
        <v>3000.0</v>
      </c>
      <c r="K52" s="1">
        <v>3250.0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127</v>
      </c>
      <c r="B53" s="1">
        <v>2370.0</v>
      </c>
      <c r="C53" s="1">
        <v>2180.0</v>
      </c>
      <c r="D53" s="1">
        <v>2440.0</v>
      </c>
      <c r="E53" s="1">
        <v>2500.0</v>
      </c>
      <c r="F53" s="1">
        <v>2370.0</v>
      </c>
      <c r="G53" s="1">
        <v>2740.0</v>
      </c>
      <c r="H53" s="1">
        <v>2640.0</v>
      </c>
      <c r="I53" s="1">
        <v>2490.0</v>
      </c>
      <c r="J53" s="1">
        <v>2530.0</v>
      </c>
      <c r="K53" s="1">
        <v>2900.0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128</v>
      </c>
      <c r="B54" s="1">
        <v>563.0</v>
      </c>
      <c r="C54" s="1">
        <v>554.0</v>
      </c>
      <c r="D54" s="1">
        <v>536.0</v>
      </c>
      <c r="E54" s="1">
        <v>488.0</v>
      </c>
      <c r="F54" s="1">
        <v>441.0</v>
      </c>
      <c r="G54" s="1">
        <v>376.0</v>
      </c>
      <c r="H54" s="1">
        <v>349.0</v>
      </c>
      <c r="I54" s="1">
        <v>-16.0</v>
      </c>
      <c r="J54" s="1">
        <v>-94.0</v>
      </c>
      <c r="K54" s="1">
        <v>-177.0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129</v>
      </c>
      <c r="B55" s="1">
        <v>432.0</v>
      </c>
      <c r="C55" s="1">
        <v>368.0</v>
      </c>
      <c r="D55" s="1">
        <v>480.0</v>
      </c>
      <c r="E55" s="1">
        <v>528.0</v>
      </c>
      <c r="F55" s="1">
        <v>496.0</v>
      </c>
      <c r="G55" s="1">
        <v>440.0</v>
      </c>
      <c r="H55" s="1">
        <v>456.0</v>
      </c>
      <c r="I55" s="1">
        <v>456.0</v>
      </c>
      <c r="J55" s="1">
        <v>472.0</v>
      </c>
      <c r="K55" s="1">
        <v>440.0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130</v>
      </c>
      <c r="B56" s="1">
        <v>2940.0</v>
      </c>
      <c r="C56" s="1">
        <v>2550.0</v>
      </c>
      <c r="D56" s="1">
        <v>2370.0</v>
      </c>
      <c r="E56" s="1">
        <v>2370.0</v>
      </c>
      <c r="F56" s="1">
        <v>1980.0</v>
      </c>
      <c r="G56" s="1">
        <v>1750.0</v>
      </c>
      <c r="H56" s="1">
        <v>1620.0</v>
      </c>
      <c r="I56" s="1">
        <v>1860.0</v>
      </c>
      <c r="J56" s="1">
        <v>1930.0</v>
      </c>
      <c r="K56" s="1">
        <v>2170.0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131</v>
      </c>
      <c r="B57" s="1">
        <v>3.0</v>
      </c>
      <c r="C57" s="1">
        <v>3.0</v>
      </c>
      <c r="D57" s="1">
        <v>3.0</v>
      </c>
      <c r="E57" s="1">
        <v>3.0</v>
      </c>
      <c r="F57" s="1">
        <v>3.0</v>
      </c>
      <c r="G57" s="1">
        <v>3.0</v>
      </c>
      <c r="H57" s="1">
        <v>3.0</v>
      </c>
      <c r="I57" s="1">
        <v>3.0</v>
      </c>
      <c r="J57" s="1">
        <v>3.0</v>
      </c>
      <c r="K57" s="1">
        <v>3.0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132</v>
      </c>
      <c r="B58" s="1">
        <v>0.0</v>
      </c>
      <c r="C58" s="1">
        <v>0.0</v>
      </c>
      <c r="D58" s="1">
        <v>0.0</v>
      </c>
      <c r="E58" s="1">
        <v>0.0</v>
      </c>
      <c r="F58" s="1">
        <v>0.0</v>
      </c>
      <c r="G58" s="1">
        <v>0.0</v>
      </c>
      <c r="H58" s="1">
        <v>0.0</v>
      </c>
      <c r="I58" s="1">
        <v>0.0</v>
      </c>
      <c r="J58" s="1">
        <v>0.0</v>
      </c>
      <c r="K58" s="1">
        <v>0.0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133</v>
      </c>
      <c r="B2" s="1">
        <v>7210.0</v>
      </c>
      <c r="C2" s="1">
        <v>6920.0</v>
      </c>
      <c r="D2" s="1">
        <v>6920.0</v>
      </c>
      <c r="E2" s="1">
        <v>6990.0</v>
      </c>
      <c r="F2" s="1">
        <v>7310.0</v>
      </c>
      <c r="G2" s="1">
        <v>7430.0</v>
      </c>
      <c r="H2" s="1">
        <v>7650.0</v>
      </c>
      <c r="I2" s="1">
        <v>8180.0</v>
      </c>
      <c r="J2" s="1">
        <v>8670.0</v>
      </c>
      <c r="K2" s="1">
        <v>9480.0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134</v>
      </c>
      <c r="B3" s="1">
        <v>1800.0</v>
      </c>
      <c r="C3" s="1">
        <v>1750.0</v>
      </c>
      <c r="D3" s="1">
        <v>1830.0</v>
      </c>
      <c r="E3" s="1">
        <v>1830.0</v>
      </c>
      <c r="F3" s="1">
        <v>1840.0</v>
      </c>
      <c r="G3" s="1">
        <v>2100.0</v>
      </c>
      <c r="H3" s="1">
        <v>1810.0</v>
      </c>
      <c r="I3" s="1">
        <v>1800.0</v>
      </c>
      <c r="J3" s="1">
        <v>1820.0</v>
      </c>
      <c r="K3" s="1">
        <v>2090.0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135</v>
      </c>
      <c r="B4" s="1">
        <v>57.0</v>
      </c>
      <c r="C4" s="1">
        <v>-67.0</v>
      </c>
      <c r="D4" s="1">
        <v>50.0</v>
      </c>
      <c r="E4" s="1">
        <v>93.0</v>
      </c>
      <c r="F4" s="1">
        <v>-52.0</v>
      </c>
      <c r="G4" s="1">
        <v>29.0</v>
      </c>
      <c r="H4" s="1">
        <v>-54.0</v>
      </c>
      <c r="I4" s="1">
        <v>120.0</v>
      </c>
      <c r="J4" s="1">
        <v>-199.0</v>
      </c>
      <c r="K4" s="1">
        <v>-99.0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136</v>
      </c>
      <c r="B5" s="1">
        <v>619.0</v>
      </c>
      <c r="C5" s="1">
        <v>499.0</v>
      </c>
      <c r="D5" s="1">
        <v>559.0</v>
      </c>
      <c r="E5" s="1">
        <v>634.0</v>
      </c>
      <c r="F5" s="1">
        <v>1040.0</v>
      </c>
      <c r="G5" s="1">
        <v>1210.0</v>
      </c>
      <c r="H5" s="1">
        <v>1400.0</v>
      </c>
      <c r="I5" s="1">
        <v>1820.0</v>
      </c>
      <c r="J5" s="1">
        <v>1590.0</v>
      </c>
      <c r="K5" s="1">
        <v>1830.0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137</v>
      </c>
      <c r="B6" s="1">
        <v>9690.0</v>
      </c>
      <c r="C6" s="1">
        <v>9100.0</v>
      </c>
      <c r="D6" s="1">
        <v>9370.0</v>
      </c>
      <c r="E6" s="1">
        <v>9540.0</v>
      </c>
      <c r="F6" s="1">
        <v>10130.0</v>
      </c>
      <c r="G6" s="1">
        <v>10770.0</v>
      </c>
      <c r="H6" s="1">
        <v>10810.0</v>
      </c>
      <c r="I6" s="1">
        <v>11910.0</v>
      </c>
      <c r="J6" s="1">
        <v>11880.0</v>
      </c>
      <c r="K6" s="1">
        <v>13300.0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138</v>
      </c>
      <c r="B7" s="1">
        <v>5590.0</v>
      </c>
      <c r="C7" s="1">
        <v>5380.0</v>
      </c>
      <c r="D7" s="1">
        <v>5280.0</v>
      </c>
      <c r="E7" s="1">
        <v>5310.0</v>
      </c>
      <c r="F7" s="1">
        <v>5570.0</v>
      </c>
      <c r="G7" s="1">
        <v>5810.0</v>
      </c>
      <c r="H7" s="1">
        <v>6170.0</v>
      </c>
      <c r="I7" s="1">
        <v>6350.0</v>
      </c>
      <c r="J7" s="1">
        <v>6390.0</v>
      </c>
      <c r="K7" s="1">
        <v>7070.0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139</v>
      </c>
      <c r="B8" s="1">
        <v>1320.0</v>
      </c>
      <c r="C8" s="1">
        <v>1540.0</v>
      </c>
      <c r="D8" s="1">
        <v>1240.0</v>
      </c>
      <c r="E8" s="1">
        <v>1230.0</v>
      </c>
      <c r="F8" s="1">
        <v>1340.0</v>
      </c>
      <c r="G8" s="1">
        <v>1380.0</v>
      </c>
      <c r="H8" s="1">
        <v>1410.0</v>
      </c>
      <c r="I8" s="1">
        <v>1440.0</v>
      </c>
      <c r="J8" s="1">
        <v>1490.0</v>
      </c>
      <c r="K8" s="1">
        <v>1640.0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140</v>
      </c>
      <c r="B9" s="1">
        <v>1480.0</v>
      </c>
      <c r="C9" s="1">
        <v>1470.0</v>
      </c>
      <c r="D9" s="1">
        <v>1550.0</v>
      </c>
      <c r="E9" s="1">
        <v>1530.0</v>
      </c>
      <c r="F9" s="1">
        <v>2120.0</v>
      </c>
      <c r="G9" s="1">
        <v>2220.0</v>
      </c>
      <c r="H9" s="1">
        <v>2280.0</v>
      </c>
      <c r="I9" s="1">
        <v>2520.0</v>
      </c>
      <c r="J9" s="1">
        <v>2810.0</v>
      </c>
      <c r="K9" s="1">
        <v>2940.0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141</v>
      </c>
      <c r="B10" s="1">
        <v>8390.0</v>
      </c>
      <c r="C10" s="1">
        <v>8400.0</v>
      </c>
      <c r="D10" s="1">
        <v>8070.0</v>
      </c>
      <c r="E10" s="1">
        <v>8070.0</v>
      </c>
      <c r="F10" s="1">
        <v>9030.0</v>
      </c>
      <c r="G10" s="1">
        <v>9410.0</v>
      </c>
      <c r="H10" s="1">
        <v>9860.0</v>
      </c>
      <c r="I10" s="1">
        <v>10310.0</v>
      </c>
      <c r="J10" s="1">
        <v>10690.0</v>
      </c>
      <c r="K10" s="1">
        <v>11650.0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142</v>
      </c>
      <c r="B11" s="1">
        <v>1300.0</v>
      </c>
      <c r="C11" s="1">
        <v>704.0</v>
      </c>
      <c r="D11" s="1">
        <v>1300.0</v>
      </c>
      <c r="E11" s="1">
        <v>1470.0</v>
      </c>
      <c r="F11" s="1">
        <v>1100.0</v>
      </c>
      <c r="G11" s="1">
        <v>1350.0</v>
      </c>
      <c r="H11" s="1">
        <v>943.0</v>
      </c>
      <c r="I11" s="1">
        <v>1600.0</v>
      </c>
      <c r="J11" s="1">
        <v>1190.0</v>
      </c>
      <c r="K11" s="1">
        <v>1640.0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143</v>
      </c>
      <c r="B12" s="1">
        <v>-183.0</v>
      </c>
      <c r="C12" s="1">
        <v>-155.0</v>
      </c>
      <c r="D12" s="1">
        <v>-159.0</v>
      </c>
      <c r="E12" s="1">
        <v>-161.0</v>
      </c>
      <c r="F12" s="1">
        <v>-138.0</v>
      </c>
      <c r="G12" s="1">
        <v>-131.0</v>
      </c>
      <c r="H12" s="1">
        <v>-122.0</v>
      </c>
      <c r="I12" s="1">
        <v>-113.0</v>
      </c>
      <c r="J12" s="1">
        <v>-112.0</v>
      </c>
      <c r="K12" s="1">
        <v>-127.0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144</v>
      </c>
      <c r="B13" s="1">
        <v>1120.0</v>
      </c>
      <c r="C13" s="1">
        <v>549.0</v>
      </c>
      <c r="D13" s="1">
        <v>1140.0</v>
      </c>
      <c r="E13" s="1">
        <v>1310.0</v>
      </c>
      <c r="F13" s="1">
        <v>964.0</v>
      </c>
      <c r="G13" s="1">
        <v>1220.0</v>
      </c>
      <c r="H13" s="1">
        <v>821.0</v>
      </c>
      <c r="I13" s="1">
        <v>1480.0</v>
      </c>
      <c r="J13" s="1">
        <v>1080.0</v>
      </c>
      <c r="K13" s="1">
        <v>1520.0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145</v>
      </c>
      <c r="B14" s="1">
        <v>86.0</v>
      </c>
      <c r="C14" s="1">
        <v>0.0</v>
      </c>
      <c r="D14" s="1">
        <v>0.0</v>
      </c>
      <c r="E14" s="1">
        <v>0.0</v>
      </c>
      <c r="F14" s="1">
        <v>0.0</v>
      </c>
      <c r="G14" s="1">
        <v>0.0</v>
      </c>
      <c r="H14" s="1">
        <v>0.0</v>
      </c>
      <c r="I14" s="1">
        <v>0.0</v>
      </c>
      <c r="J14" s="1">
        <v>0.0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146</v>
      </c>
      <c r="B15" s="1">
        <v>1210.0</v>
      </c>
      <c r="C15" s="1">
        <v>549.0</v>
      </c>
      <c r="D15" s="1">
        <v>1140.0</v>
      </c>
      <c r="E15" s="1">
        <v>1310.0</v>
      </c>
      <c r="F15" s="1">
        <v>964.0</v>
      </c>
      <c r="G15" s="1">
        <v>1220.0</v>
      </c>
      <c r="H15" s="1">
        <v>821.0</v>
      </c>
      <c r="I15" s="1">
        <v>1480.0</v>
      </c>
      <c r="J15" s="1">
        <v>1080.0</v>
      </c>
      <c r="K15" s="1">
        <v>1520.0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147</v>
      </c>
      <c r="B16" s="1">
        <v>319.0</v>
      </c>
      <c r="C16" s="1">
        <v>70.0</v>
      </c>
      <c r="D16" s="1">
        <v>278.0</v>
      </c>
      <c r="E16" s="1">
        <v>411.0</v>
      </c>
      <c r="F16" s="1">
        <v>151.0</v>
      </c>
      <c r="G16" s="1">
        <v>223.0</v>
      </c>
      <c r="H16" s="1">
        <v>131.0</v>
      </c>
      <c r="I16" s="1">
        <v>282.0</v>
      </c>
      <c r="J16" s="1">
        <v>187.0</v>
      </c>
      <c r="K16" s="1">
        <v>313.0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148</v>
      </c>
      <c r="B17" s="1">
        <v>888.0</v>
      </c>
      <c r="C17" s="1">
        <v>479.0</v>
      </c>
      <c r="D17" s="1">
        <v>859.0</v>
      </c>
      <c r="E17" s="1">
        <v>899.0</v>
      </c>
      <c r="F17" s="1">
        <v>813.0</v>
      </c>
      <c r="G17" s="1">
        <v>1000.0</v>
      </c>
      <c r="H17" s="1">
        <v>690.0</v>
      </c>
      <c r="I17" s="1">
        <v>1200.0</v>
      </c>
      <c r="J17" s="1">
        <v>894.0</v>
      </c>
      <c r="K17" s="1">
        <v>1200.0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149</v>
      </c>
      <c r="B18" s="1">
        <v>-197.0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150</v>
      </c>
      <c r="B19" s="1">
        <v>691.0</v>
      </c>
      <c r="C19" s="1">
        <v>479.0</v>
      </c>
      <c r="D19" s="1">
        <v>859.0</v>
      </c>
      <c r="E19" s="1">
        <v>899.0</v>
      </c>
      <c r="F19" s="1">
        <v>813.0</v>
      </c>
      <c r="G19" s="1">
        <v>1000.0</v>
      </c>
      <c r="H19" s="1">
        <v>690.0</v>
      </c>
      <c r="I19" s="1">
        <v>1200.0</v>
      </c>
      <c r="J19" s="1">
        <v>894.0</v>
      </c>
      <c r="K19" s="1">
        <v>1200.0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151</v>
      </c>
      <c r="B20" s="1">
        <v>691.0</v>
      </c>
      <c r="C20" s="1">
        <v>479.0</v>
      </c>
      <c r="D20" s="1">
        <v>859.0</v>
      </c>
      <c r="E20" s="1">
        <v>899.0</v>
      </c>
      <c r="F20" s="1">
        <v>813.0</v>
      </c>
      <c r="G20" s="1">
        <v>1000.0</v>
      </c>
      <c r="H20" s="1">
        <v>690.0</v>
      </c>
      <c r="I20" s="1">
        <v>1200.0</v>
      </c>
      <c r="J20" s="1">
        <v>894.0</v>
      </c>
      <c r="K20" s="1">
        <v>1200.0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152</v>
      </c>
      <c r="B21" s="1">
        <v>691.0</v>
      </c>
      <c r="C21" s="1">
        <v>479.0</v>
      </c>
      <c r="D21" s="1">
        <v>859.0</v>
      </c>
      <c r="E21" s="1">
        <v>899.0</v>
      </c>
      <c r="F21" s="1">
        <v>813.0</v>
      </c>
      <c r="G21" s="1">
        <v>1000.0</v>
      </c>
      <c r="H21" s="1">
        <v>690.0</v>
      </c>
      <c r="I21" s="1">
        <v>1200.0</v>
      </c>
      <c r="J21" s="1">
        <v>894.0</v>
      </c>
      <c r="K21" s="1">
        <v>1200.0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153</v>
      </c>
      <c r="B22" s="1">
        <v>888.0</v>
      </c>
      <c r="C22" s="1">
        <v>479.0</v>
      </c>
      <c r="D22" s="1">
        <v>859.0</v>
      </c>
      <c r="E22" s="1">
        <v>899.0</v>
      </c>
      <c r="F22" s="1">
        <v>813.0</v>
      </c>
      <c r="G22" s="1">
        <v>1000.0</v>
      </c>
      <c r="H22" s="1">
        <v>690.0</v>
      </c>
      <c r="I22" s="1">
        <v>1200.0</v>
      </c>
      <c r="J22" s="1">
        <v>894.0</v>
      </c>
      <c r="K22" s="1">
        <v>1200.0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154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155</v>
      </c>
      <c r="B24" s="1" t="s">
        <v>156</v>
      </c>
      <c r="C24" s="1" t="s">
        <v>157</v>
      </c>
      <c r="D24" s="1" t="s">
        <v>158</v>
      </c>
      <c r="E24" s="1" t="s">
        <v>159</v>
      </c>
      <c r="F24" s="1" t="s">
        <v>160</v>
      </c>
      <c r="G24" s="1" t="s">
        <v>161</v>
      </c>
      <c r="H24" s="1" t="s">
        <v>162</v>
      </c>
      <c r="I24" s="1" t="s">
        <v>163</v>
      </c>
      <c r="J24" s="1" t="s">
        <v>164</v>
      </c>
      <c r="K24" s="1" t="s">
        <v>165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166</v>
      </c>
      <c r="B25" s="1" t="s">
        <v>164</v>
      </c>
      <c r="C25" s="1" t="s">
        <v>157</v>
      </c>
      <c r="D25" s="1" t="s">
        <v>158</v>
      </c>
      <c r="E25" s="1" t="s">
        <v>159</v>
      </c>
      <c r="F25" s="1" t="s">
        <v>160</v>
      </c>
      <c r="G25" s="1" t="s">
        <v>161</v>
      </c>
      <c r="H25" s="1" t="s">
        <v>162</v>
      </c>
      <c r="I25" s="1" t="s">
        <v>163</v>
      </c>
      <c r="J25" s="1" t="s">
        <v>164</v>
      </c>
      <c r="K25" s="1" t="s">
        <v>165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167</v>
      </c>
      <c r="B26" s="1">
        <v>270.0</v>
      </c>
      <c r="C26" s="1">
        <v>270.0</v>
      </c>
      <c r="D26" s="1">
        <v>270.0</v>
      </c>
      <c r="E26" s="1">
        <v>271.0</v>
      </c>
      <c r="F26" s="1">
        <v>272.0</v>
      </c>
      <c r="G26" s="1">
        <v>272.0</v>
      </c>
      <c r="H26" s="1">
        <v>272.0</v>
      </c>
      <c r="I26" s="1">
        <v>272.0</v>
      </c>
      <c r="J26" s="1">
        <v>272.0</v>
      </c>
      <c r="K26" s="1">
        <v>271.0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168</v>
      </c>
      <c r="B27" s="1" t="s">
        <v>169</v>
      </c>
      <c r="C27" s="1" t="s">
        <v>157</v>
      </c>
      <c r="D27" s="1" t="s">
        <v>170</v>
      </c>
      <c r="E27" s="1" t="s">
        <v>171</v>
      </c>
      <c r="F27" s="1" t="s">
        <v>172</v>
      </c>
      <c r="G27" s="1" t="s">
        <v>173</v>
      </c>
      <c r="H27" s="1" t="s">
        <v>174</v>
      </c>
      <c r="I27" s="1" t="s">
        <v>175</v>
      </c>
      <c r="J27" s="1" t="s">
        <v>176</v>
      </c>
      <c r="K27" s="1" t="s">
        <v>177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178</v>
      </c>
      <c r="B28" s="1" t="s">
        <v>176</v>
      </c>
      <c r="C28" s="1" t="s">
        <v>157</v>
      </c>
      <c r="D28" s="1" t="s">
        <v>170</v>
      </c>
      <c r="E28" s="1" t="s">
        <v>171</v>
      </c>
      <c r="F28" s="1" t="s">
        <v>172</v>
      </c>
      <c r="G28" s="1" t="s">
        <v>173</v>
      </c>
      <c r="H28" s="1" t="s">
        <v>174</v>
      </c>
      <c r="I28" s="1" t="s">
        <v>175</v>
      </c>
      <c r="J28" s="1" t="s">
        <v>176</v>
      </c>
      <c r="K28" s="1" t="s">
        <v>177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179</v>
      </c>
      <c r="B29" s="1">
        <v>271.0</v>
      </c>
      <c r="C29" s="1">
        <v>271.0</v>
      </c>
      <c r="D29" s="1">
        <v>271.0</v>
      </c>
      <c r="E29" s="1">
        <v>272.0</v>
      </c>
      <c r="F29" s="1">
        <v>272.0</v>
      </c>
      <c r="G29" s="1">
        <v>272.0</v>
      </c>
      <c r="H29" s="1">
        <v>272.0</v>
      </c>
      <c r="I29" s="1">
        <v>273.0</v>
      </c>
      <c r="J29" s="1">
        <v>272.0</v>
      </c>
      <c r="K29" s="1">
        <v>272.0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180</v>
      </c>
      <c r="B30" s="1" t="s">
        <v>181</v>
      </c>
      <c r="C30" s="1" t="s">
        <v>182</v>
      </c>
      <c r="D30" s="1" t="s">
        <v>183</v>
      </c>
      <c r="E30" s="1" t="s">
        <v>184</v>
      </c>
      <c r="F30" s="1" t="s">
        <v>185</v>
      </c>
      <c r="G30" s="1" t="s">
        <v>186</v>
      </c>
      <c r="H30" s="1" t="s">
        <v>187</v>
      </c>
      <c r="I30" s="1" t="s">
        <v>188</v>
      </c>
      <c r="J30" s="1" t="s">
        <v>189</v>
      </c>
      <c r="K30" s="1" t="s">
        <v>190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191</v>
      </c>
      <c r="B31" s="1" t="s">
        <v>192</v>
      </c>
      <c r="C31" s="1" t="s">
        <v>182</v>
      </c>
      <c r="D31" s="1" t="s">
        <v>193</v>
      </c>
      <c r="E31" s="1" t="s">
        <v>194</v>
      </c>
      <c r="F31" s="1" t="s">
        <v>195</v>
      </c>
      <c r="G31" s="1" t="s">
        <v>186</v>
      </c>
      <c r="H31" s="1" t="s">
        <v>196</v>
      </c>
      <c r="I31" s="1" t="s">
        <v>197</v>
      </c>
      <c r="J31" s="1" t="s">
        <v>198</v>
      </c>
      <c r="K31" s="1" t="s">
        <v>199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200</v>
      </c>
      <c r="B32" s="1">
        <v>1.0</v>
      </c>
      <c r="C32" s="1">
        <v>1.0</v>
      </c>
      <c r="D32" s="1">
        <v>1.0</v>
      </c>
      <c r="E32" s="1" t="s">
        <v>201</v>
      </c>
      <c r="F32" s="1" t="s">
        <v>202</v>
      </c>
      <c r="G32" s="1" t="s">
        <v>203</v>
      </c>
      <c r="H32" s="1" t="s">
        <v>204</v>
      </c>
      <c r="I32" s="1" t="s">
        <v>205</v>
      </c>
      <c r="J32" s="1" t="s">
        <v>206</v>
      </c>
      <c r="K32" s="1" t="s">
        <v>207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208</v>
      </c>
      <c r="B33" s="1" t="s">
        <v>209</v>
      </c>
      <c r="C33" s="1" t="s">
        <v>210</v>
      </c>
      <c r="D33" s="1" t="s">
        <v>211</v>
      </c>
      <c r="E33" s="1" t="s">
        <v>212</v>
      </c>
      <c r="F33" s="1" t="s">
        <v>213</v>
      </c>
      <c r="G33" s="1" t="s">
        <v>214</v>
      </c>
      <c r="H33" s="1" t="s">
        <v>215</v>
      </c>
      <c r="I33" s="1" t="s">
        <v>216</v>
      </c>
      <c r="J33" s="1" t="s">
        <v>217</v>
      </c>
      <c r="K33" s="1" t="s">
        <v>218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50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219</v>
      </c>
      <c r="B35" s="1">
        <v>1390.0</v>
      </c>
      <c r="C35" s="1">
        <v>788.0</v>
      </c>
      <c r="D35" s="1">
        <v>1370.0</v>
      </c>
      <c r="E35" s="1">
        <v>1560.0</v>
      </c>
      <c r="F35" s="1">
        <v>1180.0</v>
      </c>
      <c r="G35" s="1">
        <v>1420.0</v>
      </c>
      <c r="H35" s="1">
        <v>1000.0</v>
      </c>
      <c r="I35" s="1">
        <v>1650.0</v>
      </c>
      <c r="J35" s="1">
        <v>1240.0</v>
      </c>
      <c r="K35" s="1">
        <v>1720.0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220</v>
      </c>
      <c r="B36" s="1">
        <v>1310.0</v>
      </c>
      <c r="C36" s="1">
        <v>705.0</v>
      </c>
      <c r="D36" s="1">
        <v>1300.0</v>
      </c>
      <c r="E36" s="1">
        <v>1470.0</v>
      </c>
      <c r="F36" s="1">
        <v>1100.0</v>
      </c>
      <c r="G36" s="1">
        <v>1360.0</v>
      </c>
      <c r="H36" s="1">
        <v>944.0</v>
      </c>
      <c r="I36" s="1">
        <v>1600.0</v>
      </c>
      <c r="J36" s="1">
        <v>1190.0</v>
      </c>
      <c r="K36" s="1">
        <v>1640.0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221</v>
      </c>
      <c r="B37" s="1">
        <v>1300.0</v>
      </c>
      <c r="C37" s="1">
        <v>704.0</v>
      </c>
      <c r="D37" s="1">
        <v>1300.0</v>
      </c>
      <c r="E37" s="1">
        <v>1470.0</v>
      </c>
      <c r="F37" s="1">
        <v>1100.0</v>
      </c>
      <c r="G37" s="1">
        <v>1350.0</v>
      </c>
      <c r="H37" s="1">
        <v>943.0</v>
      </c>
      <c r="I37" s="1">
        <v>1600.0</v>
      </c>
      <c r="J37" s="1">
        <v>1190.0</v>
      </c>
      <c r="K37" s="1">
        <v>1640.0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222</v>
      </c>
      <c r="B38" s="1">
        <v>1440.0</v>
      </c>
      <c r="C38" s="1">
        <v>834.0</v>
      </c>
      <c r="D38" s="1">
        <v>1430.0</v>
      </c>
      <c r="E38" s="1">
        <v>1620.0</v>
      </c>
      <c r="F38" s="1">
        <v>1240.0</v>
      </c>
      <c r="G38" s="1">
        <v>1480.0</v>
      </c>
      <c r="H38" s="1">
        <v>1060.0</v>
      </c>
      <c r="I38" s="1">
        <v>1710.0</v>
      </c>
      <c r="J38" s="1">
        <v>1300.0</v>
      </c>
      <c r="K38" s="1">
        <v>1770.0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223</v>
      </c>
      <c r="B39" s="1">
        <v>9690.0</v>
      </c>
      <c r="C39" s="1">
        <v>9100.0</v>
      </c>
      <c r="D39" s="1">
        <v>9370.0</v>
      </c>
      <c r="E39" s="1">
        <v>9540.0</v>
      </c>
      <c r="F39" s="1">
        <v>10130.0</v>
      </c>
      <c r="G39" s="1">
        <v>10770.0</v>
      </c>
      <c r="H39" s="1">
        <v>10810.0</v>
      </c>
      <c r="I39" s="1">
        <v>11910.0</v>
      </c>
      <c r="J39" s="1">
        <v>11880.0</v>
      </c>
      <c r="K39" s="1">
        <v>13300.0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224</v>
      </c>
      <c r="B40" s="1" t="s">
        <v>225</v>
      </c>
      <c r="C40" s="1" t="s">
        <v>226</v>
      </c>
      <c r="D40" s="1" t="s">
        <v>227</v>
      </c>
      <c r="E40" s="1" t="s">
        <v>228</v>
      </c>
      <c r="F40" s="1" t="s">
        <v>229</v>
      </c>
      <c r="G40" s="1" t="s">
        <v>230</v>
      </c>
      <c r="H40" s="1" t="s">
        <v>231</v>
      </c>
      <c r="I40" s="1">
        <v>19.0</v>
      </c>
      <c r="J40" s="1" t="s">
        <v>232</v>
      </c>
      <c r="K40" s="1" t="s">
        <v>233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234</v>
      </c>
      <c r="B41" s="1">
        <v>318.0</v>
      </c>
      <c r="C41" s="1">
        <v>220.0</v>
      </c>
      <c r="D41" s="1">
        <v>142.0</v>
      </c>
      <c r="E41" s="1">
        <v>243.0</v>
      </c>
      <c r="F41" s="1">
        <v>171.0</v>
      </c>
      <c r="G41" s="1">
        <v>269.0</v>
      </c>
      <c r="H41" s="1">
        <v>180.0</v>
      </c>
      <c r="I41" s="1">
        <v>235.0</v>
      </c>
      <c r="J41" s="1">
        <v>221.0</v>
      </c>
      <c r="K41" s="1">
        <v>311.0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235</v>
      </c>
      <c r="B42" s="1">
        <v>1.0</v>
      </c>
      <c r="C42" s="1">
        <v>-150.0</v>
      </c>
      <c r="D42" s="1">
        <v>136.0</v>
      </c>
      <c r="E42" s="1">
        <v>168.0</v>
      </c>
      <c r="F42" s="1">
        <v>-20.0</v>
      </c>
      <c r="G42" s="1">
        <v>-46.0</v>
      </c>
      <c r="H42" s="1">
        <v>-49.0</v>
      </c>
      <c r="I42" s="1">
        <v>47.0</v>
      </c>
      <c r="J42" s="1">
        <v>-34.0</v>
      </c>
      <c r="K42" s="1">
        <v>2.0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236</v>
      </c>
      <c r="B43" s="1">
        <v>701.0</v>
      </c>
      <c r="C43" s="1">
        <v>343.0</v>
      </c>
      <c r="D43" s="1">
        <v>711.0</v>
      </c>
      <c r="E43" s="1">
        <v>819.0</v>
      </c>
      <c r="F43" s="1">
        <v>602.0</v>
      </c>
      <c r="G43" s="1">
        <v>764.0</v>
      </c>
      <c r="H43" s="1">
        <v>513.0</v>
      </c>
      <c r="I43" s="1">
        <v>928.0</v>
      </c>
      <c r="J43" s="1">
        <v>676.0</v>
      </c>
      <c r="K43" s="1">
        <v>949.0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237</v>
      </c>
      <c r="B44" s="1">
        <v>50.0</v>
      </c>
      <c r="C44" s="1">
        <v>-28.0</v>
      </c>
      <c r="D44" s="1">
        <v>-10.0</v>
      </c>
      <c r="E44" s="1">
        <v>-7.0</v>
      </c>
      <c r="F44" s="1">
        <v>-23.0</v>
      </c>
      <c r="G44" s="1">
        <v>-3.0</v>
      </c>
      <c r="H44" s="1">
        <v>-27.0</v>
      </c>
      <c r="I44" s="1">
        <v>-45.0</v>
      </c>
      <c r="J44" s="1">
        <v>-55.0</v>
      </c>
      <c r="K44" s="1">
        <v>12.0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238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239</v>
      </c>
      <c r="B46" s="1">
        <v>54.0</v>
      </c>
      <c r="C46" s="1">
        <v>46.0</v>
      </c>
      <c r="D46" s="1">
        <v>60.0</v>
      </c>
      <c r="E46" s="1">
        <v>66.0</v>
      </c>
      <c r="F46" s="1">
        <v>62.0</v>
      </c>
      <c r="G46" s="1">
        <v>55.0</v>
      </c>
      <c r="H46" s="1">
        <v>57.0</v>
      </c>
      <c r="I46" s="1">
        <v>57.0</v>
      </c>
      <c r="J46" s="1">
        <v>59.0</v>
      </c>
      <c r="K46" s="1">
        <v>55.0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240</v>
      </c>
      <c r="B47" s="1">
        <v>30.0</v>
      </c>
      <c r="C47" s="1">
        <v>22.0</v>
      </c>
      <c r="D47" s="1">
        <v>28.0</v>
      </c>
      <c r="E47" s="1">
        <v>30.0</v>
      </c>
      <c r="F47" s="1">
        <v>24.0</v>
      </c>
      <c r="G47" s="1">
        <v>20.0</v>
      </c>
      <c r="H47" s="1">
        <v>18.0</v>
      </c>
      <c r="I47" s="1">
        <v>16.0</v>
      </c>
      <c r="J47" s="1">
        <v>17.0</v>
      </c>
      <c r="K47" s="1">
        <v>17.0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241</v>
      </c>
      <c r="B48" s="1">
        <v>23.0</v>
      </c>
      <c r="C48" s="1">
        <v>23.0</v>
      </c>
      <c r="D48" s="1">
        <v>31.0</v>
      </c>
      <c r="E48" s="1">
        <v>35.0</v>
      </c>
      <c r="F48" s="1">
        <v>37.0</v>
      </c>
      <c r="G48" s="1">
        <v>34.0</v>
      </c>
      <c r="H48" s="1">
        <v>38.0</v>
      </c>
      <c r="I48" s="1">
        <v>40.0</v>
      </c>
      <c r="J48" s="1">
        <v>41.0</v>
      </c>
      <c r="K48" s="1">
        <v>37.0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242</v>
      </c>
      <c r="B49" s="1">
        <v>11.0</v>
      </c>
      <c r="C49" s="1">
        <v>14.0</v>
      </c>
      <c r="D49" s="1">
        <v>36.0</v>
      </c>
      <c r="E49" s="1">
        <v>36.0</v>
      </c>
      <c r="F49" s="1">
        <v>32.0</v>
      </c>
      <c r="G49" s="1">
        <v>34.0</v>
      </c>
      <c r="H49" s="1">
        <v>37.0</v>
      </c>
      <c r="I49" s="1">
        <v>32.0</v>
      </c>
      <c r="J49" s="1">
        <v>35.0</v>
      </c>
      <c r="K49" s="1">
        <v>38.0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243</v>
      </c>
      <c r="B50" s="1">
        <v>11.0</v>
      </c>
      <c r="C50" s="1">
        <v>14.0</v>
      </c>
      <c r="D50" s="1">
        <v>36.0</v>
      </c>
      <c r="E50" s="1">
        <v>36.0</v>
      </c>
      <c r="F50" s="1">
        <v>32.0</v>
      </c>
      <c r="G50" s="1">
        <v>34.0</v>
      </c>
      <c r="H50" s="1">
        <v>37.0</v>
      </c>
      <c r="I50" s="1">
        <v>32.0</v>
      </c>
      <c r="J50" s="1">
        <v>35.0</v>
      </c>
      <c r="K50" s="1">
        <v>38.0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244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245</v>
      </c>
      <c r="B3" s="1" t="s">
        <v>246</v>
      </c>
      <c r="C3" s="1" t="s">
        <v>247</v>
      </c>
      <c r="D3" s="1" t="s">
        <v>248</v>
      </c>
      <c r="E3" s="1" t="s">
        <v>249</v>
      </c>
      <c r="F3" s="1" t="s">
        <v>250</v>
      </c>
      <c r="G3" s="1" t="s">
        <v>251</v>
      </c>
      <c r="H3" s="1" t="s">
        <v>252</v>
      </c>
      <c r="I3" s="1" t="s">
        <v>253</v>
      </c>
      <c r="J3" s="1" t="s">
        <v>254</v>
      </c>
      <c r="K3" s="1" t="s">
        <v>249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255</v>
      </c>
      <c r="B4" s="1" t="s">
        <v>256</v>
      </c>
      <c r="C4" s="1" t="s">
        <v>257</v>
      </c>
      <c r="D4" s="1" t="s">
        <v>258</v>
      </c>
      <c r="E4" s="1" t="s">
        <v>259</v>
      </c>
      <c r="F4" s="1" t="s">
        <v>260</v>
      </c>
      <c r="G4" s="1" t="s">
        <v>261</v>
      </c>
      <c r="H4" s="1" t="s">
        <v>262</v>
      </c>
      <c r="I4" s="1" t="s">
        <v>263</v>
      </c>
      <c r="J4" s="1" t="s">
        <v>264</v>
      </c>
      <c r="K4" s="1" t="s">
        <v>265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266</v>
      </c>
      <c r="B5" s="1" t="s">
        <v>267</v>
      </c>
      <c r="C5" s="1" t="s">
        <v>268</v>
      </c>
      <c r="D5" s="1" t="s">
        <v>269</v>
      </c>
      <c r="E5" s="1" t="s">
        <v>270</v>
      </c>
      <c r="F5" s="1" t="s">
        <v>271</v>
      </c>
      <c r="G5" s="1" t="s">
        <v>272</v>
      </c>
      <c r="H5" s="1" t="s">
        <v>273</v>
      </c>
      <c r="I5" s="1" t="s">
        <v>274</v>
      </c>
      <c r="J5" s="1" t="s">
        <v>275</v>
      </c>
      <c r="K5" s="1" t="s">
        <v>276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277</v>
      </c>
      <c r="B6" s="1" t="s">
        <v>267</v>
      </c>
      <c r="C6" s="1" t="s">
        <v>268</v>
      </c>
      <c r="D6" s="1" t="s">
        <v>269</v>
      </c>
      <c r="E6" s="1" t="s">
        <v>270</v>
      </c>
      <c r="F6" s="1" t="s">
        <v>271</v>
      </c>
      <c r="G6" s="1" t="s">
        <v>272</v>
      </c>
      <c r="H6" s="1" t="s">
        <v>273</v>
      </c>
      <c r="I6" s="1" t="s">
        <v>274</v>
      </c>
      <c r="J6" s="1" t="s">
        <v>275</v>
      </c>
      <c r="K6" s="1" t="s">
        <v>276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278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279</v>
      </c>
      <c r="B8" s="1" t="s">
        <v>280</v>
      </c>
      <c r="C8" s="1" t="s">
        <v>281</v>
      </c>
      <c r="D8" s="1" t="s">
        <v>282</v>
      </c>
      <c r="E8" s="1" t="s">
        <v>283</v>
      </c>
      <c r="F8" s="1" t="s">
        <v>284</v>
      </c>
      <c r="G8" s="1" t="s">
        <v>212</v>
      </c>
      <c r="H8" s="1" t="s">
        <v>285</v>
      </c>
      <c r="I8" s="1" t="s">
        <v>286</v>
      </c>
      <c r="J8" s="1" t="s">
        <v>287</v>
      </c>
      <c r="K8" s="1" t="s">
        <v>288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289</v>
      </c>
      <c r="B9" s="1" t="s">
        <v>290</v>
      </c>
      <c r="C9" s="1" t="s">
        <v>291</v>
      </c>
      <c r="D9" s="1" t="s">
        <v>292</v>
      </c>
      <c r="E9" s="1" t="s">
        <v>293</v>
      </c>
      <c r="F9" s="1" t="s">
        <v>294</v>
      </c>
      <c r="G9" s="1" t="s">
        <v>295</v>
      </c>
      <c r="H9" s="1" t="s">
        <v>296</v>
      </c>
      <c r="I9" s="1" t="s">
        <v>297</v>
      </c>
      <c r="J9" s="1" t="s">
        <v>298</v>
      </c>
      <c r="K9" s="1" t="s">
        <v>299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300</v>
      </c>
      <c r="B10" s="1" t="s">
        <v>301</v>
      </c>
      <c r="C10" s="1" t="s">
        <v>302</v>
      </c>
      <c r="D10" s="1" t="s">
        <v>303</v>
      </c>
      <c r="E10" s="1" t="s">
        <v>304</v>
      </c>
      <c r="F10" s="1" t="s">
        <v>305</v>
      </c>
      <c r="G10" s="1" t="s">
        <v>306</v>
      </c>
      <c r="H10" s="1" t="s">
        <v>307</v>
      </c>
      <c r="I10" s="1" t="s">
        <v>308</v>
      </c>
      <c r="J10" s="1" t="s">
        <v>309</v>
      </c>
      <c r="K10" s="1" t="s">
        <v>310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311</v>
      </c>
      <c r="B11" s="1" t="s">
        <v>312</v>
      </c>
      <c r="C11" s="1" t="s">
        <v>313</v>
      </c>
      <c r="D11" s="1" t="s">
        <v>314</v>
      </c>
      <c r="E11" s="1" t="s">
        <v>315</v>
      </c>
      <c r="F11" s="1" t="s">
        <v>316</v>
      </c>
      <c r="G11" s="1" t="s">
        <v>306</v>
      </c>
      <c r="H11" s="1" t="s">
        <v>317</v>
      </c>
      <c r="I11" s="1" t="s">
        <v>318</v>
      </c>
      <c r="J11" s="1" t="s">
        <v>319</v>
      </c>
      <c r="K11" s="1" t="s">
        <v>310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320</v>
      </c>
      <c r="B12" s="1" t="s">
        <v>321</v>
      </c>
      <c r="C12" s="1" t="s">
        <v>322</v>
      </c>
      <c r="D12" s="1" t="s">
        <v>323</v>
      </c>
      <c r="E12" s="1" t="s">
        <v>274</v>
      </c>
      <c r="F12" s="1" t="s">
        <v>324</v>
      </c>
      <c r="G12" s="1" t="s">
        <v>325</v>
      </c>
      <c r="H12" s="1" t="s">
        <v>326</v>
      </c>
      <c r="I12" s="1" t="s">
        <v>327</v>
      </c>
      <c r="J12" s="1" t="s">
        <v>328</v>
      </c>
      <c r="K12" s="1" t="s">
        <v>329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330</v>
      </c>
      <c r="B13" s="1" t="s">
        <v>331</v>
      </c>
      <c r="C13" s="1" t="s">
        <v>322</v>
      </c>
      <c r="D13" s="1" t="s">
        <v>323</v>
      </c>
      <c r="E13" s="1" t="s">
        <v>274</v>
      </c>
      <c r="F13" s="1" t="s">
        <v>324</v>
      </c>
      <c r="G13" s="1" t="s">
        <v>325</v>
      </c>
      <c r="H13" s="1" t="s">
        <v>326</v>
      </c>
      <c r="I13" s="1" t="s">
        <v>327</v>
      </c>
      <c r="J13" s="1" t="s">
        <v>328</v>
      </c>
      <c r="K13" s="1" t="s">
        <v>329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332</v>
      </c>
      <c r="B14" s="1" t="s">
        <v>321</v>
      </c>
      <c r="C14" s="1" t="s">
        <v>322</v>
      </c>
      <c r="D14" s="1" t="s">
        <v>323</v>
      </c>
      <c r="E14" s="1" t="s">
        <v>274</v>
      </c>
      <c r="F14" s="1" t="s">
        <v>324</v>
      </c>
      <c r="G14" s="1" t="s">
        <v>325</v>
      </c>
      <c r="H14" s="1" t="s">
        <v>326</v>
      </c>
      <c r="I14" s="1" t="s">
        <v>327</v>
      </c>
      <c r="J14" s="1" t="s">
        <v>328</v>
      </c>
      <c r="K14" s="1" t="s">
        <v>329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333</v>
      </c>
      <c r="B15" s="1" t="s">
        <v>334</v>
      </c>
      <c r="C15" s="1" t="s">
        <v>335</v>
      </c>
      <c r="D15" s="1" t="s">
        <v>336</v>
      </c>
      <c r="E15" s="1" t="s">
        <v>337</v>
      </c>
      <c r="F15" s="1" t="s">
        <v>338</v>
      </c>
      <c r="G15" s="1" t="s">
        <v>339</v>
      </c>
      <c r="H15" s="1" t="s">
        <v>260</v>
      </c>
      <c r="I15" s="1" t="s">
        <v>340</v>
      </c>
      <c r="J15" s="1" t="s">
        <v>341</v>
      </c>
      <c r="K15" s="1" t="s">
        <v>331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342</v>
      </c>
      <c r="B16" s="1" t="s">
        <v>343</v>
      </c>
      <c r="C16" s="1" t="s">
        <v>344</v>
      </c>
      <c r="D16" s="1" t="s">
        <v>345</v>
      </c>
      <c r="E16" s="1" t="s">
        <v>346</v>
      </c>
      <c r="F16" s="1" t="s">
        <v>347</v>
      </c>
      <c r="G16" s="1" t="s">
        <v>348</v>
      </c>
      <c r="H16" s="1" t="s">
        <v>349</v>
      </c>
      <c r="I16" s="1" t="s">
        <v>350</v>
      </c>
      <c r="J16" s="1" t="s">
        <v>351</v>
      </c>
      <c r="K16" s="1" t="s">
        <v>352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353</v>
      </c>
      <c r="B17" s="1" t="s">
        <v>354</v>
      </c>
      <c r="C17" s="1" t="s">
        <v>355</v>
      </c>
      <c r="D17" s="1" t="s">
        <v>331</v>
      </c>
      <c r="E17" s="1" t="s">
        <v>356</v>
      </c>
      <c r="F17" s="1" t="s">
        <v>357</v>
      </c>
      <c r="G17" s="1" t="s">
        <v>358</v>
      </c>
      <c r="H17" s="1" t="s">
        <v>359</v>
      </c>
      <c r="I17" s="1" t="s">
        <v>360</v>
      </c>
      <c r="J17" s="1" t="s">
        <v>361</v>
      </c>
      <c r="K17" s="1" t="s">
        <v>349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362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362</v>
      </c>
      <c r="B19" s="1" t="s">
        <v>363</v>
      </c>
      <c r="C19" s="1" t="s">
        <v>364</v>
      </c>
      <c r="D19" s="1" t="s">
        <v>363</v>
      </c>
      <c r="E19" s="1" t="s">
        <v>363</v>
      </c>
      <c r="F19" s="1" t="s">
        <v>365</v>
      </c>
      <c r="G19" s="1" t="s">
        <v>365</v>
      </c>
      <c r="H19" s="1" t="s">
        <v>363</v>
      </c>
      <c r="I19" s="1" t="s">
        <v>365</v>
      </c>
      <c r="J19" s="1" t="s">
        <v>366</v>
      </c>
      <c r="K19" s="1" t="s">
        <v>367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368</v>
      </c>
      <c r="B20" s="1" t="s">
        <v>369</v>
      </c>
      <c r="C20" s="1" t="s">
        <v>370</v>
      </c>
      <c r="D20" s="1" t="s">
        <v>371</v>
      </c>
      <c r="E20" s="1" t="s">
        <v>372</v>
      </c>
      <c r="F20" s="1" t="s">
        <v>373</v>
      </c>
      <c r="G20" s="1" t="s">
        <v>374</v>
      </c>
      <c r="H20" s="1" t="s">
        <v>375</v>
      </c>
      <c r="I20" s="1" t="s">
        <v>376</v>
      </c>
      <c r="J20" s="1" t="s">
        <v>377</v>
      </c>
      <c r="K20" s="1" t="s">
        <v>378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379</v>
      </c>
      <c r="B21" s="1" t="s">
        <v>380</v>
      </c>
      <c r="C21" s="1" t="s">
        <v>381</v>
      </c>
      <c r="D21" s="1" t="s">
        <v>382</v>
      </c>
      <c r="E21" s="1" t="s">
        <v>383</v>
      </c>
      <c r="F21" s="1" t="s">
        <v>384</v>
      </c>
      <c r="G21" s="1" t="s">
        <v>385</v>
      </c>
      <c r="H21" s="1" t="s">
        <v>386</v>
      </c>
      <c r="I21" s="1" t="s">
        <v>387</v>
      </c>
      <c r="J21" s="1" t="s">
        <v>388</v>
      </c>
      <c r="K21" s="1" t="s">
        <v>389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390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391</v>
      </c>
      <c r="B23" s="1" t="s">
        <v>392</v>
      </c>
      <c r="C23" s="1" t="s">
        <v>393</v>
      </c>
      <c r="D23" s="1" t="s">
        <v>392</v>
      </c>
      <c r="E23" s="1" t="s">
        <v>392</v>
      </c>
      <c r="F23" s="1" t="s">
        <v>394</v>
      </c>
      <c r="G23" s="1" t="s">
        <v>392</v>
      </c>
      <c r="H23" s="1" t="s">
        <v>393</v>
      </c>
      <c r="I23" s="1" t="s">
        <v>395</v>
      </c>
      <c r="J23" s="1" t="s">
        <v>396</v>
      </c>
      <c r="K23" s="1" t="s">
        <v>395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397</v>
      </c>
      <c r="B24" s="1" t="s">
        <v>398</v>
      </c>
      <c r="C24" s="1" t="s">
        <v>399</v>
      </c>
      <c r="D24" s="1" t="s">
        <v>399</v>
      </c>
      <c r="E24" s="1" t="s">
        <v>364</v>
      </c>
      <c r="F24" s="1" t="s">
        <v>398</v>
      </c>
      <c r="G24" s="1" t="s">
        <v>363</v>
      </c>
      <c r="H24" s="1" t="s">
        <v>363</v>
      </c>
      <c r="I24" s="1" t="s">
        <v>363</v>
      </c>
      <c r="J24" s="1" t="s">
        <v>363</v>
      </c>
      <c r="K24" s="1" t="s">
        <v>365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400</v>
      </c>
      <c r="B25" s="1" t="s">
        <v>401</v>
      </c>
      <c r="C25" s="1" t="s">
        <v>401</v>
      </c>
      <c r="D25" s="1" t="s">
        <v>401</v>
      </c>
      <c r="E25" s="1" t="s">
        <v>401</v>
      </c>
      <c r="F25" s="1" t="s">
        <v>401</v>
      </c>
      <c r="G25" s="1" t="s">
        <v>402</v>
      </c>
      <c r="H25" s="1" t="s">
        <v>403</v>
      </c>
      <c r="I25" s="1" t="s">
        <v>403</v>
      </c>
      <c r="J25" s="1" t="s">
        <v>404</v>
      </c>
      <c r="K25" s="1" t="s">
        <v>405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406</v>
      </c>
      <c r="B26" s="1" t="s">
        <v>407</v>
      </c>
      <c r="C26" s="1" t="s">
        <v>408</v>
      </c>
      <c r="D26" s="1" t="s">
        <v>409</v>
      </c>
      <c r="E26" s="1" t="s">
        <v>410</v>
      </c>
      <c r="F26" s="1" t="s">
        <v>411</v>
      </c>
      <c r="G26" s="1" t="s">
        <v>412</v>
      </c>
      <c r="H26" s="1" t="s">
        <v>413</v>
      </c>
      <c r="I26" s="1" t="s">
        <v>414</v>
      </c>
      <c r="J26" s="1" t="s">
        <v>415</v>
      </c>
      <c r="K26" s="1" t="s">
        <v>416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417</v>
      </c>
      <c r="B27" s="1">
        <v>0.0</v>
      </c>
      <c r="C27" s="1">
        <v>0.0</v>
      </c>
      <c r="D27" s="1">
        <v>0.0</v>
      </c>
      <c r="E27" s="1">
        <v>0.0</v>
      </c>
      <c r="F27" s="1">
        <v>0.0</v>
      </c>
      <c r="G27" s="1">
        <v>0.0</v>
      </c>
      <c r="H27" s="1">
        <v>0.0</v>
      </c>
      <c r="I27" s="1">
        <v>0.0</v>
      </c>
      <c r="J27" s="1">
        <v>0.0</v>
      </c>
      <c r="K27" s="1" t="s">
        <v>418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419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420</v>
      </c>
      <c r="B29" s="1">
        <v>20.0</v>
      </c>
      <c r="C29" s="1" t="s">
        <v>421</v>
      </c>
      <c r="D29" s="1" t="s">
        <v>422</v>
      </c>
      <c r="E29" s="1" t="s">
        <v>423</v>
      </c>
      <c r="F29" s="1" t="s">
        <v>424</v>
      </c>
      <c r="G29" s="1" t="s">
        <v>425</v>
      </c>
      <c r="H29" s="1" t="s">
        <v>426</v>
      </c>
      <c r="I29" s="1" t="s">
        <v>427</v>
      </c>
      <c r="J29" s="1" t="s">
        <v>428</v>
      </c>
      <c r="K29" s="1" t="s">
        <v>429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430</v>
      </c>
      <c r="B30" s="1" t="s">
        <v>431</v>
      </c>
      <c r="C30" s="1" t="s">
        <v>432</v>
      </c>
      <c r="D30" s="1" t="s">
        <v>433</v>
      </c>
      <c r="E30" s="1" t="s">
        <v>434</v>
      </c>
      <c r="F30" s="1" t="s">
        <v>435</v>
      </c>
      <c r="G30" s="1" t="s">
        <v>436</v>
      </c>
      <c r="H30" s="1" t="s">
        <v>437</v>
      </c>
      <c r="I30" s="1" t="s">
        <v>438</v>
      </c>
      <c r="J30" s="1" t="s">
        <v>439</v>
      </c>
      <c r="K30" s="1" t="s">
        <v>440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441</v>
      </c>
      <c r="B31" s="1">
        <v>20.0</v>
      </c>
      <c r="C31" s="1" t="s">
        <v>442</v>
      </c>
      <c r="D31" s="1" t="s">
        <v>422</v>
      </c>
      <c r="E31" s="1" t="s">
        <v>443</v>
      </c>
      <c r="F31" s="1" t="s">
        <v>424</v>
      </c>
      <c r="G31" s="1" t="s">
        <v>444</v>
      </c>
      <c r="H31" s="1" t="s">
        <v>445</v>
      </c>
      <c r="I31" s="1" t="s">
        <v>446</v>
      </c>
      <c r="J31" s="1" t="s">
        <v>447</v>
      </c>
      <c r="K31" s="1" t="s">
        <v>448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449</v>
      </c>
      <c r="B32" s="1" t="s">
        <v>431</v>
      </c>
      <c r="C32" s="1" t="s">
        <v>450</v>
      </c>
      <c r="D32" s="1" t="s">
        <v>433</v>
      </c>
      <c r="E32" s="1" t="s">
        <v>451</v>
      </c>
      <c r="F32" s="1" t="s">
        <v>435</v>
      </c>
      <c r="G32" s="1" t="s">
        <v>452</v>
      </c>
      <c r="H32" s="1" t="s">
        <v>453</v>
      </c>
      <c r="I32" s="1" t="s">
        <v>454</v>
      </c>
      <c r="J32" s="1" t="s">
        <v>455</v>
      </c>
      <c r="K32" s="1" t="s">
        <v>456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457</v>
      </c>
      <c r="B33" s="1" t="s">
        <v>458</v>
      </c>
      <c r="C33" s="1" t="s">
        <v>459</v>
      </c>
      <c r="D33" s="1" t="s">
        <v>460</v>
      </c>
      <c r="E33" s="1" t="s">
        <v>461</v>
      </c>
      <c r="F33" s="1" t="s">
        <v>462</v>
      </c>
      <c r="G33" s="1" t="s">
        <v>463</v>
      </c>
      <c r="H33" s="1" t="s">
        <v>464</v>
      </c>
      <c r="I33" s="1" t="s">
        <v>465</v>
      </c>
      <c r="J33" s="1" t="s">
        <v>466</v>
      </c>
      <c r="K33" s="1" t="s">
        <v>467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468</v>
      </c>
      <c r="B34" s="1" t="s">
        <v>331</v>
      </c>
      <c r="C34" s="1" t="s">
        <v>469</v>
      </c>
      <c r="D34" s="1" t="s">
        <v>470</v>
      </c>
      <c r="E34" s="1" t="s">
        <v>471</v>
      </c>
      <c r="F34" s="1" t="s">
        <v>472</v>
      </c>
      <c r="G34" s="1" t="s">
        <v>473</v>
      </c>
      <c r="H34" s="1" t="s">
        <v>474</v>
      </c>
      <c r="I34" s="1" t="s">
        <v>475</v>
      </c>
      <c r="J34" s="1" t="s">
        <v>476</v>
      </c>
      <c r="K34" s="1" t="s">
        <v>477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478</v>
      </c>
      <c r="B35" s="1" t="s">
        <v>479</v>
      </c>
      <c r="C35" s="1" t="s">
        <v>480</v>
      </c>
      <c r="D35" s="1" t="s">
        <v>481</v>
      </c>
      <c r="E35" s="1" t="s">
        <v>482</v>
      </c>
      <c r="F35" s="1" t="s">
        <v>483</v>
      </c>
      <c r="G35" s="1" t="s">
        <v>484</v>
      </c>
      <c r="H35" s="1" t="s">
        <v>485</v>
      </c>
      <c r="I35" s="1" t="s">
        <v>486</v>
      </c>
      <c r="J35" s="1" t="s">
        <v>487</v>
      </c>
      <c r="K35" s="1" t="s">
        <v>488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489</v>
      </c>
      <c r="B36" s="1" t="s">
        <v>490</v>
      </c>
      <c r="C36" s="1" t="s">
        <v>491</v>
      </c>
      <c r="D36" s="1" t="s">
        <v>492</v>
      </c>
      <c r="E36" s="1" t="s">
        <v>493</v>
      </c>
      <c r="F36" s="1" t="s">
        <v>494</v>
      </c>
      <c r="G36" s="1" t="s">
        <v>495</v>
      </c>
      <c r="H36" s="1" t="s">
        <v>496</v>
      </c>
      <c r="I36" s="1" t="s">
        <v>497</v>
      </c>
      <c r="J36" s="1" t="s">
        <v>498</v>
      </c>
      <c r="K36" s="1" t="s">
        <v>499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500</v>
      </c>
      <c r="B37" s="1" t="s">
        <v>501</v>
      </c>
      <c r="C37" s="1" t="s">
        <v>502</v>
      </c>
      <c r="D37" s="1" t="s">
        <v>503</v>
      </c>
      <c r="E37" s="1" t="s">
        <v>504</v>
      </c>
      <c r="F37" s="1" t="s">
        <v>505</v>
      </c>
      <c r="G37" s="1" t="s">
        <v>506</v>
      </c>
      <c r="H37" s="1" t="s">
        <v>507</v>
      </c>
      <c r="I37" s="1" t="s">
        <v>157</v>
      </c>
      <c r="J37" s="1" t="s">
        <v>508</v>
      </c>
      <c r="K37" s="1" t="s">
        <v>504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509</v>
      </c>
      <c r="B38" s="1" t="s">
        <v>510</v>
      </c>
      <c r="C38" s="1" t="s">
        <v>511</v>
      </c>
      <c r="D38" s="1" t="s">
        <v>512</v>
      </c>
      <c r="E38" s="1" t="s">
        <v>513</v>
      </c>
      <c r="F38" s="1" t="s">
        <v>514</v>
      </c>
      <c r="G38" s="1" t="s">
        <v>515</v>
      </c>
      <c r="H38" s="1" t="s">
        <v>189</v>
      </c>
      <c r="I38" s="1" t="s">
        <v>516</v>
      </c>
      <c r="J38" s="1" t="s">
        <v>517</v>
      </c>
      <c r="K38" s="1" t="s">
        <v>249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518</v>
      </c>
      <c r="B39" s="1" t="s">
        <v>517</v>
      </c>
      <c r="C39" s="1" t="s">
        <v>519</v>
      </c>
      <c r="D39" s="1" t="s">
        <v>195</v>
      </c>
      <c r="E39" s="1" t="s">
        <v>520</v>
      </c>
      <c r="F39" s="1" t="s">
        <v>198</v>
      </c>
      <c r="G39" s="1" t="s">
        <v>521</v>
      </c>
      <c r="H39" s="1" t="s">
        <v>522</v>
      </c>
      <c r="I39" s="1" t="s">
        <v>523</v>
      </c>
      <c r="J39" s="1" t="s">
        <v>524</v>
      </c>
      <c r="K39" s="1" t="s">
        <v>525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526</v>
      </c>
      <c r="B40" s="1" t="s">
        <v>523</v>
      </c>
      <c r="C40" s="1" t="s">
        <v>176</v>
      </c>
      <c r="D40" s="1" t="s">
        <v>527</v>
      </c>
      <c r="E40" s="1" t="s">
        <v>528</v>
      </c>
      <c r="F40" s="1" t="s">
        <v>529</v>
      </c>
      <c r="G40" s="1" t="s">
        <v>187</v>
      </c>
      <c r="H40" s="1" t="s">
        <v>162</v>
      </c>
      <c r="I40" s="1" t="s">
        <v>204</v>
      </c>
      <c r="J40" s="1" t="s">
        <v>506</v>
      </c>
      <c r="K40" s="1" t="s">
        <v>528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530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531</v>
      </c>
      <c r="B42" s="1" t="s">
        <v>532</v>
      </c>
      <c r="C42" s="1" t="s">
        <v>533</v>
      </c>
      <c r="D42" s="1" t="s">
        <v>534</v>
      </c>
      <c r="E42" s="1" t="s">
        <v>196</v>
      </c>
      <c r="F42" s="1" t="s">
        <v>535</v>
      </c>
      <c r="G42" s="1" t="s">
        <v>536</v>
      </c>
      <c r="H42" s="1" t="s">
        <v>537</v>
      </c>
      <c r="I42" s="1" t="s">
        <v>538</v>
      </c>
      <c r="J42" s="1" t="s">
        <v>539</v>
      </c>
      <c r="K42" s="1" t="s">
        <v>540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541</v>
      </c>
      <c r="B43" s="1" t="s">
        <v>542</v>
      </c>
      <c r="C43" s="1" t="s">
        <v>543</v>
      </c>
      <c r="D43" s="1" t="s">
        <v>544</v>
      </c>
      <c r="E43" s="1" t="s">
        <v>545</v>
      </c>
      <c r="F43" s="1" t="s">
        <v>546</v>
      </c>
      <c r="G43" s="1" t="s">
        <v>305</v>
      </c>
      <c r="H43" s="1" t="s">
        <v>547</v>
      </c>
      <c r="I43" s="1" t="s">
        <v>548</v>
      </c>
      <c r="J43" s="1" t="s">
        <v>549</v>
      </c>
      <c r="K43" s="1" t="s">
        <v>550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551</v>
      </c>
      <c r="B44" s="1" t="s">
        <v>552</v>
      </c>
      <c r="C44" s="1" t="s">
        <v>553</v>
      </c>
      <c r="D44" s="1" t="s">
        <v>554</v>
      </c>
      <c r="E44" s="1" t="s">
        <v>555</v>
      </c>
      <c r="F44" s="1" t="s">
        <v>556</v>
      </c>
      <c r="G44" s="1" t="s">
        <v>557</v>
      </c>
      <c r="H44" s="1" t="s">
        <v>558</v>
      </c>
      <c r="I44" s="1" t="s">
        <v>559</v>
      </c>
      <c r="J44" s="1" t="s">
        <v>560</v>
      </c>
      <c r="K44" s="1" t="s">
        <v>561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562</v>
      </c>
      <c r="B45" s="1" t="s">
        <v>563</v>
      </c>
      <c r="C45" s="1" t="s">
        <v>564</v>
      </c>
      <c r="D45" s="1" t="s">
        <v>565</v>
      </c>
      <c r="E45" s="1" t="s">
        <v>566</v>
      </c>
      <c r="F45" s="1" t="s">
        <v>567</v>
      </c>
      <c r="G45" s="1" t="s">
        <v>568</v>
      </c>
      <c r="H45" s="1" t="s">
        <v>569</v>
      </c>
      <c r="I45" s="1" t="s">
        <v>570</v>
      </c>
      <c r="J45" s="1" t="s">
        <v>571</v>
      </c>
      <c r="K45" s="1" t="s">
        <v>572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573</v>
      </c>
      <c r="B46" s="1" t="s">
        <v>574</v>
      </c>
      <c r="C46" s="1" t="s">
        <v>575</v>
      </c>
      <c r="D46" s="1" t="s">
        <v>576</v>
      </c>
      <c r="E46" s="1" t="s">
        <v>577</v>
      </c>
      <c r="F46" s="1" t="s">
        <v>578</v>
      </c>
      <c r="G46" s="1" t="s">
        <v>579</v>
      </c>
      <c r="H46" s="1" t="s">
        <v>580</v>
      </c>
      <c r="I46" s="1" t="s">
        <v>581</v>
      </c>
      <c r="J46" s="1" t="s">
        <v>582</v>
      </c>
      <c r="K46" s="1" t="s">
        <v>572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583</v>
      </c>
      <c r="B47" s="1" t="s">
        <v>584</v>
      </c>
      <c r="C47" s="1" t="s">
        <v>564</v>
      </c>
      <c r="D47" s="1" t="s">
        <v>585</v>
      </c>
      <c r="E47" s="1" t="s">
        <v>586</v>
      </c>
      <c r="F47" s="1" t="s">
        <v>574</v>
      </c>
      <c r="G47" s="1">
        <v>23.0</v>
      </c>
      <c r="H47" s="1">
        <v>-31.0</v>
      </c>
      <c r="I47" s="1" t="s">
        <v>587</v>
      </c>
      <c r="J47" s="1" t="s">
        <v>588</v>
      </c>
      <c r="K47" s="1" t="s">
        <v>589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590</v>
      </c>
      <c r="B48" s="1" t="s">
        <v>591</v>
      </c>
      <c r="C48" s="1" t="s">
        <v>592</v>
      </c>
      <c r="D48" s="1" t="s">
        <v>585</v>
      </c>
      <c r="E48" s="1" t="s">
        <v>586</v>
      </c>
      <c r="F48" s="1" t="s">
        <v>574</v>
      </c>
      <c r="G48" s="1">
        <v>23.0</v>
      </c>
      <c r="H48" s="1">
        <v>-31.0</v>
      </c>
      <c r="I48" s="1" t="s">
        <v>587</v>
      </c>
      <c r="J48" s="1" t="s">
        <v>588</v>
      </c>
      <c r="K48" s="1" t="s">
        <v>589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593</v>
      </c>
      <c r="B49" s="1" t="s">
        <v>594</v>
      </c>
      <c r="C49" s="1" t="s">
        <v>595</v>
      </c>
      <c r="D49" s="1" t="s">
        <v>596</v>
      </c>
      <c r="E49" s="1" t="s">
        <v>597</v>
      </c>
      <c r="F49" s="1" t="s">
        <v>598</v>
      </c>
      <c r="G49" s="1" t="s">
        <v>599</v>
      </c>
      <c r="H49" s="1" t="s">
        <v>600</v>
      </c>
      <c r="I49" s="1" t="s">
        <v>601</v>
      </c>
      <c r="J49" s="1" t="s">
        <v>602</v>
      </c>
      <c r="K49" s="1" t="s">
        <v>603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604</v>
      </c>
      <c r="B50" s="1" t="s">
        <v>605</v>
      </c>
      <c r="C50" s="1" t="s">
        <v>606</v>
      </c>
      <c r="D50" s="1" t="s">
        <v>607</v>
      </c>
      <c r="E50" s="1" t="s">
        <v>608</v>
      </c>
      <c r="F50" s="1" t="s">
        <v>609</v>
      </c>
      <c r="G50" s="1" t="s">
        <v>610</v>
      </c>
      <c r="H50" s="1" t="s">
        <v>611</v>
      </c>
      <c r="I50" s="1" t="s">
        <v>612</v>
      </c>
      <c r="J50" s="1" t="s">
        <v>588</v>
      </c>
      <c r="K50" s="1" t="s">
        <v>613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614</v>
      </c>
      <c r="B51" s="1" t="s">
        <v>615</v>
      </c>
      <c r="C51" s="1" t="s">
        <v>616</v>
      </c>
      <c r="D51" s="1" t="s">
        <v>617</v>
      </c>
      <c r="E51" s="1" t="s">
        <v>618</v>
      </c>
      <c r="F51" s="1" t="s">
        <v>619</v>
      </c>
      <c r="G51" s="1" t="s">
        <v>620</v>
      </c>
      <c r="H51" s="1" t="s">
        <v>621</v>
      </c>
      <c r="I51" s="1" t="s">
        <v>622</v>
      </c>
      <c r="J51" s="1" t="s">
        <v>623</v>
      </c>
      <c r="K51" s="1" t="s">
        <v>624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625</v>
      </c>
      <c r="B52" s="1" t="s">
        <v>626</v>
      </c>
      <c r="C52" s="1" t="s">
        <v>627</v>
      </c>
      <c r="D52" s="1" t="s">
        <v>628</v>
      </c>
      <c r="E52" s="1" t="s">
        <v>629</v>
      </c>
      <c r="F52" s="1" t="s">
        <v>630</v>
      </c>
      <c r="G52" s="1" t="s">
        <v>631</v>
      </c>
      <c r="H52" s="1" t="s">
        <v>632</v>
      </c>
      <c r="I52" s="1" t="s">
        <v>633</v>
      </c>
      <c r="J52" s="1" t="s">
        <v>334</v>
      </c>
      <c r="K52" s="1" t="s">
        <v>634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635</v>
      </c>
      <c r="B53" s="1" t="s">
        <v>636</v>
      </c>
      <c r="C53" s="1" t="s">
        <v>637</v>
      </c>
      <c r="D53" s="1" t="s">
        <v>393</v>
      </c>
      <c r="E53" s="1" t="s">
        <v>638</v>
      </c>
      <c r="F53" s="1" t="s">
        <v>639</v>
      </c>
      <c r="G53" s="1" t="s">
        <v>640</v>
      </c>
      <c r="H53" s="1" t="s">
        <v>641</v>
      </c>
      <c r="I53" s="1" t="s">
        <v>642</v>
      </c>
      <c r="J53" s="1" t="s">
        <v>643</v>
      </c>
      <c r="K53" s="1" t="s">
        <v>644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645</v>
      </c>
      <c r="B54" s="1" t="s">
        <v>646</v>
      </c>
      <c r="C54" s="1" t="s">
        <v>647</v>
      </c>
      <c r="D54" s="1" t="s">
        <v>648</v>
      </c>
      <c r="E54" s="1" t="s">
        <v>508</v>
      </c>
      <c r="F54" s="1" t="s">
        <v>649</v>
      </c>
      <c r="G54" s="1" t="s">
        <v>650</v>
      </c>
      <c r="H54" s="1" t="s">
        <v>651</v>
      </c>
      <c r="I54" s="1" t="s">
        <v>247</v>
      </c>
      <c r="J54" s="1" t="s">
        <v>652</v>
      </c>
      <c r="K54" s="1" t="s">
        <v>653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654</v>
      </c>
      <c r="B55" s="1" t="s">
        <v>655</v>
      </c>
      <c r="C55" s="1" t="s">
        <v>656</v>
      </c>
      <c r="D55" s="1">
        <v>2.0</v>
      </c>
      <c r="E55" s="1" t="s">
        <v>657</v>
      </c>
      <c r="F55" s="1" t="s">
        <v>658</v>
      </c>
      <c r="G55" s="1" t="s">
        <v>493</v>
      </c>
      <c r="H55" s="1" t="s">
        <v>382</v>
      </c>
      <c r="I55" s="1" t="s">
        <v>659</v>
      </c>
      <c r="J55" s="1" t="s">
        <v>660</v>
      </c>
      <c r="K55" s="1" t="s">
        <v>661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662</v>
      </c>
      <c r="B56" s="1" t="s">
        <v>663</v>
      </c>
      <c r="C56" s="1" t="s">
        <v>664</v>
      </c>
      <c r="D56" s="1" t="s">
        <v>665</v>
      </c>
      <c r="E56" s="1" t="s">
        <v>666</v>
      </c>
      <c r="F56" s="1" t="s">
        <v>667</v>
      </c>
      <c r="G56" s="1" t="s">
        <v>668</v>
      </c>
      <c r="H56" s="1" t="s">
        <v>669</v>
      </c>
      <c r="I56" s="1" t="s">
        <v>670</v>
      </c>
      <c r="J56" s="1" t="s">
        <v>671</v>
      </c>
      <c r="K56" s="1" t="s">
        <v>672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673</v>
      </c>
      <c r="B57" s="1" t="s">
        <v>674</v>
      </c>
      <c r="C57" s="1" t="s">
        <v>675</v>
      </c>
      <c r="D57" s="1" t="s">
        <v>676</v>
      </c>
      <c r="E57" s="1" t="s">
        <v>677</v>
      </c>
      <c r="F57" s="1" t="s">
        <v>678</v>
      </c>
      <c r="G57" s="1" t="s">
        <v>679</v>
      </c>
      <c r="H57" s="1" t="s">
        <v>680</v>
      </c>
      <c r="I57" s="1" t="s">
        <v>681</v>
      </c>
      <c r="J57" s="1">
        <v>100.0</v>
      </c>
      <c r="K57" s="1" t="s">
        <v>682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683</v>
      </c>
      <c r="B58" s="1" t="s">
        <v>684</v>
      </c>
      <c r="C58" s="1" t="s">
        <v>685</v>
      </c>
      <c r="D58" s="1" t="s">
        <v>686</v>
      </c>
      <c r="E58" s="1" t="s">
        <v>687</v>
      </c>
      <c r="F58" s="1" t="s">
        <v>688</v>
      </c>
      <c r="G58" s="1" t="s">
        <v>689</v>
      </c>
      <c r="H58" s="1" t="s">
        <v>690</v>
      </c>
      <c r="I58" s="1" t="s">
        <v>691</v>
      </c>
      <c r="J58" s="1" t="s">
        <v>692</v>
      </c>
      <c r="K58" s="1" t="s">
        <v>693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694</v>
      </c>
      <c r="B59" s="1" t="s">
        <v>695</v>
      </c>
      <c r="C59" s="1" t="s">
        <v>696</v>
      </c>
      <c r="D59" s="1">
        <v>0.0</v>
      </c>
      <c r="E59" s="1" t="s">
        <v>697</v>
      </c>
      <c r="F59" s="1" t="s">
        <v>698</v>
      </c>
      <c r="G59" s="1" t="s">
        <v>699</v>
      </c>
      <c r="H59" s="1" t="s">
        <v>700</v>
      </c>
      <c r="I59" s="1" t="s">
        <v>701</v>
      </c>
      <c r="J59" s="1" t="s">
        <v>702</v>
      </c>
      <c r="K59" s="1" t="s">
        <v>703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704</v>
      </c>
      <c r="B60" s="1">
        <v>25.0</v>
      </c>
      <c r="C60" s="1" t="s">
        <v>35</v>
      </c>
      <c r="D60" s="1" t="s">
        <v>35</v>
      </c>
      <c r="E60" s="1">
        <v>10.0</v>
      </c>
      <c r="F60" s="1" t="s">
        <v>705</v>
      </c>
      <c r="G60" s="1" t="s">
        <v>706</v>
      </c>
      <c r="H60" s="1" t="s">
        <v>707</v>
      </c>
      <c r="I60" s="1" t="s">
        <v>708</v>
      </c>
      <c r="J60" s="1" t="s">
        <v>322</v>
      </c>
      <c r="K60" s="1">
        <v>5.0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709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710</v>
      </c>
      <c r="B62" s="1" t="s">
        <v>711</v>
      </c>
      <c r="C62" s="1" t="s">
        <v>712</v>
      </c>
      <c r="D62" s="1" t="s">
        <v>713</v>
      </c>
      <c r="E62" s="1" t="s">
        <v>714</v>
      </c>
      <c r="F62" s="1" t="s">
        <v>715</v>
      </c>
      <c r="G62" s="1" t="s">
        <v>716</v>
      </c>
      <c r="H62" s="1" t="s">
        <v>717</v>
      </c>
      <c r="I62" s="1" t="s">
        <v>718</v>
      </c>
      <c r="J62" s="1" t="s">
        <v>719</v>
      </c>
      <c r="K62" s="1" t="s">
        <v>720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721</v>
      </c>
      <c r="B63" s="1" t="s">
        <v>722</v>
      </c>
      <c r="C63" s="1" t="s">
        <v>723</v>
      </c>
      <c r="D63" s="1" t="s">
        <v>692</v>
      </c>
      <c r="E63" s="1" t="s">
        <v>724</v>
      </c>
      <c r="F63" s="1" t="s">
        <v>632</v>
      </c>
      <c r="G63" s="1" t="s">
        <v>725</v>
      </c>
      <c r="H63" s="1" t="s">
        <v>726</v>
      </c>
      <c r="I63" s="1" t="s">
        <v>727</v>
      </c>
      <c r="J63" s="1" t="s">
        <v>728</v>
      </c>
      <c r="K63" s="1" t="s">
        <v>729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730</v>
      </c>
      <c r="B64" s="1" t="s">
        <v>731</v>
      </c>
      <c r="C64" s="1" t="s">
        <v>732</v>
      </c>
      <c r="D64" s="1" t="s">
        <v>733</v>
      </c>
      <c r="E64" s="1" t="s">
        <v>734</v>
      </c>
      <c r="F64" s="1" t="s">
        <v>735</v>
      </c>
      <c r="G64" s="1" t="s">
        <v>736</v>
      </c>
      <c r="H64" s="1" t="s">
        <v>737</v>
      </c>
      <c r="I64" s="1" t="s">
        <v>302</v>
      </c>
      <c r="J64" s="1" t="s">
        <v>738</v>
      </c>
      <c r="K64" s="1" t="s">
        <v>708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739</v>
      </c>
      <c r="B65" s="1" t="s">
        <v>740</v>
      </c>
      <c r="C65" s="1" t="s">
        <v>741</v>
      </c>
      <c r="D65" s="1" t="s">
        <v>742</v>
      </c>
      <c r="E65" s="1" t="s">
        <v>743</v>
      </c>
      <c r="F65" s="1" t="s">
        <v>744</v>
      </c>
      <c r="G65" s="1" t="s">
        <v>745</v>
      </c>
      <c r="H65" s="1" t="s">
        <v>746</v>
      </c>
      <c r="I65" s="1" t="s">
        <v>747</v>
      </c>
      <c r="J65" s="1" t="s">
        <v>748</v>
      </c>
      <c r="K65" s="1" t="s">
        <v>749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750</v>
      </c>
      <c r="B66" s="1" t="s">
        <v>751</v>
      </c>
      <c r="C66" s="1" t="s">
        <v>752</v>
      </c>
      <c r="D66" s="1" t="s">
        <v>753</v>
      </c>
      <c r="E66" s="1" t="s">
        <v>743</v>
      </c>
      <c r="F66" s="1" t="s">
        <v>754</v>
      </c>
      <c r="G66" s="1" t="s">
        <v>755</v>
      </c>
      <c r="H66" s="1" t="s">
        <v>756</v>
      </c>
      <c r="I66" s="1" t="s">
        <v>747</v>
      </c>
      <c r="J66" s="1" t="s">
        <v>757</v>
      </c>
      <c r="K66" s="1" t="s">
        <v>749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758</v>
      </c>
      <c r="B67" s="1" t="s">
        <v>759</v>
      </c>
      <c r="C67" s="1" t="s">
        <v>760</v>
      </c>
      <c r="D67" s="1" t="s">
        <v>761</v>
      </c>
      <c r="E67" s="1">
        <v>37.0</v>
      </c>
      <c r="F67" s="1" t="s">
        <v>762</v>
      </c>
      <c r="G67" s="1" t="s">
        <v>763</v>
      </c>
      <c r="H67" s="1" t="s">
        <v>764</v>
      </c>
      <c r="I67" s="1" t="s">
        <v>765</v>
      </c>
      <c r="J67" s="1" t="s">
        <v>766</v>
      </c>
      <c r="K67" s="1" t="s">
        <v>767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768</v>
      </c>
      <c r="B68" s="1" t="s">
        <v>769</v>
      </c>
      <c r="C68" s="1" t="s">
        <v>770</v>
      </c>
      <c r="D68" s="1" t="s">
        <v>771</v>
      </c>
      <c r="E68" s="1">
        <v>37.0</v>
      </c>
      <c r="F68" s="1" t="s">
        <v>762</v>
      </c>
      <c r="G68" s="1" t="s">
        <v>763</v>
      </c>
      <c r="H68" s="1" t="s">
        <v>764</v>
      </c>
      <c r="I68" s="1" t="s">
        <v>765</v>
      </c>
      <c r="J68" s="1" t="s">
        <v>766</v>
      </c>
      <c r="K68" s="1" t="s">
        <v>767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772</v>
      </c>
      <c r="B69" s="1" t="s">
        <v>773</v>
      </c>
      <c r="C69" s="1" t="s">
        <v>774</v>
      </c>
      <c r="D69" s="1" t="s">
        <v>775</v>
      </c>
      <c r="E69" s="1" t="s">
        <v>776</v>
      </c>
      <c r="F69" s="1" t="s">
        <v>777</v>
      </c>
      <c r="G69" s="1" t="s">
        <v>778</v>
      </c>
      <c r="H69" s="1" t="s">
        <v>779</v>
      </c>
      <c r="I69" s="1" t="s">
        <v>780</v>
      </c>
      <c r="J69" s="1" t="s">
        <v>781</v>
      </c>
      <c r="K69" s="1" t="s">
        <v>782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783</v>
      </c>
      <c r="B70" s="1" t="s">
        <v>784</v>
      </c>
      <c r="C70" s="1" t="s">
        <v>785</v>
      </c>
      <c r="D70" s="1" t="s">
        <v>786</v>
      </c>
      <c r="E70" s="1" t="s">
        <v>787</v>
      </c>
      <c r="F70" s="1" t="s">
        <v>788</v>
      </c>
      <c r="G70" s="1" t="s">
        <v>789</v>
      </c>
      <c r="H70" s="1" t="s">
        <v>790</v>
      </c>
      <c r="I70" s="1" t="s">
        <v>791</v>
      </c>
      <c r="J70" s="1" t="s">
        <v>297</v>
      </c>
      <c r="K70" s="1" t="s">
        <v>639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792</v>
      </c>
      <c r="B71" s="1" t="s">
        <v>793</v>
      </c>
      <c r="C71" s="1" t="s">
        <v>794</v>
      </c>
      <c r="D71" s="1" t="s">
        <v>795</v>
      </c>
      <c r="E71" s="1" t="s">
        <v>796</v>
      </c>
      <c r="F71" s="1" t="s">
        <v>797</v>
      </c>
      <c r="G71" s="1" t="s">
        <v>444</v>
      </c>
      <c r="H71" s="1" t="s">
        <v>798</v>
      </c>
      <c r="I71" s="1" t="s">
        <v>799</v>
      </c>
      <c r="J71" s="1" t="s">
        <v>800</v>
      </c>
      <c r="K71" s="1">
        <v>-1.0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801</v>
      </c>
      <c r="B72" s="1" t="s">
        <v>802</v>
      </c>
      <c r="C72" s="1" t="s">
        <v>803</v>
      </c>
      <c r="D72" s="1" t="s">
        <v>804</v>
      </c>
      <c r="E72" s="1" t="s">
        <v>805</v>
      </c>
      <c r="F72" s="1" t="s">
        <v>169</v>
      </c>
      <c r="G72" s="1" t="s">
        <v>806</v>
      </c>
      <c r="H72" s="1" t="s">
        <v>807</v>
      </c>
      <c r="I72" s="1" t="s">
        <v>808</v>
      </c>
      <c r="J72" s="1" t="s">
        <v>354</v>
      </c>
      <c r="K72" s="1" t="s">
        <v>809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810</v>
      </c>
      <c r="B73" s="1" t="s">
        <v>811</v>
      </c>
      <c r="C73" s="1" t="s">
        <v>812</v>
      </c>
      <c r="D73" s="1" t="s">
        <v>813</v>
      </c>
      <c r="E73" s="1" t="s">
        <v>814</v>
      </c>
      <c r="F73" s="1" t="s">
        <v>528</v>
      </c>
      <c r="G73" s="1" t="s">
        <v>389</v>
      </c>
      <c r="H73" s="1" t="s">
        <v>815</v>
      </c>
      <c r="I73" s="1" t="s">
        <v>816</v>
      </c>
      <c r="J73" s="1" t="s">
        <v>817</v>
      </c>
      <c r="K73" s="1" t="s">
        <v>818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819</v>
      </c>
      <c r="B74" s="1" t="s">
        <v>525</v>
      </c>
      <c r="C74" s="1" t="s">
        <v>820</v>
      </c>
      <c r="D74" s="1" t="s">
        <v>821</v>
      </c>
      <c r="E74" s="1" t="s">
        <v>521</v>
      </c>
      <c r="F74" s="1" t="s">
        <v>822</v>
      </c>
      <c r="G74" s="1" t="s">
        <v>823</v>
      </c>
      <c r="H74" s="1" t="s">
        <v>824</v>
      </c>
      <c r="I74" s="1" t="s">
        <v>524</v>
      </c>
      <c r="J74" s="1" t="s">
        <v>825</v>
      </c>
      <c r="K74" s="1" t="s">
        <v>826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827</v>
      </c>
      <c r="B75" s="1" t="s">
        <v>514</v>
      </c>
      <c r="C75" s="1" t="s">
        <v>828</v>
      </c>
      <c r="D75" s="1" t="s">
        <v>605</v>
      </c>
      <c r="E75" s="1" t="s">
        <v>829</v>
      </c>
      <c r="F75" s="1" t="s">
        <v>822</v>
      </c>
      <c r="G75" s="1" t="s">
        <v>830</v>
      </c>
      <c r="H75" s="1" t="s">
        <v>831</v>
      </c>
      <c r="I75" s="1" t="s">
        <v>832</v>
      </c>
      <c r="J75" s="1" t="s">
        <v>833</v>
      </c>
      <c r="K75" s="1" t="s">
        <v>834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835</v>
      </c>
      <c r="B76" s="1" t="s">
        <v>627</v>
      </c>
      <c r="C76" s="1" t="s">
        <v>627</v>
      </c>
      <c r="D76" s="1" t="s">
        <v>836</v>
      </c>
      <c r="E76" s="1" t="s">
        <v>837</v>
      </c>
      <c r="F76" s="1" t="s">
        <v>838</v>
      </c>
      <c r="G76" s="1" t="s">
        <v>839</v>
      </c>
      <c r="H76" s="1" t="s">
        <v>840</v>
      </c>
      <c r="I76" s="1" t="s">
        <v>841</v>
      </c>
      <c r="J76" s="1" t="s">
        <v>842</v>
      </c>
      <c r="K76" s="1" t="s">
        <v>843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844</v>
      </c>
      <c r="B77" s="1" t="s">
        <v>845</v>
      </c>
      <c r="C77" s="1" t="s">
        <v>846</v>
      </c>
      <c r="D77" s="1" t="s">
        <v>847</v>
      </c>
      <c r="E77" s="1" t="s">
        <v>848</v>
      </c>
      <c r="F77" s="1" t="s">
        <v>849</v>
      </c>
      <c r="G77" s="1" t="s">
        <v>850</v>
      </c>
      <c r="H77" s="1" t="s">
        <v>851</v>
      </c>
      <c r="I77" s="1" t="s">
        <v>35</v>
      </c>
      <c r="J77" s="1" t="s">
        <v>852</v>
      </c>
      <c r="K77" s="1" t="s">
        <v>853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854</v>
      </c>
      <c r="B78" s="1" t="s">
        <v>855</v>
      </c>
      <c r="C78" s="1" t="s">
        <v>856</v>
      </c>
      <c r="D78" s="1" t="s">
        <v>857</v>
      </c>
      <c r="E78" s="1" t="s">
        <v>858</v>
      </c>
      <c r="F78" s="1" t="s">
        <v>859</v>
      </c>
      <c r="G78" s="1" t="s">
        <v>860</v>
      </c>
      <c r="H78" s="1" t="s">
        <v>861</v>
      </c>
      <c r="I78" s="1" t="s">
        <v>862</v>
      </c>
      <c r="J78" s="1" t="s">
        <v>863</v>
      </c>
      <c r="K78" s="1" t="s">
        <v>864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865</v>
      </c>
      <c r="B79" s="1" t="s">
        <v>866</v>
      </c>
      <c r="C79" s="1" t="s">
        <v>867</v>
      </c>
      <c r="D79" s="1" t="s">
        <v>868</v>
      </c>
      <c r="E79" s="1" t="s">
        <v>869</v>
      </c>
      <c r="F79" s="1" t="s">
        <v>870</v>
      </c>
      <c r="G79" s="1" t="s">
        <v>871</v>
      </c>
      <c r="H79" s="1" t="s">
        <v>872</v>
      </c>
      <c r="I79" s="1" t="s">
        <v>873</v>
      </c>
      <c r="J79" s="1" t="s">
        <v>874</v>
      </c>
      <c r="K79" s="1" t="s">
        <v>875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876</v>
      </c>
      <c r="B80" s="1" t="s">
        <v>877</v>
      </c>
      <c r="C80" s="1" t="s">
        <v>878</v>
      </c>
      <c r="D80" s="1" t="s">
        <v>35</v>
      </c>
      <c r="E80" s="1" t="s">
        <v>879</v>
      </c>
      <c r="F80" s="1" t="s">
        <v>880</v>
      </c>
      <c r="G80" s="1" t="s">
        <v>881</v>
      </c>
      <c r="H80" s="1" t="s">
        <v>882</v>
      </c>
      <c r="I80" s="1" t="s">
        <v>883</v>
      </c>
      <c r="J80" s="1" t="s">
        <v>884</v>
      </c>
      <c r="K80" s="1" t="s">
        <v>885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886</v>
      </c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887</v>
      </c>
      <c r="B82" s="1" t="s">
        <v>888</v>
      </c>
      <c r="C82" s="1" t="s">
        <v>889</v>
      </c>
      <c r="D82" s="1" t="s">
        <v>890</v>
      </c>
      <c r="E82" s="1" t="s">
        <v>891</v>
      </c>
      <c r="F82" s="1" t="s">
        <v>892</v>
      </c>
      <c r="G82" s="1" t="s">
        <v>893</v>
      </c>
      <c r="H82" s="1" t="s">
        <v>894</v>
      </c>
      <c r="I82" s="1" t="s">
        <v>895</v>
      </c>
      <c r="J82" s="1" t="s">
        <v>896</v>
      </c>
      <c r="K82" s="1" t="s">
        <v>897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898</v>
      </c>
      <c r="B83" s="1" t="s">
        <v>804</v>
      </c>
      <c r="C83" s="1" t="s">
        <v>899</v>
      </c>
      <c r="D83" s="1">
        <v>1.0</v>
      </c>
      <c r="E83" s="1" t="s">
        <v>795</v>
      </c>
      <c r="F83" s="1" t="s">
        <v>880</v>
      </c>
      <c r="G83" s="1" t="s">
        <v>900</v>
      </c>
      <c r="H83" s="1" t="s">
        <v>198</v>
      </c>
      <c r="I83" s="1" t="s">
        <v>901</v>
      </c>
      <c r="J83" s="1" t="s">
        <v>262</v>
      </c>
      <c r="K83" s="1" t="s">
        <v>902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903</v>
      </c>
      <c r="B84" s="1" t="s">
        <v>334</v>
      </c>
      <c r="C84" s="1" t="s">
        <v>904</v>
      </c>
      <c r="D84" s="1" t="s">
        <v>905</v>
      </c>
      <c r="E84" s="1" t="s">
        <v>384</v>
      </c>
      <c r="F84" s="1" t="s">
        <v>906</v>
      </c>
      <c r="G84" s="1" t="s">
        <v>907</v>
      </c>
      <c r="H84" s="1" t="s">
        <v>908</v>
      </c>
      <c r="I84" s="1" t="s">
        <v>909</v>
      </c>
      <c r="J84" s="1" t="s">
        <v>910</v>
      </c>
      <c r="K84" s="1" t="s">
        <v>911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912</v>
      </c>
      <c r="B85" s="1" t="s">
        <v>913</v>
      </c>
      <c r="C85" s="1" t="s">
        <v>914</v>
      </c>
      <c r="D85" s="1" t="s">
        <v>915</v>
      </c>
      <c r="E85" s="1" t="s">
        <v>916</v>
      </c>
      <c r="F85" s="1" t="s">
        <v>917</v>
      </c>
      <c r="G85" s="1" t="s">
        <v>248</v>
      </c>
      <c r="H85" s="1" t="s">
        <v>918</v>
      </c>
      <c r="I85" s="1" t="s">
        <v>919</v>
      </c>
      <c r="J85" s="1" t="s">
        <v>920</v>
      </c>
      <c r="K85" s="1" t="s">
        <v>921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922</v>
      </c>
      <c r="B86" s="1" t="s">
        <v>923</v>
      </c>
      <c r="C86" s="1" t="s">
        <v>924</v>
      </c>
      <c r="D86" s="1" t="s">
        <v>925</v>
      </c>
      <c r="E86" s="1" t="s">
        <v>608</v>
      </c>
      <c r="F86" s="1" t="s">
        <v>926</v>
      </c>
      <c r="G86" s="1" t="s">
        <v>248</v>
      </c>
      <c r="H86" s="1" t="s">
        <v>918</v>
      </c>
      <c r="I86" s="1" t="s">
        <v>927</v>
      </c>
      <c r="J86" s="1" t="s">
        <v>920</v>
      </c>
      <c r="K86" s="1" t="s">
        <v>928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929</v>
      </c>
      <c r="B87" s="1" t="s">
        <v>930</v>
      </c>
      <c r="C87" s="1" t="s">
        <v>931</v>
      </c>
      <c r="D87" s="1" t="s">
        <v>932</v>
      </c>
      <c r="E87" s="1" t="s">
        <v>933</v>
      </c>
      <c r="F87" s="1" t="s">
        <v>435</v>
      </c>
      <c r="G87" s="1" t="s">
        <v>934</v>
      </c>
      <c r="H87" s="1" t="s">
        <v>935</v>
      </c>
      <c r="I87" s="1" t="s">
        <v>936</v>
      </c>
      <c r="J87" s="1" t="s">
        <v>937</v>
      </c>
      <c r="K87" s="1" t="s">
        <v>938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939</v>
      </c>
      <c r="B88" s="1" t="s">
        <v>940</v>
      </c>
      <c r="C88" s="1" t="s">
        <v>941</v>
      </c>
      <c r="D88" s="1" t="s">
        <v>942</v>
      </c>
      <c r="E88" s="1" t="s">
        <v>323</v>
      </c>
      <c r="F88" s="1" t="s">
        <v>435</v>
      </c>
      <c r="G88" s="1" t="s">
        <v>934</v>
      </c>
      <c r="H88" s="1" t="s">
        <v>935</v>
      </c>
      <c r="I88" s="1" t="s">
        <v>936</v>
      </c>
      <c r="J88" s="1" t="s">
        <v>937</v>
      </c>
      <c r="K88" s="1" t="s">
        <v>938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943</v>
      </c>
      <c r="B89" s="1" t="s">
        <v>944</v>
      </c>
      <c r="C89" s="1" t="s">
        <v>945</v>
      </c>
      <c r="D89" s="1" t="s">
        <v>946</v>
      </c>
      <c r="E89" s="1" t="s">
        <v>256</v>
      </c>
      <c r="F89" s="1" t="s">
        <v>947</v>
      </c>
      <c r="G89" s="1" t="s">
        <v>948</v>
      </c>
      <c r="H89" s="1" t="s">
        <v>949</v>
      </c>
      <c r="I89" s="1" t="s">
        <v>950</v>
      </c>
      <c r="J89" s="1" t="s">
        <v>951</v>
      </c>
      <c r="K89" s="1" t="s">
        <v>952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953</v>
      </c>
      <c r="B90" s="1" t="s">
        <v>954</v>
      </c>
      <c r="C90" s="1" t="s">
        <v>955</v>
      </c>
      <c r="D90" s="1" t="s">
        <v>956</v>
      </c>
      <c r="E90" s="1" t="s">
        <v>957</v>
      </c>
      <c r="F90" s="1" t="s">
        <v>958</v>
      </c>
      <c r="G90" s="1">
        <v>5.0</v>
      </c>
      <c r="H90" s="1" t="s">
        <v>959</v>
      </c>
      <c r="I90" s="1" t="s">
        <v>488</v>
      </c>
      <c r="J90" s="1" t="s">
        <v>664</v>
      </c>
      <c r="K90" s="1" t="s">
        <v>960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961</v>
      </c>
      <c r="B91" s="1" t="s">
        <v>962</v>
      </c>
      <c r="C91" s="1" t="s">
        <v>510</v>
      </c>
      <c r="D91" s="1" t="s">
        <v>963</v>
      </c>
      <c r="E91" s="1" t="s">
        <v>964</v>
      </c>
      <c r="F91" s="1" t="s">
        <v>965</v>
      </c>
      <c r="G91" s="1" t="s">
        <v>966</v>
      </c>
      <c r="H91" s="1" t="s">
        <v>967</v>
      </c>
      <c r="I91" s="1" t="s">
        <v>968</v>
      </c>
      <c r="J91" s="1" t="s">
        <v>969</v>
      </c>
      <c r="K91" s="1" t="s">
        <v>970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971</v>
      </c>
      <c r="B92" s="1" t="s">
        <v>536</v>
      </c>
      <c r="C92" s="1" t="s">
        <v>972</v>
      </c>
      <c r="D92" s="1" t="s">
        <v>973</v>
      </c>
      <c r="E92" s="1" t="s">
        <v>974</v>
      </c>
      <c r="F92" s="1" t="s">
        <v>975</v>
      </c>
      <c r="G92" s="1" t="s">
        <v>190</v>
      </c>
      <c r="H92" s="1" t="s">
        <v>976</v>
      </c>
      <c r="I92" s="1" t="s">
        <v>977</v>
      </c>
      <c r="J92" s="1" t="s">
        <v>978</v>
      </c>
      <c r="K92" s="1" t="s">
        <v>979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980</v>
      </c>
      <c r="B93" s="1" t="s">
        <v>981</v>
      </c>
      <c r="C93" s="1" t="s">
        <v>982</v>
      </c>
      <c r="D93" s="1" t="s">
        <v>983</v>
      </c>
      <c r="E93" s="1" t="s">
        <v>984</v>
      </c>
      <c r="F93" s="1" t="s">
        <v>985</v>
      </c>
      <c r="G93" s="1" t="s">
        <v>624</v>
      </c>
      <c r="H93" s="1" t="s">
        <v>986</v>
      </c>
      <c r="I93" s="1" t="s">
        <v>987</v>
      </c>
      <c r="J93" s="1" t="s">
        <v>363</v>
      </c>
      <c r="K93" s="1" t="s">
        <v>395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988</v>
      </c>
      <c r="B94" s="1" t="s">
        <v>892</v>
      </c>
      <c r="C94" s="1" t="s">
        <v>962</v>
      </c>
      <c r="D94" s="1" t="s">
        <v>989</v>
      </c>
      <c r="E94" s="1" t="s">
        <v>990</v>
      </c>
      <c r="F94" s="1" t="s">
        <v>991</v>
      </c>
      <c r="G94" s="1" t="s">
        <v>992</v>
      </c>
      <c r="H94" s="1" t="s">
        <v>993</v>
      </c>
      <c r="I94" s="1" t="s">
        <v>994</v>
      </c>
      <c r="J94" s="1" t="s">
        <v>995</v>
      </c>
      <c r="K94" s="1" t="s">
        <v>996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997</v>
      </c>
      <c r="B95" s="1" t="s">
        <v>975</v>
      </c>
      <c r="C95" s="1" t="s">
        <v>998</v>
      </c>
      <c r="D95" s="1" t="s">
        <v>999</v>
      </c>
      <c r="E95" s="1" t="s">
        <v>344</v>
      </c>
      <c r="F95" s="1" t="s">
        <v>962</v>
      </c>
      <c r="G95" s="1" t="s">
        <v>1000</v>
      </c>
      <c r="H95" s="1" t="s">
        <v>1001</v>
      </c>
      <c r="I95" s="1" t="s">
        <v>1002</v>
      </c>
      <c r="J95" s="1" t="s">
        <v>1003</v>
      </c>
      <c r="K95" s="1" t="s">
        <v>1004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1005</v>
      </c>
      <c r="B96" s="1" t="s">
        <v>1006</v>
      </c>
      <c r="C96" s="1" t="s">
        <v>1007</v>
      </c>
      <c r="D96" s="1" t="s">
        <v>1008</v>
      </c>
      <c r="E96" s="1" t="s">
        <v>1009</v>
      </c>
      <c r="F96" s="1">
        <v>-4.0</v>
      </c>
      <c r="G96" s="1" t="s">
        <v>1010</v>
      </c>
      <c r="H96" s="1" t="s">
        <v>1011</v>
      </c>
      <c r="I96" s="1" t="s">
        <v>1012</v>
      </c>
      <c r="J96" s="1" t="s">
        <v>1013</v>
      </c>
      <c r="K96" s="1" t="s">
        <v>1014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1015</v>
      </c>
      <c r="B97" s="1" t="s">
        <v>1016</v>
      </c>
      <c r="C97" s="1" t="s">
        <v>1017</v>
      </c>
      <c r="D97" s="1" t="s">
        <v>1018</v>
      </c>
      <c r="E97" s="1" t="s">
        <v>1019</v>
      </c>
      <c r="F97" s="1" t="s">
        <v>1020</v>
      </c>
      <c r="G97" s="1" t="s">
        <v>1021</v>
      </c>
      <c r="H97" s="1" t="s">
        <v>1022</v>
      </c>
      <c r="I97" s="1" t="s">
        <v>1023</v>
      </c>
      <c r="J97" s="1" t="s">
        <v>1024</v>
      </c>
      <c r="K97" s="1" t="s">
        <v>1025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1026</v>
      </c>
      <c r="B98" s="1" t="s">
        <v>956</v>
      </c>
      <c r="C98" s="1" t="s">
        <v>1027</v>
      </c>
      <c r="D98" s="1" t="s">
        <v>1028</v>
      </c>
      <c r="E98" s="1" t="s">
        <v>708</v>
      </c>
      <c r="F98" s="1" t="s">
        <v>1029</v>
      </c>
      <c r="G98" s="1" t="s">
        <v>1030</v>
      </c>
      <c r="H98" s="1" t="s">
        <v>1031</v>
      </c>
      <c r="I98" s="1" t="s">
        <v>1032</v>
      </c>
      <c r="J98" s="1" t="s">
        <v>1033</v>
      </c>
      <c r="K98" s="1" t="s">
        <v>1034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1035</v>
      </c>
      <c r="B99" s="1" t="s">
        <v>1036</v>
      </c>
      <c r="C99" s="1" t="s">
        <v>1037</v>
      </c>
      <c r="D99" s="1" t="s">
        <v>1038</v>
      </c>
      <c r="E99" s="1" t="s">
        <v>525</v>
      </c>
      <c r="F99" s="1" t="s">
        <v>1039</v>
      </c>
      <c r="G99" s="1">
        <v>36.0</v>
      </c>
      <c r="H99" s="1" t="s">
        <v>1040</v>
      </c>
      <c r="I99" s="1" t="s">
        <v>1041</v>
      </c>
      <c r="J99" s="1" t="s">
        <v>1042</v>
      </c>
      <c r="K99" s="1" t="s">
        <v>1043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1044</v>
      </c>
      <c r="B100" s="1" t="s">
        <v>1045</v>
      </c>
      <c r="C100" s="1" t="s">
        <v>1046</v>
      </c>
      <c r="D100" s="1" t="s">
        <v>492</v>
      </c>
      <c r="E100" s="1" t="s">
        <v>1047</v>
      </c>
      <c r="F100" s="1" t="s">
        <v>471</v>
      </c>
      <c r="G100" s="1" t="s">
        <v>1048</v>
      </c>
      <c r="H100" s="1" t="s">
        <v>1049</v>
      </c>
      <c r="I100" s="1" t="s">
        <v>1050</v>
      </c>
      <c r="J100" s="1" t="s">
        <v>1051</v>
      </c>
      <c r="K100" s="1" t="s">
        <v>381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1052</v>
      </c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1053</v>
      </c>
      <c r="B102" s="1" t="s">
        <v>1054</v>
      </c>
      <c r="C102" s="1" t="s">
        <v>539</v>
      </c>
      <c r="D102" s="1" t="s">
        <v>1055</v>
      </c>
      <c r="E102" s="1" t="s">
        <v>537</v>
      </c>
      <c r="F102" s="1" t="s">
        <v>1056</v>
      </c>
      <c r="G102" s="1" t="s">
        <v>1057</v>
      </c>
      <c r="H102" s="1" t="s">
        <v>190</v>
      </c>
      <c r="I102" s="1" t="s">
        <v>1058</v>
      </c>
      <c r="J102" s="1" t="s">
        <v>1059</v>
      </c>
      <c r="K102" s="1" t="s">
        <v>258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1060</v>
      </c>
      <c r="B103" s="1" t="s">
        <v>1061</v>
      </c>
      <c r="C103" s="1" t="s">
        <v>1062</v>
      </c>
      <c r="D103" s="1" t="s">
        <v>1063</v>
      </c>
      <c r="E103" s="1" t="s">
        <v>769</v>
      </c>
      <c r="F103" s="1" t="s">
        <v>624</v>
      </c>
      <c r="G103" s="1" t="s">
        <v>1064</v>
      </c>
      <c r="H103" s="1" t="s">
        <v>1065</v>
      </c>
      <c r="I103" s="1" t="s">
        <v>1066</v>
      </c>
      <c r="J103" s="1" t="s">
        <v>338</v>
      </c>
      <c r="K103" s="1" t="s">
        <v>1067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1068</v>
      </c>
      <c r="B104" s="1" t="s">
        <v>633</v>
      </c>
      <c r="C104" s="1" t="s">
        <v>1069</v>
      </c>
      <c r="D104" s="1" t="s">
        <v>1070</v>
      </c>
      <c r="E104" s="1" t="s">
        <v>535</v>
      </c>
      <c r="F104" s="1" t="s">
        <v>1071</v>
      </c>
      <c r="G104" s="1" t="s">
        <v>1072</v>
      </c>
      <c r="H104" s="1" t="s">
        <v>1073</v>
      </c>
      <c r="I104" s="1" t="s">
        <v>629</v>
      </c>
      <c r="J104" s="1" t="s">
        <v>1074</v>
      </c>
      <c r="K104" s="1" t="s">
        <v>1075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1076</v>
      </c>
      <c r="B105" s="1" t="s">
        <v>1077</v>
      </c>
      <c r="C105" s="1" t="s">
        <v>622</v>
      </c>
      <c r="D105" s="1" t="s">
        <v>1078</v>
      </c>
      <c r="E105" s="1" t="s">
        <v>1079</v>
      </c>
      <c r="F105" s="1" t="s">
        <v>1080</v>
      </c>
      <c r="G105" s="1" t="s">
        <v>542</v>
      </c>
      <c r="H105" s="1" t="s">
        <v>1081</v>
      </c>
      <c r="I105" s="1" t="s">
        <v>1082</v>
      </c>
      <c r="J105" s="1" t="s">
        <v>1083</v>
      </c>
      <c r="K105" s="1" t="s">
        <v>1084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1085</v>
      </c>
      <c r="B106" s="1" t="s">
        <v>290</v>
      </c>
      <c r="C106" s="1" t="s">
        <v>1086</v>
      </c>
      <c r="D106" s="1" t="s">
        <v>1087</v>
      </c>
      <c r="E106" s="1" t="s">
        <v>1088</v>
      </c>
      <c r="F106" s="1" t="s">
        <v>1089</v>
      </c>
      <c r="G106" s="1" t="s">
        <v>1090</v>
      </c>
      <c r="H106" s="1" t="s">
        <v>1091</v>
      </c>
      <c r="I106" s="1" t="s">
        <v>1092</v>
      </c>
      <c r="J106" s="1" t="s">
        <v>1093</v>
      </c>
      <c r="K106" s="1" t="s">
        <v>1094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1095</v>
      </c>
      <c r="B107" s="1" t="s">
        <v>477</v>
      </c>
      <c r="C107" s="1" t="s">
        <v>1096</v>
      </c>
      <c r="D107" s="1" t="s">
        <v>824</v>
      </c>
      <c r="E107" s="1" t="s">
        <v>913</v>
      </c>
      <c r="F107" s="1" t="s">
        <v>1097</v>
      </c>
      <c r="G107" s="1" t="s">
        <v>524</v>
      </c>
      <c r="H107" s="1" t="s">
        <v>1098</v>
      </c>
      <c r="I107" s="1" t="s">
        <v>1099</v>
      </c>
      <c r="J107" s="1" t="s">
        <v>1100</v>
      </c>
      <c r="K107" s="1" t="s">
        <v>1101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1102</v>
      </c>
      <c r="B108" s="1" t="s">
        <v>1103</v>
      </c>
      <c r="C108" s="1" t="s">
        <v>1104</v>
      </c>
      <c r="D108" s="1" t="s">
        <v>1105</v>
      </c>
      <c r="E108" s="1" t="s">
        <v>1106</v>
      </c>
      <c r="F108" s="1" t="s">
        <v>1107</v>
      </c>
      <c r="G108" s="1" t="s">
        <v>1108</v>
      </c>
      <c r="H108" s="1" t="s">
        <v>1098</v>
      </c>
      <c r="I108" s="1" t="s">
        <v>1099</v>
      </c>
      <c r="J108" s="1" t="s">
        <v>1100</v>
      </c>
      <c r="K108" s="1" t="s">
        <v>1101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1109</v>
      </c>
      <c r="B109" s="1" t="s">
        <v>1110</v>
      </c>
      <c r="C109" s="1" t="s">
        <v>1111</v>
      </c>
      <c r="D109" s="1" t="s">
        <v>1112</v>
      </c>
      <c r="E109" s="1" t="s">
        <v>1113</v>
      </c>
      <c r="F109" s="1" t="s">
        <v>1016</v>
      </c>
      <c r="G109" s="1" t="s">
        <v>1114</v>
      </c>
      <c r="H109" s="1" t="s">
        <v>1115</v>
      </c>
      <c r="I109" s="1" t="s">
        <v>763</v>
      </c>
      <c r="J109" s="1" t="s">
        <v>946</v>
      </c>
      <c r="K109" s="1" t="s">
        <v>1116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1117</v>
      </c>
      <c r="B110" s="1" t="s">
        <v>1118</v>
      </c>
      <c r="C110" s="1" t="s">
        <v>1119</v>
      </c>
      <c r="D110" s="1" t="s">
        <v>1120</v>
      </c>
      <c r="E110" s="1" t="s">
        <v>1121</v>
      </c>
      <c r="F110" s="1" t="s">
        <v>1122</v>
      </c>
      <c r="G110" s="1" t="s">
        <v>505</v>
      </c>
      <c r="H110" s="1" t="s">
        <v>1088</v>
      </c>
      <c r="I110" s="1" t="s">
        <v>1123</v>
      </c>
      <c r="J110" s="1" t="s">
        <v>823</v>
      </c>
      <c r="K110" s="1" t="s">
        <v>1124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1125</v>
      </c>
      <c r="B111" s="1" t="s">
        <v>1126</v>
      </c>
      <c r="C111" s="1" t="s">
        <v>1127</v>
      </c>
      <c r="D111" s="1" t="s">
        <v>403</v>
      </c>
      <c r="E111" s="1" t="s">
        <v>35</v>
      </c>
      <c r="F111" s="1" t="s">
        <v>1001</v>
      </c>
      <c r="G111" s="1" t="s">
        <v>1128</v>
      </c>
      <c r="H111" s="1" t="s">
        <v>641</v>
      </c>
      <c r="I111" s="1" t="s">
        <v>1129</v>
      </c>
      <c r="J111" s="1" t="s">
        <v>170</v>
      </c>
      <c r="K111" s="1" t="s">
        <v>1130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1131</v>
      </c>
      <c r="B112" s="1" t="s">
        <v>170</v>
      </c>
      <c r="C112" s="1" t="s">
        <v>807</v>
      </c>
      <c r="D112" s="1" t="s">
        <v>1132</v>
      </c>
      <c r="E112" s="1" t="s">
        <v>715</v>
      </c>
      <c r="F112" s="1" t="s">
        <v>1133</v>
      </c>
      <c r="G112" s="1" t="s">
        <v>1134</v>
      </c>
      <c r="H112" s="1" t="s">
        <v>1135</v>
      </c>
      <c r="I112" s="1" t="s">
        <v>1136</v>
      </c>
      <c r="J112" s="1" t="s">
        <v>1137</v>
      </c>
      <c r="K112" s="1" t="s">
        <v>1138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1139</v>
      </c>
      <c r="B113" s="1" t="s">
        <v>1140</v>
      </c>
      <c r="C113" s="1" t="s">
        <v>830</v>
      </c>
      <c r="D113" s="1" t="s">
        <v>402</v>
      </c>
      <c r="E113" s="1" t="s">
        <v>1141</v>
      </c>
      <c r="F113" s="1" t="s">
        <v>1142</v>
      </c>
      <c r="G113" s="1" t="s">
        <v>1143</v>
      </c>
      <c r="H113" s="1" t="s">
        <v>1144</v>
      </c>
      <c r="I113" s="1" t="s">
        <v>1145</v>
      </c>
      <c r="J113" s="1" t="s">
        <v>1146</v>
      </c>
      <c r="K113" s="1" t="s">
        <v>1147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1148</v>
      </c>
      <c r="B114" s="1" t="s">
        <v>1149</v>
      </c>
      <c r="C114" s="1" t="s">
        <v>802</v>
      </c>
      <c r="D114" s="1" t="s">
        <v>1150</v>
      </c>
      <c r="E114" s="1" t="s">
        <v>1100</v>
      </c>
      <c r="F114" s="1" t="s">
        <v>1151</v>
      </c>
      <c r="G114" s="1" t="s">
        <v>1152</v>
      </c>
      <c r="H114" s="1" t="s">
        <v>1153</v>
      </c>
      <c r="I114" s="1" t="s">
        <v>814</v>
      </c>
      <c r="J114" s="1" t="s">
        <v>1154</v>
      </c>
      <c r="K114" s="1" t="s">
        <v>1155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1156</v>
      </c>
      <c r="B115" s="1" t="s">
        <v>1157</v>
      </c>
      <c r="C115" s="1" t="s">
        <v>253</v>
      </c>
      <c r="D115" s="1" t="s">
        <v>1158</v>
      </c>
      <c r="E115" s="1" t="s">
        <v>1159</v>
      </c>
      <c r="F115" s="1" t="s">
        <v>1160</v>
      </c>
      <c r="G115" s="1" t="s">
        <v>1161</v>
      </c>
      <c r="H115" s="1" t="s">
        <v>1162</v>
      </c>
      <c r="I115" s="1" t="s">
        <v>802</v>
      </c>
      <c r="J115" s="1" t="s">
        <v>1163</v>
      </c>
      <c r="K115" s="1" t="s">
        <v>1122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1164</v>
      </c>
      <c r="B116" s="1" t="s">
        <v>1165</v>
      </c>
      <c r="C116" s="1" t="s">
        <v>1166</v>
      </c>
      <c r="D116" s="1" t="s">
        <v>828</v>
      </c>
      <c r="E116" s="1" t="s">
        <v>403</v>
      </c>
      <c r="F116" s="1" t="s">
        <v>537</v>
      </c>
      <c r="G116" s="1" t="s">
        <v>1167</v>
      </c>
      <c r="H116" s="1" t="s">
        <v>1168</v>
      </c>
      <c r="I116" s="1" t="s">
        <v>1169</v>
      </c>
      <c r="J116" s="1" t="s">
        <v>1170</v>
      </c>
      <c r="K116" s="1" t="s">
        <v>1171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1172</v>
      </c>
      <c r="B117" s="1" t="s">
        <v>638</v>
      </c>
      <c r="C117" s="1" t="s">
        <v>1173</v>
      </c>
      <c r="D117" s="1" t="s">
        <v>1174</v>
      </c>
      <c r="E117" s="1" t="s">
        <v>1175</v>
      </c>
      <c r="F117" s="1" t="s">
        <v>1176</v>
      </c>
      <c r="G117" s="1" t="s">
        <v>1177</v>
      </c>
      <c r="H117" s="1" t="s">
        <v>1178</v>
      </c>
      <c r="I117" s="1" t="s">
        <v>1179</v>
      </c>
      <c r="J117" s="1" t="s">
        <v>1180</v>
      </c>
      <c r="K117" s="1" t="s">
        <v>812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1181</v>
      </c>
      <c r="B118" s="1" t="s">
        <v>1182</v>
      </c>
      <c r="C118" s="1" t="s">
        <v>1183</v>
      </c>
      <c r="D118" s="1" t="s">
        <v>1184</v>
      </c>
      <c r="E118" s="1" t="s">
        <v>1185</v>
      </c>
      <c r="F118" s="1" t="s">
        <v>1186</v>
      </c>
      <c r="G118" s="1" t="s">
        <v>1187</v>
      </c>
      <c r="H118" s="1" t="s">
        <v>1188</v>
      </c>
      <c r="I118" s="1" t="s">
        <v>1189</v>
      </c>
      <c r="J118" s="1">
        <v>19.0</v>
      </c>
      <c r="K118" s="1" t="s">
        <v>1190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1191</v>
      </c>
      <c r="B119" s="1" t="s">
        <v>1192</v>
      </c>
      <c r="C119" s="1" t="s">
        <v>1193</v>
      </c>
      <c r="D119" s="1" t="s">
        <v>1194</v>
      </c>
      <c r="E119" s="1" t="s">
        <v>395</v>
      </c>
      <c r="F119" s="1" t="s">
        <v>1195</v>
      </c>
      <c r="G119" s="1" t="s">
        <v>1196</v>
      </c>
      <c r="H119" s="1" t="s">
        <v>1197</v>
      </c>
      <c r="I119" s="1" t="s">
        <v>1198</v>
      </c>
      <c r="J119" s="1" t="s">
        <v>1199</v>
      </c>
      <c r="K119" s="1" t="s">
        <v>1200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1201</v>
      </c>
      <c r="B120" s="1">
        <v>0.0</v>
      </c>
      <c r="C120" s="1">
        <v>0.0</v>
      </c>
      <c r="D120" s="1" t="s">
        <v>1202</v>
      </c>
      <c r="E120" s="1" t="s">
        <v>1203</v>
      </c>
      <c r="F120" s="1" t="s">
        <v>1204</v>
      </c>
      <c r="G120" s="1" t="s">
        <v>1205</v>
      </c>
      <c r="H120" s="1" t="s">
        <v>1206</v>
      </c>
      <c r="I120" s="1" t="s">
        <v>307</v>
      </c>
      <c r="J120" s="1" t="s">
        <v>1075</v>
      </c>
      <c r="K120" s="1" t="s">
        <v>322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16</v>
      </c>
      <c r="B1" s="1" t="s">
        <v>1207</v>
      </c>
      <c r="C1" s="1" t="s">
        <v>1208</v>
      </c>
      <c r="D1" s="1" t="s">
        <v>1209</v>
      </c>
      <c r="E1" s="1" t="s">
        <v>1210</v>
      </c>
      <c r="F1" s="1" t="s">
        <v>1211</v>
      </c>
      <c r="G1" s="1" t="s">
        <v>1212</v>
      </c>
      <c r="H1" s="1" t="s">
        <v>1213</v>
      </c>
      <c r="I1" s="1" t="s">
        <v>1214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1215</v>
      </c>
      <c r="B2" s="1" t="s">
        <v>1216</v>
      </c>
      <c r="C2" s="1" t="s">
        <v>1217</v>
      </c>
      <c r="D2" s="1" t="s">
        <v>1218</v>
      </c>
      <c r="E2" s="1" t="s">
        <v>1219</v>
      </c>
      <c r="F2" s="1" t="s">
        <v>1220</v>
      </c>
      <c r="G2" s="1" t="s">
        <v>1221</v>
      </c>
      <c r="H2" s="1" t="s">
        <v>1221</v>
      </c>
      <c r="I2" s="1" t="s">
        <v>1222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1223</v>
      </c>
      <c r="B3" s="1" t="s">
        <v>1222</v>
      </c>
      <c r="C3" s="1" t="s">
        <v>1224</v>
      </c>
      <c r="D3" s="1" t="s">
        <v>1225</v>
      </c>
      <c r="E3" s="1" t="s">
        <v>1226</v>
      </c>
      <c r="F3" s="1" t="s">
        <v>1227</v>
      </c>
      <c r="G3" s="1" t="s">
        <v>1228</v>
      </c>
      <c r="H3" s="1" t="s">
        <v>1229</v>
      </c>
      <c r="I3" s="1" t="s">
        <v>1222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1230</v>
      </c>
      <c r="B4" s="1" t="s">
        <v>1216</v>
      </c>
      <c r="C4" s="1" t="s">
        <v>1217</v>
      </c>
      <c r="D4" s="1" t="s">
        <v>1218</v>
      </c>
      <c r="E4" s="1" t="s">
        <v>1219</v>
      </c>
      <c r="F4" s="1" t="s">
        <v>1220</v>
      </c>
      <c r="G4" s="1" t="s">
        <v>1221</v>
      </c>
      <c r="H4" s="1" t="s">
        <v>1221</v>
      </c>
      <c r="I4" s="1" t="s">
        <v>1221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1223</v>
      </c>
      <c r="B5" s="1" t="s">
        <v>1222</v>
      </c>
      <c r="C5" s="1" t="s">
        <v>1224</v>
      </c>
      <c r="D5" s="1" t="s">
        <v>1225</v>
      </c>
      <c r="E5" s="1" t="s">
        <v>1226</v>
      </c>
      <c r="F5" s="1" t="s">
        <v>1227</v>
      </c>
      <c r="G5" s="1" t="s">
        <v>1228</v>
      </c>
      <c r="H5" s="1" t="s">
        <v>1229</v>
      </c>
      <c r="I5" s="1" t="s">
        <v>1229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1231</v>
      </c>
      <c r="B6" s="1" t="s">
        <v>1232</v>
      </c>
      <c r="C6" s="1" t="s">
        <v>1233</v>
      </c>
      <c r="D6" s="1" t="s">
        <v>1234</v>
      </c>
      <c r="E6" s="1" t="s">
        <v>1235</v>
      </c>
      <c r="F6" s="1" t="s">
        <v>1236</v>
      </c>
      <c r="G6" s="1" t="s">
        <v>1237</v>
      </c>
      <c r="H6" s="1" t="s">
        <v>1238</v>
      </c>
      <c r="I6" s="1" t="s">
        <v>1239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1240</v>
      </c>
      <c r="B7" s="1" t="s">
        <v>1241</v>
      </c>
      <c r="C7" s="1" t="s">
        <v>1242</v>
      </c>
      <c r="D7" s="1" t="s">
        <v>1243</v>
      </c>
      <c r="E7" s="1" t="s">
        <v>1244</v>
      </c>
      <c r="F7" s="1" t="s">
        <v>1245</v>
      </c>
      <c r="G7" s="1" t="s">
        <v>1246</v>
      </c>
      <c r="H7" s="1" t="s">
        <v>1247</v>
      </c>
      <c r="I7" s="1" t="s">
        <v>1248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1249</v>
      </c>
      <c r="B8" s="1" t="s">
        <v>1222</v>
      </c>
      <c r="C8" s="1" t="s">
        <v>1250</v>
      </c>
      <c r="D8" s="1" t="s">
        <v>1251</v>
      </c>
      <c r="E8" s="1" t="s">
        <v>1250</v>
      </c>
      <c r="F8" s="1" t="s">
        <v>1252</v>
      </c>
      <c r="G8" s="1" t="s">
        <v>1253</v>
      </c>
      <c r="H8" s="1" t="s">
        <v>1254</v>
      </c>
      <c r="I8" s="1" t="s">
        <v>1255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1256</v>
      </c>
      <c r="B9" s="1" t="s">
        <v>1222</v>
      </c>
      <c r="C9" s="1" t="s">
        <v>1257</v>
      </c>
      <c r="D9" s="1" t="s">
        <v>1258</v>
      </c>
      <c r="E9" s="1" t="s">
        <v>1259</v>
      </c>
      <c r="F9" s="1" t="s">
        <v>1260</v>
      </c>
      <c r="G9" s="1" t="s">
        <v>1261</v>
      </c>
      <c r="H9" s="1" t="s">
        <v>1262</v>
      </c>
      <c r="I9" s="1" t="s">
        <v>1263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1264</v>
      </c>
      <c r="B10" s="1" t="s">
        <v>1222</v>
      </c>
      <c r="C10" s="1" t="s">
        <v>1265</v>
      </c>
      <c r="D10" s="1" t="s">
        <v>1265</v>
      </c>
      <c r="E10" s="1" t="s">
        <v>1265</v>
      </c>
      <c r="F10" s="1" t="s">
        <v>1265</v>
      </c>
      <c r="G10" s="1" t="s">
        <v>1261</v>
      </c>
      <c r="H10" s="1" t="s">
        <v>1262</v>
      </c>
      <c r="I10" s="1" t="s">
        <v>1263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1266</v>
      </c>
      <c r="B11" s="1" t="s">
        <v>1222</v>
      </c>
      <c r="C11" s="1" t="s">
        <v>1222</v>
      </c>
      <c r="D11" s="1" t="s">
        <v>1222</v>
      </c>
      <c r="E11" s="1" t="s">
        <v>1222</v>
      </c>
      <c r="F11" s="1" t="s">
        <v>1222</v>
      </c>
      <c r="G11" s="1" t="s">
        <v>1222</v>
      </c>
      <c r="H11" s="1" t="s">
        <v>1222</v>
      </c>
      <c r="I11" s="1" t="s">
        <v>1222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1267</v>
      </c>
      <c r="B12" s="1" t="s">
        <v>1222</v>
      </c>
      <c r="C12" s="1" t="s">
        <v>1222</v>
      </c>
      <c r="D12" s="1" t="s">
        <v>1222</v>
      </c>
      <c r="E12" s="1" t="s">
        <v>1222</v>
      </c>
      <c r="F12" s="1" t="s">
        <v>1222</v>
      </c>
      <c r="G12" s="1" t="s">
        <v>1222</v>
      </c>
      <c r="H12" s="1" t="s">
        <v>1222</v>
      </c>
      <c r="I12" s="1" t="s">
        <v>1222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1268</v>
      </c>
      <c r="B13" s="1" t="s">
        <v>1222</v>
      </c>
      <c r="C13" s="1" t="s">
        <v>1222</v>
      </c>
      <c r="D13" s="1" t="s">
        <v>1222</v>
      </c>
      <c r="E13" s="1" t="s">
        <v>1222</v>
      </c>
      <c r="F13" s="1" t="s">
        <v>1222</v>
      </c>
      <c r="G13" s="1" t="s">
        <v>1222</v>
      </c>
      <c r="H13" s="1" t="s">
        <v>1222</v>
      </c>
      <c r="I13" s="1" t="s">
        <v>1222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1269</v>
      </c>
      <c r="B14" s="1" t="s">
        <v>1222</v>
      </c>
      <c r="C14" s="1" t="s">
        <v>1222</v>
      </c>
      <c r="D14" s="1" t="s">
        <v>1222</v>
      </c>
      <c r="E14" s="1" t="s">
        <v>1222</v>
      </c>
      <c r="F14" s="1" t="s">
        <v>1222</v>
      </c>
      <c r="G14" s="1" t="s">
        <v>1222</v>
      </c>
      <c r="H14" s="1" t="s">
        <v>1222</v>
      </c>
      <c r="I14" s="1" t="s">
        <v>1222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1270</v>
      </c>
      <c r="B15" s="1" t="s">
        <v>197</v>
      </c>
      <c r="C15" s="1" t="s">
        <v>1271</v>
      </c>
      <c r="D15" s="1" t="s">
        <v>505</v>
      </c>
      <c r="E15" s="1" t="s">
        <v>1272</v>
      </c>
      <c r="F15" s="1" t="s">
        <v>1273</v>
      </c>
      <c r="G15" s="1" t="s">
        <v>629</v>
      </c>
      <c r="H15" s="1" t="s">
        <v>1274</v>
      </c>
      <c r="I15" s="1" t="s">
        <v>383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1275</v>
      </c>
      <c r="B16" s="1" t="s">
        <v>1276</v>
      </c>
      <c r="C16" s="1" t="s">
        <v>1277</v>
      </c>
      <c r="D16" s="1" t="s">
        <v>1278</v>
      </c>
      <c r="E16" s="1" t="s">
        <v>1279</v>
      </c>
      <c r="F16" s="1" t="s">
        <v>1280</v>
      </c>
      <c r="G16" s="1" t="s">
        <v>1281</v>
      </c>
      <c r="H16" s="1" t="s">
        <v>1282</v>
      </c>
      <c r="I16" s="1" t="s">
        <v>1283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1284</v>
      </c>
      <c r="B17" s="1" t="s">
        <v>173</v>
      </c>
      <c r="C17" s="1" t="s">
        <v>174</v>
      </c>
      <c r="D17" s="1" t="s">
        <v>175</v>
      </c>
      <c r="E17" s="1" t="s">
        <v>176</v>
      </c>
      <c r="F17" s="1" t="s">
        <v>177</v>
      </c>
      <c r="G17" s="1" t="s">
        <v>1272</v>
      </c>
      <c r="H17" s="1" t="s">
        <v>1064</v>
      </c>
      <c r="I17" s="1" t="s">
        <v>1285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1286</v>
      </c>
      <c r="B18" s="1" t="s">
        <v>1287</v>
      </c>
      <c r="C18" s="1" t="s">
        <v>1288</v>
      </c>
      <c r="D18" s="1" t="s">
        <v>1289</v>
      </c>
      <c r="E18" s="1" t="s">
        <v>1290</v>
      </c>
      <c r="F18" s="1" t="s">
        <v>1291</v>
      </c>
      <c r="G18" s="1" t="s">
        <v>1292</v>
      </c>
      <c r="H18" s="1" t="s">
        <v>1293</v>
      </c>
      <c r="I18" s="1" t="s">
        <v>1294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1295</v>
      </c>
      <c r="B19" s="1" t="s">
        <v>1222</v>
      </c>
      <c r="C19" s="1" t="s">
        <v>1296</v>
      </c>
      <c r="D19" s="1" t="s">
        <v>1297</v>
      </c>
      <c r="E19" s="1" t="s">
        <v>1298</v>
      </c>
      <c r="F19" s="1" t="s">
        <v>1299</v>
      </c>
      <c r="G19" s="1" t="s">
        <v>1300</v>
      </c>
      <c r="H19" s="1" t="s">
        <v>1301</v>
      </c>
      <c r="I19" s="1" t="s">
        <v>1302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219</v>
      </c>
      <c r="B20" s="1" t="s">
        <v>1222</v>
      </c>
      <c r="C20" s="1" t="s">
        <v>1222</v>
      </c>
      <c r="D20" s="1" t="s">
        <v>1222</v>
      </c>
      <c r="E20" s="1" t="s">
        <v>1222</v>
      </c>
      <c r="F20" s="1" t="s">
        <v>1222</v>
      </c>
      <c r="G20" s="1" t="s">
        <v>1222</v>
      </c>
      <c r="H20" s="1" t="s">
        <v>1222</v>
      </c>
      <c r="I20" s="1" t="s">
        <v>1222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221</v>
      </c>
      <c r="B21" s="1" t="s">
        <v>1222</v>
      </c>
      <c r="C21" s="1" t="s">
        <v>1222</v>
      </c>
      <c r="D21" s="1" t="s">
        <v>1222</v>
      </c>
      <c r="E21" s="1" t="s">
        <v>1222</v>
      </c>
      <c r="F21" s="1" t="s">
        <v>1222</v>
      </c>
      <c r="G21" s="1" t="s">
        <v>1222</v>
      </c>
      <c r="H21" s="1" t="s">
        <v>1222</v>
      </c>
      <c r="I21" s="1" t="s">
        <v>1222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1303</v>
      </c>
      <c r="B22" s="1" t="s">
        <v>1304</v>
      </c>
      <c r="C22" s="1" t="s">
        <v>1305</v>
      </c>
      <c r="D22" s="1" t="s">
        <v>1306</v>
      </c>
      <c r="E22" s="1" t="s">
        <v>1307</v>
      </c>
      <c r="F22" s="1" t="s">
        <v>1308</v>
      </c>
      <c r="G22" s="1" t="s">
        <v>1309</v>
      </c>
      <c r="H22" s="1" t="s">
        <v>1310</v>
      </c>
      <c r="I22" s="1" t="s">
        <v>1311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127</v>
      </c>
      <c r="B23" s="1" t="s">
        <v>1222</v>
      </c>
      <c r="C23" s="1" t="s">
        <v>1222</v>
      </c>
      <c r="D23" s="1" t="s">
        <v>1222</v>
      </c>
      <c r="E23" s="1" t="s">
        <v>1222</v>
      </c>
      <c r="F23" s="1" t="s">
        <v>1222</v>
      </c>
      <c r="G23" s="1" t="s">
        <v>1222</v>
      </c>
      <c r="H23" s="1" t="s">
        <v>1222</v>
      </c>
      <c r="I23" s="1" t="s">
        <v>1222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1312</v>
      </c>
      <c r="B24" s="1" t="s">
        <v>1313</v>
      </c>
      <c r="C24" s="1" t="s">
        <v>1314</v>
      </c>
      <c r="D24" s="1" t="s">
        <v>1315</v>
      </c>
      <c r="E24" s="1" t="s">
        <v>1316</v>
      </c>
      <c r="F24" s="1" t="s">
        <v>1317</v>
      </c>
      <c r="G24" s="1" t="s">
        <v>1318</v>
      </c>
      <c r="H24" s="1" t="s">
        <v>1318</v>
      </c>
      <c r="I24" s="1" t="s">
        <v>1318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1319</v>
      </c>
      <c r="B25" s="1" t="s">
        <v>1320</v>
      </c>
      <c r="C25" s="1" t="s">
        <v>1321</v>
      </c>
      <c r="D25" s="1" t="s">
        <v>1322</v>
      </c>
      <c r="E25" s="1" t="s">
        <v>1323</v>
      </c>
      <c r="F25" s="1" t="s">
        <v>1324</v>
      </c>
      <c r="G25" s="1" t="s">
        <v>1325</v>
      </c>
      <c r="H25" s="1" t="s">
        <v>1325</v>
      </c>
      <c r="I25" s="1" t="s">
        <v>1222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1326</v>
      </c>
      <c r="B26" s="1" t="s">
        <v>1327</v>
      </c>
      <c r="C26" s="1" t="s">
        <v>1328</v>
      </c>
      <c r="D26" s="1" t="s">
        <v>1329</v>
      </c>
      <c r="E26" s="1" t="s">
        <v>1330</v>
      </c>
      <c r="F26" s="1" t="s">
        <v>1331</v>
      </c>
      <c r="G26" s="1" t="s">
        <v>1222</v>
      </c>
      <c r="H26" s="1" t="s">
        <v>1222</v>
      </c>
      <c r="I26" s="1" t="s">
        <v>1222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1332</v>
      </c>
      <c r="B2" s="1" t="s">
        <v>1333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1334</v>
      </c>
      <c r="B3" s="1" t="s">
        <v>1335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1336</v>
      </c>
      <c r="B4" s="1" t="s">
        <v>1337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1338</v>
      </c>
      <c r="B5" s="1" t="s">
        <v>1339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1340</v>
      </c>
      <c r="B6" s="1" t="s">
        <v>1341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1342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1343</v>
      </c>
      <c r="B8" s="1" t="s">
        <v>1344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1345</v>
      </c>
      <c r="B9" s="4" t="s">
        <v>1346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1347</v>
      </c>
      <c r="B10" s="1" t="s">
        <v>1348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1349</v>
      </c>
      <c r="B11" s="1" t="s">
        <v>1350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1351</v>
      </c>
      <c r="B12" s="1" t="s">
        <v>1348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1352</v>
      </c>
      <c r="B13" s="1" t="s">
        <v>1353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1354</v>
      </c>
      <c r="B14" s="1" t="s">
        <v>1355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1356</v>
      </c>
      <c r="B15" s="1" t="s">
        <v>1353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1357</v>
      </c>
      <c r="B16" s="1" t="s">
        <v>1358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1359</v>
      </c>
      <c r="B17" s="1">
        <v>6300.0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1360</v>
      </c>
      <c r="B18" s="1" t="s">
        <v>1361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1362</v>
      </c>
      <c r="B19" s="1">
        <v>7.0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1363</v>
      </c>
      <c r="B20" s="1">
        <v>10.0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1364</v>
      </c>
      <c r="B21" s="1">
        <v>9.0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1365</v>
      </c>
      <c r="B22" s="1">
        <v>5.0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1366</v>
      </c>
      <c r="B23" s="1">
        <v>9.0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1367</v>
      </c>
      <c r="B24" s="1">
        <v>1.7356896E9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1368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1369</v>
      </c>
      <c r="B26" s="4" t="s">
        <v>1370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1371</v>
      </c>
      <c r="B27" s="1">
        <v>86400.0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1372</v>
      </c>
      <c r="B28" s="1">
        <v>2.0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1373</v>
      </c>
      <c r="B29" s="1">
        <v>47.43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1374</v>
      </c>
      <c r="B30" s="1">
        <v>47.4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1375</v>
      </c>
      <c r="B31" s="1">
        <v>46.92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1376</v>
      </c>
      <c r="B32" s="1">
        <v>47.54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1377</v>
      </c>
      <c r="B33" s="1">
        <v>47.43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1378</v>
      </c>
      <c r="B34" s="1">
        <v>47.4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1379</v>
      </c>
      <c r="B35" s="1">
        <v>46.92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1380</v>
      </c>
      <c r="B36" s="1">
        <v>47.54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1381</v>
      </c>
      <c r="B37" s="1">
        <v>1.76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1382</v>
      </c>
      <c r="B38" s="1">
        <v>0.037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1383</v>
      </c>
      <c r="B39" s="1">
        <v>1.731888E9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1384</v>
      </c>
      <c r="B40" s="1">
        <v>0.36330003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1385</v>
      </c>
      <c r="B41" s="1">
        <v>3.82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1386</v>
      </c>
      <c r="B42" s="1">
        <v>0.671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1387</v>
      </c>
      <c r="B43" s="1">
        <v>9.920669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1388</v>
      </c>
      <c r="B44" s="1">
        <v>9.227184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1389</v>
      </c>
      <c r="B45" s="1">
        <v>166093.0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1390</v>
      </c>
      <c r="B46" s="1">
        <v>166093.0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1391</v>
      </c>
      <c r="B47" s="1">
        <v>256206.0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1392</v>
      </c>
      <c r="B48" s="1">
        <v>195140.0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1393</v>
      </c>
      <c r="B49" s="1">
        <v>195140.0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1394</v>
      </c>
      <c r="B50" s="1">
        <v>47.46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1395</v>
      </c>
      <c r="B51" s="1">
        <v>47.49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1396</v>
      </c>
      <c r="B52" s="1">
        <v>800.0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1397</v>
      </c>
      <c r="B53" s="1">
        <v>800.0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1398</v>
      </c>
      <c r="B54" s="1">
        <v>1.2870411264E10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1399</v>
      </c>
      <c r="B55" s="1">
        <v>41.64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1400</v>
      </c>
      <c r="B56" s="1">
        <v>52.36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1401</v>
      </c>
      <c r="B57" s="1">
        <v>0.91357267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1402</v>
      </c>
      <c r="B58" s="1">
        <v>48.6554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1403</v>
      </c>
      <c r="B59" s="1">
        <v>47.3451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1404</v>
      </c>
      <c r="B60" s="1">
        <v>1.74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1405</v>
      </c>
      <c r="B61" s="1">
        <v>0.03668564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1406</v>
      </c>
      <c r="B62" s="1" t="s">
        <v>1407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1408</v>
      </c>
      <c r="B63" s="1">
        <v>1.3486431232E10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1409</v>
      </c>
      <c r="B64" s="1">
        <v>0.09263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1410</v>
      </c>
      <c r="B65" s="1">
        <v>2.076278E7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1411</v>
      </c>
      <c r="B66" s="1">
        <v>2.70841984E8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1412</v>
      </c>
      <c r="B67" s="1">
        <v>813350.0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1413</v>
      </c>
      <c r="B68" s="1">
        <v>900170.0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1414</v>
      </c>
      <c r="B69" s="1">
        <v>1.7316288E9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1415</v>
      </c>
      <c r="B70" s="1">
        <v>1.734048E9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1416</v>
      </c>
      <c r="B71" s="1">
        <v>0.003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1417</v>
      </c>
      <c r="B72" s="1">
        <v>0.00386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1418</v>
      </c>
      <c r="B73" s="1">
        <v>0.99186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1419</v>
      </c>
      <c r="B74" s="1">
        <v>2.95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1420</v>
      </c>
      <c r="B75" s="1">
        <v>0.0372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1421</v>
      </c>
      <c r="B76" s="1">
        <v>2.70841984E8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1422</v>
      </c>
      <c r="B77" s="1">
        <v>39.721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1423</v>
      </c>
      <c r="B78" s="1">
        <v>1.1963445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1424</v>
      </c>
      <c r="B79" s="1">
        <v>1.7039808E9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1425</v>
      </c>
      <c r="B80" s="1">
        <v>1.7356032E9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1426</v>
      </c>
      <c r="B81" s="1">
        <v>1.7276544E9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1427</v>
      </c>
      <c r="B82" s="1">
        <v>0.097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1428</v>
      </c>
      <c r="B83" s="1">
        <v>1.304999936E9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1429</v>
      </c>
      <c r="B84" s="1">
        <v>4.79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1430</v>
      </c>
      <c r="B85" s="1">
        <v>5.27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1431</v>
      </c>
      <c r="B86" s="1" t="s">
        <v>1432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1433</v>
      </c>
      <c r="B87" s="1">
        <v>8.967456E8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1434</v>
      </c>
      <c r="B88" s="1">
        <v>0.957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1435</v>
      </c>
      <c r="B89" s="1">
        <v>7.231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1436</v>
      </c>
      <c r="B90" s="1">
        <v>0.12207794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1437</v>
      </c>
      <c r="B91" s="1">
        <v>0.23806548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1438</v>
      </c>
      <c r="B92" s="1">
        <v>0.44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1439</v>
      </c>
      <c r="B93" s="1">
        <v>1.731888E9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1440</v>
      </c>
      <c r="B94" s="1" t="s">
        <v>1441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1442</v>
      </c>
      <c r="B95" s="1" t="s">
        <v>1443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1444</v>
      </c>
      <c r="B96" s="1" t="s">
        <v>1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1445</v>
      </c>
      <c r="B97" s="1" t="s">
        <v>1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1446</v>
      </c>
      <c r="B98" s="1" t="s">
        <v>1447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1448</v>
      </c>
      <c r="B99" s="1" t="s">
        <v>1447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1449</v>
      </c>
      <c r="B100" s="1">
        <v>9.9153E7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1450</v>
      </c>
      <c r="B101" s="1" t="s">
        <v>1451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1452</v>
      </c>
      <c r="B102" s="1" t="s">
        <v>1453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1454</v>
      </c>
      <c r="B103" s="1" t="s">
        <v>1455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1456</v>
      </c>
      <c r="B104" s="1" t="s">
        <v>1457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1458</v>
      </c>
      <c r="B105" s="1">
        <v>-1.8E7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1459</v>
      </c>
      <c r="B106" s="1">
        <v>47.52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1460</v>
      </c>
      <c r="B107" s="1">
        <v>55.0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1461</v>
      </c>
      <c r="B108" s="1">
        <v>45.0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1462</v>
      </c>
      <c r="B109" s="1">
        <v>50.0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1463</v>
      </c>
      <c r="B110" s="1">
        <v>50.0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1464</v>
      </c>
      <c r="B111" s="1" t="s">
        <v>1465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1466</v>
      </c>
      <c r="B112" s="1">
        <v>2.0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1467</v>
      </c>
      <c r="B113" s="1">
        <v>2.356E9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1468</v>
      </c>
      <c r="B114" s="1">
        <v>8.699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1469</v>
      </c>
      <c r="B115" s="1">
        <v>1.864999936E9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1470</v>
      </c>
      <c r="B116" s="1">
        <v>2.972E9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1471</v>
      </c>
      <c r="B117" s="1">
        <v>0.182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1472</v>
      </c>
      <c r="B118" s="1">
        <v>0.376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1473</v>
      </c>
      <c r="B119" s="1">
        <v>1.4087999488E10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1474</v>
      </c>
      <c r="B120" s="1">
        <v>27.626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3" t="s">
        <v>1475</v>
      </c>
      <c r="B121" s="1">
        <v>51.885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3" t="s">
        <v>1476</v>
      </c>
      <c r="B122" s="1">
        <v>0.01726</v>
      </c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3" t="s">
        <v>1477</v>
      </c>
      <c r="B123" s="1">
        <v>0.13509</v>
      </c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3" t="s">
        <v>1478</v>
      </c>
      <c r="B124" s="1">
        <v>2.169250048E9</v>
      </c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3" t="s">
        <v>1479</v>
      </c>
      <c r="B125" s="1">
        <v>2.388E9</v>
      </c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3" t="s">
        <v>1480</v>
      </c>
      <c r="B126" s="1">
        <v>0.095</v>
      </c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3" t="s">
        <v>1481</v>
      </c>
      <c r="B127" s="1">
        <v>0.085</v>
      </c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3" t="s">
        <v>1482</v>
      </c>
      <c r="B128" s="1">
        <v>0.34057</v>
      </c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3" t="s">
        <v>1483</v>
      </c>
      <c r="B129" s="1">
        <v>0.13238</v>
      </c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3" t="s">
        <v>1484</v>
      </c>
      <c r="B130" s="1">
        <v>0.10862</v>
      </c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3" t="s">
        <v>1485</v>
      </c>
      <c r="B131" s="1" t="s">
        <v>1407</v>
      </c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3" t="s">
        <v>1486</v>
      </c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  <hyperlink r:id="rId2" ref="B26"/>
  </hyperlinks>
  <printOptions/>
  <pageMargins bottom="0.75" footer="0.0" header="0.0" left="0.7" right="0.7" top="0.75"/>
  <pageSetup orientation="landscape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55</v>
      </c>
      <c r="B3" s="1">
        <v>975.0</v>
      </c>
      <c r="C3" s="1">
        <v>-33.0</v>
      </c>
      <c r="D3" s="1">
        <v>668.0</v>
      </c>
      <c r="E3" s="1">
        <v>1010.0</v>
      </c>
      <c r="F3" s="1">
        <v>1640.0</v>
      </c>
      <c r="G3" s="1">
        <v>1680.0</v>
      </c>
      <c r="H3" s="1">
        <v>2950.0</v>
      </c>
      <c r="I3" s="1">
        <v>3060.0</v>
      </c>
      <c r="J3" s="1">
        <v>2250.0</v>
      </c>
      <c r="K3" s="1">
        <v>3530.0</v>
      </c>
      <c r="L3" s="1">
        <f>IF(K3*FORECAST(L2,B3:K3,B2:K2)&gt;0,FORECAST(L2,B3:K3,B2:K2),K3)*$X$1</f>
        <v>3666.2</v>
      </c>
      <c r="M3" s="1">
        <f>IF(L3*FORECAST(M2,B3:L3,B2:L2)&gt;0,FORECAST(M2,B3:L3,B2:L2),L3)*$X$1</f>
        <v>4010.418182</v>
      </c>
      <c r="N3" s="1">
        <f>IF(M3*FORECAST(N2,B3:M3,B2:M2)&gt;0,FORECAST(N2,B3:M3,B2:M2),M3)*$X$1</f>
        <v>4354.636364</v>
      </c>
      <c r="O3" s="1">
        <f>IF(N3*FORECAST(O2,B3:N3,B2:N2)&gt;0,FORECAST(O2,B3:N3,B2:N2),N3)*$X$1</f>
        <v>4698.854545</v>
      </c>
      <c r="P3" s="1">
        <f>IF(O3*FORECAST(P2,B3:O3,B2:O2)&gt;0,FORECAST(P2,B3:O3,B2:O2),O3)*$X$1</f>
        <v>5043.072727</v>
      </c>
      <c r="Q3" s="1">
        <f>IF(P3*FORECAST(Q2,B3:P3,B2:P2)&gt;0,FORECAST(Q2,B3:P3,B2:P2),P3)*$X$1</f>
        <v>5387.290909</v>
      </c>
      <c r="R3" s="1">
        <f>IF(Q3*FORECAST(R2,B3:Q3,B2:Q2)&gt;0,FORECAST(R2,B3:Q3,B2:Q2),Q3)*$X$1</f>
        <v>5731.509091</v>
      </c>
      <c r="S3" s="5">
        <f>IF(R3*FORECAST(S2,B3:R3,B2:R2)&gt;0,FORECAST(S2,B3:R3,B2:R2),R3)*$X$1</f>
        <v>6075.727273</v>
      </c>
      <c r="T3" s="5">
        <f>IF(S3*FORECAST(T2,B3:S3,B2:S2)&gt;0,FORECAST(T2,B3:S3,B2:S2),S3)*$X$1</f>
        <v>6419.945455</v>
      </c>
      <c r="U3" s="5">
        <f>IF(T3*FORECAST(U2,B3:T3,B2:T2)&gt;0,FORECAST(U2,B3:T3,B2:T2),T3)*$X$1</f>
        <v>6764.163636</v>
      </c>
      <c r="V3" s="5">
        <f>IF(U3*FORECAST(V2,B3:U3,B2:U2)&gt;0,FORECAST(V2,B3:U3,B2:U2),U3)*$X$1</f>
        <v>7108.381818</v>
      </c>
      <c r="W3" s="5">
        <f>IF(V3*FORECAST(W2,B3:V3,B2:V2)&gt;0,FORECAST(W2,B3:V3,B2:V2),V3)*$X$1</f>
        <v>7452.6</v>
      </c>
      <c r="X3" s="2"/>
      <c r="Y3" s="2"/>
      <c r="Z3" s="2"/>
    </row>
    <row r="4">
      <c r="A4" s="3" t="s">
        <v>126</v>
      </c>
      <c r="B4" s="1">
        <v>2370.0</v>
      </c>
      <c r="C4" s="1">
        <v>2180.0</v>
      </c>
      <c r="D4" s="1">
        <v>2440.0</v>
      </c>
      <c r="E4" s="1">
        <v>2500.0</v>
      </c>
      <c r="F4" s="1">
        <v>2370.0</v>
      </c>
      <c r="G4" s="1">
        <v>2740.0</v>
      </c>
      <c r="H4" s="1">
        <v>2640.0</v>
      </c>
      <c r="I4" s="1">
        <v>2490.0</v>
      </c>
      <c r="J4" s="1">
        <v>2530.0</v>
      </c>
      <c r="K4" s="1">
        <v>2900.0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1487</v>
      </c>
      <c r="B5" s="1">
        <v>271.0</v>
      </c>
      <c r="C5" s="1">
        <v>271.0</v>
      </c>
      <c r="D5" s="1">
        <v>271.0</v>
      </c>
      <c r="E5" s="1">
        <v>272.0</v>
      </c>
      <c r="F5" s="1">
        <v>272.0</v>
      </c>
      <c r="G5" s="1">
        <v>272.0</v>
      </c>
      <c r="H5" s="1">
        <v>272.0</v>
      </c>
      <c r="I5" s="1">
        <v>273.0</v>
      </c>
      <c r="J5" s="1">
        <v>272.0</v>
      </c>
      <c r="K5" s="1">
        <v>272.0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1488</v>
      </c>
      <c r="L7" s="1">
        <f>IF(W3*FORECAST(W2,B3:W3,B2:W2)&gt;0,FORECAST(W2,B3:W3,B2:W2),V3)*$X$1 * (1+0.02)/(0.0744-0.02)</f>
        <v>139736.25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1489</v>
      </c>
      <c r="L8" s="6">
        <f t="array" ref="L8">NPV(0.0744,M3:W3)</f>
        <v>40258.6745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1490</v>
      </c>
      <c r="L9" s="6">
        <f t="array" ref="L9">NPV(0.0744,M16:W16)</f>
        <v>63457.51893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1491</v>
      </c>
      <c r="L10" s="6">
        <f>L8 + L9</f>
        <v>103716.1934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127</v>
      </c>
      <c r="L11" s="1">
        <v>2900.0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1492</v>
      </c>
      <c r="L12" s="6">
        <f>L10 - L11</f>
        <v>100816.1934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1493</v>
      </c>
      <c r="L13" s="1">
        <v>272.0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370.64777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(1+0.02)/(0.0744-0.02)</f>
        <v>139736.25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17</v>
      </c>
      <c r="B3" s="1">
        <v>691.0</v>
      </c>
      <c r="C3" s="1">
        <v>479.0</v>
      </c>
      <c r="D3" s="1">
        <v>859.0</v>
      </c>
      <c r="E3" s="1">
        <v>899.0</v>
      </c>
      <c r="F3" s="1">
        <v>813.0</v>
      </c>
      <c r="G3" s="1">
        <v>1000.0</v>
      </c>
      <c r="H3" s="1">
        <v>690.0</v>
      </c>
      <c r="I3" s="1">
        <v>1200.0</v>
      </c>
      <c r="J3" s="1">
        <v>894.0</v>
      </c>
      <c r="K3" s="1">
        <v>1200.0</v>
      </c>
      <c r="L3" s="1">
        <f>IF(K3*FORECAST(L2,B3:K3,B2:K2)&gt;0,FORECAST(L2,B3:K3,B2:K2),K3)*$X$1</f>
        <v>1164.2</v>
      </c>
      <c r="M3" s="1">
        <f>IF(L3*FORECAST(M2,B3:L3,B2:L2)&gt;0,FORECAST(M2,B3:L3,B2:L2),L3)*$X$1</f>
        <v>1217.236364</v>
      </c>
      <c r="N3" s="1">
        <f>IF(M3*FORECAST(N2,B3:M3,B2:M2)&gt;0,FORECAST(N2,B3:M3,B2:M2),M3)*$X$1</f>
        <v>1270.272727</v>
      </c>
      <c r="O3" s="1">
        <f>IF(N3*FORECAST(O2,B3:N3,B2:N2)&gt;0,FORECAST(O2,B3:N3,B2:N2),N3)*$X$1</f>
        <v>1323.309091</v>
      </c>
      <c r="P3" s="1">
        <f>IF(O3*FORECAST(P2,B3:O3,B2:O2)&gt;0,FORECAST(P2,B3:O3,B2:O2),O3)*$X$1</f>
        <v>1376.345455</v>
      </c>
      <c r="Q3" s="1">
        <f>IF(P3*FORECAST(Q2,B3:P3,B2:P2)&gt;0,FORECAST(Q2,B3:P3,B2:P2),P3)*$X$1</f>
        <v>1429.381818</v>
      </c>
      <c r="R3" s="1">
        <f>IF(Q3*FORECAST(R2,B3:Q3,B2:Q2)&gt;0,FORECAST(R2,B3:Q3,B2:Q2),Q3)*$X$1</f>
        <v>1482.418182</v>
      </c>
      <c r="S3" s="5">
        <f>IF(R3*FORECAST(S2,B3:R3,B2:R2)&gt;0,FORECAST(S2,B3:R3,B2:R2),R3)*$X$1</f>
        <v>1535.454545</v>
      </c>
      <c r="T3" s="5">
        <f>IF(S3*FORECAST(T2,B3:S3,B2:S2)&gt;0,FORECAST(T2,B3:S3,B2:S2),S3)*$X$1</f>
        <v>1588.490909</v>
      </c>
      <c r="U3" s="5">
        <f>IF(T3*FORECAST(U2,B3:T3,B2:T2)&gt;0,FORECAST(U2,B3:T3,B2:T2),T3)*$X$1</f>
        <v>1641.527273</v>
      </c>
      <c r="V3" s="5">
        <f>IF(U3*FORECAST(V2,B3:U3,B2:U2)&gt;0,FORECAST(V2,B3:U3,B2:U2),U3)*$X$1</f>
        <v>1694.563636</v>
      </c>
      <c r="W3" s="5">
        <f>IF(V3*FORECAST(W2,B3:V3,B2:V2)&gt;0,FORECAST(W2,B3:V3,B2:V2),V3)*$X$1</f>
        <v>1747.6</v>
      </c>
      <c r="X3" s="2"/>
      <c r="Y3" s="2"/>
      <c r="Z3" s="2"/>
    </row>
    <row r="4">
      <c r="A4" s="3" t="s">
        <v>126</v>
      </c>
      <c r="B4" s="1">
        <v>2370.0</v>
      </c>
      <c r="C4" s="1">
        <v>2180.0</v>
      </c>
      <c r="D4" s="1">
        <v>2440.0</v>
      </c>
      <c r="E4" s="1">
        <v>2500.0</v>
      </c>
      <c r="F4" s="1">
        <v>2370.0</v>
      </c>
      <c r="G4" s="1">
        <v>2740.0</v>
      </c>
      <c r="H4" s="1">
        <v>2640.0</v>
      </c>
      <c r="I4" s="1">
        <v>2490.0</v>
      </c>
      <c r="J4" s="1">
        <v>2530.0</v>
      </c>
      <c r="K4" s="1">
        <v>2900.0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1487</v>
      </c>
      <c r="B5" s="1">
        <v>271.0</v>
      </c>
      <c r="C5" s="1">
        <v>271.0</v>
      </c>
      <c r="D5" s="1">
        <v>271.0</v>
      </c>
      <c r="E5" s="1">
        <v>272.0</v>
      </c>
      <c r="F5" s="1">
        <v>272.0</v>
      </c>
      <c r="G5" s="1">
        <v>272.0</v>
      </c>
      <c r="H5" s="1">
        <v>272.0</v>
      </c>
      <c r="I5" s="1">
        <v>273.0</v>
      </c>
      <c r="J5" s="1">
        <v>272.0</v>
      </c>
      <c r="K5" s="1">
        <v>272.0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1488</v>
      </c>
      <c r="L7" s="1">
        <f>IF(W3*FORECAST(W2,B3:W3,B2:W2)&gt;0,FORECAST(W2,B3:W3,B2:W2),V3)*$X$1 * (1+0.02)/(0.0744-0.02)</f>
        <v>32767.5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1489</v>
      </c>
      <c r="L8" s="6">
        <f t="array" ref="L8">NPV(0.0744,M3:W3)</f>
        <v>10600.20755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1490</v>
      </c>
      <c r="L9" s="6">
        <f t="array" ref="L9">NPV(0.0744,M16:W16)</f>
        <v>14880.49272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1491</v>
      </c>
      <c r="L10" s="6">
        <f>L8 + L9</f>
        <v>25480.70027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127</v>
      </c>
      <c r="L11" s="1">
        <v>2900.0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1492</v>
      </c>
      <c r="L12" s="6">
        <f>L10 - L11</f>
        <v>22580.70027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1493</v>
      </c>
      <c r="L13" s="1">
        <v>272.0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83.01728041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(1+0.02)/(0.0744-0.02)</f>
        <v>32767.5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