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<sst xmlns="http://schemas.openxmlformats.org/spreadsheetml/2006/main" count="894" uniqueCount="707">
  <si>
    <t>ticker</t>
  </si>
  <si>
    <t>CMPX</t>
  </si>
  <si>
    <t>nombre</t>
  </si>
  <si>
    <t>COMPASS THERAPEUTICS INC</t>
  </si>
  <si>
    <t>empresa</t>
  </si>
  <si>
    <t>Biotechnology &amp; Medical Research</t>
  </si>
  <si>
    <t>Open</t>
  </si>
  <si>
    <t>Target Price</t>
  </si>
  <si>
    <t>Upside</t>
  </si>
  <si>
    <t>-517.38%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</si>
  <si>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</si>
  <si>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</si>
  <si>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</si>
  <si>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</si>
  <si>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</si>
  <si>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</si>
  <si>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</si>
  <si>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</si>
  <si>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</si>
  <si>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</si>
  <si>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</si>
  <si>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</si>
  <si>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</si>
  <si>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</si>
  <si>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</si>
  <si>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</si>
  <si>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</si>
  <si>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</si>
  <si>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</si>
  <si>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</si>
  <si>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</si>
  <si>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</si>
  <si>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</si>
  <si>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</si>
  <si>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</si>
  <si>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</si>
  <si>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</si>
  <si>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</si>
  <si>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</si>
  <si>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</si>
  <si>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</si>
  <si>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</si>
  <si>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</si>
  <si>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</si>
  <si>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</si>
  <si>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</si>
  <si>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</si>
  <si>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</si>
  <si>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</si>
  <si>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</si>
  <si>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</si>
  <si>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</si>
  <si>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</si>
  <si>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</si>
  <si>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</si>
  <si>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</si>
  <si>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</si>
  <si>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</si>
  <si>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</si>
  <si>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</si>
  <si>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</si>
  <si>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</si>
  <si>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</si>
  <si>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</si>
  <si>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</si>
  <si>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</si>
  <si>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Total Current Liabilities</t>
  </si>
  <si>
    <t>Long-Term Debt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</si>
  <si>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</si>
  <si>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</si>
  <si>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</si>
  <si>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</si>
  <si>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</si>
  <si>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</si>
  <si>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</si>
  <si>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</si>
  <si>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</si>
  <si>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</si>
  <si>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</si>
  <si>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</si>
  <si>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</si>
  <si>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</si>
  <si>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-1.48</t>
  </si>
  <si>
    <t>0.78</t>
  </si>
  <si>
    <t>1.39</t>
  </si>
  <si>
    <t>1.44</t>
  </si>
  <si>
    <t>1.16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</si>
  <si>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</si>
  <si>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</si>
  <si>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</si>
  <si>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</si>
  <si>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</si>
  <si>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</si>
  <si>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</si>
  <si>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</si>
  <si>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</si>
  <si>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</si>
  <si>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</si>
  <si>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</si>
  <si>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</si>
  <si>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</si>
  <si>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</si>
  <si>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</si>
  <si>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</si>
  <si>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</si>
  <si>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</si>
  <si>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In Process R&amp;D Expenses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</si>
  <si>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</si>
  <si>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</si>
  <si>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</si>
  <si>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</si>
  <si>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</si>
  <si>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</si>
  <si>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</si>
  <si>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</si>
  <si>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</si>
  <si>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-0.43</t>
  </si>
  <si>
    <t>-0.96</t>
  </si>
  <si>
    <t>-1.31</t>
  </si>
  <si>
    <t>-0.37</t>
  </si>
  <si>
    <t>-0.33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</si>
  <si>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</si>
  <si>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</si>
  <si>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</si>
  <si>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</si>
  <si>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</si>
  <si>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</si>
  <si>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-0.27</t>
  </si>
  <si>
    <t>-0.59</t>
  </si>
  <si>
    <t>-0.31</t>
  </si>
  <si>
    <t>-0.23</t>
  </si>
  <si>
    <t>-0.21</t>
  </si>
  <si>
    <t>Normalized Diluted EPS</t>
  </si>
  <si>
    <t>EBITDA</t>
  </si>
  <si>
    <t>EBITA</t>
  </si>
  <si>
    <t>EBIT</t>
  </si>
  <si>
    <t>EBITDAR</t>
  </si>
  <si>
    <t>Effective Tax Rate - (Ratio)</t>
  </si>
  <si>
    <t>-0.26</t>
  </si>
  <si>
    <t>-0.11</t>
  </si>
  <si>
    <t>Current Domestic Taxes</t>
  </si>
  <si>
    <t>Total Current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</si>
  <si>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</si>
  <si>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</si>
  <si>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</si>
  <si>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</si>
  <si>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</si>
  <si>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</si>
  <si>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</si>
  <si>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</si>
  <si>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</si>
  <si>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</si>
  <si>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</si>
  <si>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</si>
  <si>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</si>
  <si>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-44.8</t>
  </si>
  <si>
    <t>-42.25</t>
  </si>
  <si>
    <t>-14.73</t>
  </si>
  <si>
    <t>-17.66</t>
  </si>
  <si>
    <t>Return on Total Capital</t>
  </si>
  <si>
    <t>-45.8</t>
  </si>
  <si>
    <t>-20.21</t>
  </si>
  <si>
    <t>-15.84</t>
  </si>
  <si>
    <t>-18.8</t>
  </si>
  <si>
    <t>Return On Equity %</t>
  </si>
  <si>
    <t>-123.29</t>
  </si>
  <si>
    <t>-115.21</t>
  </si>
  <si>
    <t>-91.3</t>
  </si>
  <si>
    <t>-24.38</t>
  </si>
  <si>
    <t>-25.74</t>
  </si>
  <si>
    <t>Return on Common Equity</t>
  </si>
  <si>
    <t>34.17</t>
  </si>
  <si>
    <t>75.01</t>
  </si>
  <si>
    <t>Short Term Liquidity</t>
  </si>
  <si>
    <t>Current Ratio</t>
  </si>
  <si>
    <t>6.96</t>
  </si>
  <si>
    <t>2.67</t>
  </si>
  <si>
    <t>4.97</t>
  </si>
  <si>
    <t>13.84</t>
  </si>
  <si>
    <t>12.05</t>
  </si>
  <si>
    <t>19.73</t>
  </si>
  <si>
    <t>Quick Ratio</t>
  </si>
  <si>
    <t>6.79</t>
  </si>
  <si>
    <t>2.58</t>
  </si>
  <si>
    <t>4.66</t>
  </si>
  <si>
    <t>13.59</t>
  </si>
  <si>
    <t>11.54</t>
  </si>
  <si>
    <t>19.54</t>
  </si>
  <si>
    <t>Operating Cash Flow to Current Liabilities</t>
  </si>
  <si>
    <t>-3.98</t>
  </si>
  <si>
    <t>-3.23</t>
  </si>
  <si>
    <t>-2.65</t>
  </si>
  <si>
    <t>-1.85</t>
  </si>
  <si>
    <t>-2.11</t>
  </si>
  <si>
    <t>-5.21</t>
  </si>
  <si>
    <t>Long Term Solvency</t>
  </si>
  <si>
    <t>Total Debt/Equity</t>
  </si>
  <si>
    <t>33.58</t>
  </si>
  <si>
    <t>136.35</t>
  </si>
  <si>
    <t>23.37</t>
  </si>
  <si>
    <t>2.88</t>
  </si>
  <si>
    <t>1.62</t>
  </si>
  <si>
    <t>1.17</t>
  </si>
  <si>
    <t>Total Debt / Total Capital</t>
  </si>
  <si>
    <t>25.14</t>
  </si>
  <si>
    <t>57.69</t>
  </si>
  <si>
    <t>18.94</t>
  </si>
  <si>
    <t>2.8</t>
  </si>
  <si>
    <t>1.59</t>
  </si>
  <si>
    <t>1.15</t>
  </si>
  <si>
    <t>LT Debt/Equity</t>
  </si>
  <si>
    <t>24.53</t>
  </si>
  <si>
    <t>82.48</t>
  </si>
  <si>
    <t>4.67</t>
  </si>
  <si>
    <t>2.18</t>
  </si>
  <si>
    <t>1.01</t>
  </si>
  <si>
    <t>0.36</t>
  </si>
  <si>
    <t>Long-Term Debt / Total Capital</t>
  </si>
  <si>
    <t>18.37</t>
  </si>
  <si>
    <t>34.9</t>
  </si>
  <si>
    <t>3.79</t>
  </si>
  <si>
    <t>2.11</t>
  </si>
  <si>
    <t>Total Liabilities / Total Assets</t>
  </si>
  <si>
    <t>30.22</t>
  </si>
  <si>
    <t>62.91</t>
  </si>
  <si>
    <t>23.05</t>
  </si>
  <si>
    <t>8.9</t>
  </si>
  <si>
    <t>9.02</t>
  </si>
  <si>
    <t>5.31</t>
  </si>
  <si>
    <t>EBIT / Interest Expense</t>
  </si>
  <si>
    <t>-49.95</t>
  </si>
  <si>
    <t>-27.73</t>
  </si>
  <si>
    <t>-30.63</t>
  </si>
  <si>
    <t>-84.5</t>
  </si>
  <si>
    <t>EBITDA / Interest Expense</t>
  </si>
  <si>
    <t>-47.45</t>
  </si>
  <si>
    <t>-27.98</t>
  </si>
  <si>
    <t>-77.56</t>
  </si>
  <si>
    <t>(EBITDA - Capex) / Interest Expense</t>
  </si>
  <si>
    <t>-50.08</t>
  </si>
  <si>
    <t>-26.38</t>
  </si>
  <si>
    <t>-28.1</t>
  </si>
  <si>
    <t>-82.66</t>
  </si>
  <si>
    <t>Total Debt / EBITDA</t>
  </si>
  <si>
    <t>-0.42</t>
  </si>
  <si>
    <t>-0.48</t>
  </si>
  <si>
    <t>-0.14</t>
  </si>
  <si>
    <t>-0.07</t>
  </si>
  <si>
    <t>-0.03</t>
  </si>
  <si>
    <t>Net Debt / EBITDA</t>
  </si>
  <si>
    <t>0.31</t>
  </si>
  <si>
    <t>1.49</t>
  </si>
  <si>
    <t>4.9</t>
  </si>
  <si>
    <t>4.49</t>
  </si>
  <si>
    <t>3.03</t>
  </si>
  <si>
    <t>Total Debt / (EBITDA - Capex)</t>
  </si>
  <si>
    <t>-0.39</t>
  </si>
  <si>
    <t>-0.47</t>
  </si>
  <si>
    <t>-0.13</t>
  </si>
  <si>
    <t>Net Debt / (EBITDA - Capex)</t>
  </si>
  <si>
    <t>1.1</t>
  </si>
  <si>
    <t>1.48</t>
  </si>
  <si>
    <t>4.59</t>
  </si>
  <si>
    <t>4.47</t>
  </si>
  <si>
    <t>Growth Over Prior Year</t>
  </si>
  <si>
    <t>EBITDA, 1 Yr. Growth %</t>
  </si>
  <si>
    <t>-12.25</t>
  </si>
  <si>
    <t>-20.43</t>
  </si>
  <si>
    <t>20.82</t>
  </si>
  <si>
    <t>33.15</t>
  </si>
  <si>
    <t>21.51</t>
  </si>
  <si>
    <t>EBITA, 1 Yr. Growth %</t>
  </si>
  <si>
    <t>-11.12</t>
  </si>
  <si>
    <t>-18.32</t>
  </si>
  <si>
    <t>12.41</t>
  </si>
  <si>
    <t>33.24</t>
  </si>
  <si>
    <t>20.9</t>
  </si>
  <si>
    <t>EBIT, 1 Yr. Growth %</t>
  </si>
  <si>
    <t>Earnings From Cont. Operations, 1 Yr. Growth %</t>
  </si>
  <si>
    <t>-9.25</t>
  </si>
  <si>
    <t>-15.09</t>
  </si>
  <si>
    <t>178.58</t>
  </si>
  <si>
    <t>-52.27</t>
  </si>
  <si>
    <t>8.33</t>
  </si>
  <si>
    <t>Net Income, 1 Yr. Growth %</t>
  </si>
  <si>
    <t>Normalized Net Income, 1 Yr. Growth %</t>
  </si>
  <si>
    <t>-9.24</t>
  </si>
  <si>
    <t>-15.77</t>
  </si>
  <si>
    <t>8.28</t>
  </si>
  <si>
    <t>24.33</t>
  </si>
  <si>
    <t>8.14</t>
  </si>
  <si>
    <t>Diluted EPS Before Extra, 1 Yr. Growth %</t>
  </si>
  <si>
    <t>-81.54</t>
  </si>
  <si>
    <t>36.37</t>
  </si>
  <si>
    <t>-71.47</t>
  </si>
  <si>
    <t>-10.29</t>
  </si>
  <si>
    <t>Net Property, Plant and Equip., 1 Yr. Growth %</t>
  </si>
  <si>
    <t>-30.11</t>
  </si>
  <si>
    <t>-69.98</t>
  </si>
  <si>
    <t>462.34</t>
  </si>
  <si>
    <t>-28.4</t>
  </si>
  <si>
    <t>-41.02</t>
  </si>
  <si>
    <t>Total Assets, 1 Yr. Growth %</t>
  </si>
  <si>
    <t>-52.99</t>
  </si>
  <si>
    <t>70.87</t>
  </si>
  <si>
    <t>196.19</t>
  </si>
  <si>
    <t>29.84</t>
  </si>
  <si>
    <t>-21.42</t>
  </si>
  <si>
    <t>Tangible Book Value, 1 Yr. Growth %</t>
  </si>
  <si>
    <t>39.9</t>
  </si>
  <si>
    <t>-133.68</t>
  </si>
  <si>
    <t>250.68</t>
  </si>
  <si>
    <t>29.67</t>
  </si>
  <si>
    <t>-18.22</t>
  </si>
  <si>
    <t>Common Equity, 1 Yr. Growth %</t>
  </si>
  <si>
    <t>Cash From Operations, 1 Yr. Growth %</t>
  </si>
  <si>
    <t>-5.75</t>
  </si>
  <si>
    <t>-15.56</t>
  </si>
  <si>
    <t>-26.63</t>
  </si>
  <si>
    <t>73.52</t>
  </si>
  <si>
    <t>19.03</t>
  </si>
  <si>
    <t>Capital Expenditures, 1 Yr. Growth %</t>
  </si>
  <si>
    <t>-76.93</t>
  </si>
  <si>
    <t>-77.25</t>
  </si>
  <si>
    <t>-88.76</t>
  </si>
  <si>
    <t>-85.85</t>
  </si>
  <si>
    <t>Levered Free Cash Flow, 1 Yr. Growth %</t>
  </si>
  <si>
    <t>-24.06</t>
  </si>
  <si>
    <t>-43.4</t>
  </si>
  <si>
    <t>126.66</t>
  </si>
  <si>
    <t>31.45</t>
  </si>
  <si>
    <t>Unlevered Free Cash Flow, 1 Yr. Growth %</t>
  </si>
  <si>
    <t>-23.98</t>
  </si>
  <si>
    <t>-42.78</t>
  </si>
  <si>
    <t>133.03</t>
  </si>
  <si>
    <t>Compound Annual Growth Rate Over Two Years</t>
  </si>
  <si>
    <t>EBITDA, 2 Yr. CAGR %</t>
  </si>
  <si>
    <t>-16.44</t>
  </si>
  <si>
    <t>-1.95</t>
  </si>
  <si>
    <t>26.83</t>
  </si>
  <si>
    <t>27.19</t>
  </si>
  <si>
    <t>EBITA, 2 Yr. CAGR %</t>
  </si>
  <si>
    <t>-14.8</t>
  </si>
  <si>
    <t>-4.18</t>
  </si>
  <si>
    <t>22.38</t>
  </si>
  <si>
    <t>26.92</t>
  </si>
  <si>
    <t>EBIT, 2 Yr. CAGR %</t>
  </si>
  <si>
    <t>Earnings From Cont. Operations, 2 Yr. CAGR %</t>
  </si>
  <si>
    <t>-12.22</t>
  </si>
  <si>
    <t>53.8</t>
  </si>
  <si>
    <t>15.31</t>
  </si>
  <si>
    <t>-28.09</t>
  </si>
  <si>
    <t>Net Income, 2 Yr. CAGR %</t>
  </si>
  <si>
    <t>Normalized Net Income, 2 Yr. CAGR %</t>
  </si>
  <si>
    <t>-12.57</t>
  </si>
  <si>
    <t>-4.5</t>
  </si>
  <si>
    <t>16.03</t>
  </si>
  <si>
    <t>15.95</t>
  </si>
  <si>
    <t>Diluted EPS Before Extra, 2 Yr. CAGR %</t>
  </si>
  <si>
    <t>-49.83</t>
  </si>
  <si>
    <t>-37.63</t>
  </si>
  <si>
    <t>-49.41</t>
  </si>
  <si>
    <t>Net Property, Plant and Equip., 2 Yr. CAGR %</t>
  </si>
  <si>
    <t>-54.2</t>
  </si>
  <si>
    <t>29.93</t>
  </si>
  <si>
    <t>100.66</t>
  </si>
  <si>
    <t>-35.02</t>
  </si>
  <si>
    <t>Total Assets, 2 Yr. CAGR %</t>
  </si>
  <si>
    <t>-10.38</t>
  </si>
  <si>
    <t>124.97</t>
  </si>
  <si>
    <t>96.11</t>
  </si>
  <si>
    <t>Tangible Book Value, 2 Yr. CAGR %</t>
  </si>
  <si>
    <t>-31.36</t>
  </si>
  <si>
    <t>8.68</t>
  </si>
  <si>
    <t>113.24</t>
  </si>
  <si>
    <t>2.98</t>
  </si>
  <si>
    <t>Common Equity, 2 Yr. CAGR %</t>
  </si>
  <si>
    <t>Cash From Operations, 2 Yr. CAGR %</t>
  </si>
  <si>
    <t>-10.79</t>
  </si>
  <si>
    <t>-21.29</t>
  </si>
  <si>
    <t>12.84</t>
  </si>
  <si>
    <t>43.71</t>
  </si>
  <si>
    <t>Capital Expenditures, 2 Yr. CAGR %</t>
  </si>
  <si>
    <t>-77.09</t>
  </si>
  <si>
    <t>101.18</t>
  </si>
  <si>
    <t>41.42</t>
  </si>
  <si>
    <t>-87.39</t>
  </si>
  <si>
    <t>Levered Free Cash Flow, 2 Yr. CAGR %</t>
  </si>
  <si>
    <t>-34.44</t>
  </si>
  <si>
    <t>13.26</t>
  </si>
  <si>
    <t>72.61</t>
  </si>
  <si>
    <t>Unlevered Free Cash Flow, 2 Yr. CAGR %</t>
  </si>
  <si>
    <t>-34.04</t>
  </si>
  <si>
    <t>15.48</t>
  </si>
  <si>
    <t>75.02</t>
  </si>
  <si>
    <t>Compound Annual Growth Rate Over Three Years</t>
  </si>
  <si>
    <t>EBITDA, 3 Yr. CAGR %</t>
  </si>
  <si>
    <t>-5.51</t>
  </si>
  <si>
    <t>8.58</t>
  </si>
  <si>
    <t>25.03</t>
  </si>
  <si>
    <t>EBITA, 3 Yr. CAGR %</t>
  </si>
  <si>
    <t>-6.55</t>
  </si>
  <si>
    <t>6.95</t>
  </si>
  <si>
    <t>21.89</t>
  </si>
  <si>
    <t>EBIT, 3 Yr. CAGR %</t>
  </si>
  <si>
    <t>Earnings From Cont. Operations, 3 Yr. CAGR %</t>
  </si>
  <si>
    <t>4.13</t>
  </si>
  <si>
    <t>12.94</t>
  </si>
  <si>
    <t>Net Income, 3 Yr. CAGR %</t>
  </si>
  <si>
    <t>Normalized Net Income, 3 Yr. CAGR %</t>
  </si>
  <si>
    <t>-6.11</t>
  </si>
  <si>
    <t>4.28</t>
  </si>
  <si>
    <t>13.34</t>
  </si>
  <si>
    <t>Diluted EPS Before Extra, 3 Yr. CAGR %</t>
  </si>
  <si>
    <t>-58.43</t>
  </si>
  <si>
    <t>-29.59</t>
  </si>
  <si>
    <t>Net Property, Plant and Equip., 3 Yr. CAGR %</t>
  </si>
  <si>
    <t>5.67</t>
  </si>
  <si>
    <t>6.52</t>
  </si>
  <si>
    <t>33.42</t>
  </si>
  <si>
    <t>Total Assets, 3 Yr. CAGR %</t>
  </si>
  <si>
    <t>33.5</t>
  </si>
  <si>
    <t>87.31</t>
  </si>
  <si>
    <t>44.58</t>
  </si>
  <si>
    <t>Tangible Book Value, 3 Yr. CAGR %</t>
  </si>
  <si>
    <t>18.22</t>
  </si>
  <si>
    <t>15.27</t>
  </si>
  <si>
    <t>54.93</t>
  </si>
  <si>
    <t>Common Equity, 3 Yr. CAGR %</t>
  </si>
  <si>
    <t>Cash From Operations, 3 Yr. CAGR %</t>
  </si>
  <si>
    <t>-16.42</t>
  </si>
  <si>
    <t>2.44</t>
  </si>
  <si>
    <t>14.86</t>
  </si>
  <si>
    <t>Capital Expenditures, 3 Yr. CAGR %</t>
  </si>
  <si>
    <t>-2.26</t>
  </si>
  <si>
    <t>-23.09</t>
  </si>
  <si>
    <t>-34.34</t>
  </si>
  <si>
    <t>Levered Free Cash Flow, 3 Yr. CAGR %</t>
  </si>
  <si>
    <t>-0.87</t>
  </si>
  <si>
    <t>Unlevered Free Cash Flow, 3 Yr. CAGR %</t>
  </si>
  <si>
    <t>0.45</t>
  </si>
  <si>
    <t>20.57</t>
  </si>
  <si>
    <t>Compound Annual Growth Rate Over Five Years</t>
  </si>
  <si>
    <t>EBITDA, 5 Yr. CAGR %</t>
  </si>
  <si>
    <t>6.42</t>
  </si>
  <si>
    <t>EBITA, 5 Yr. CAGR %</t>
  </si>
  <si>
    <t>5.62</t>
  </si>
  <si>
    <t>EBIT, 5 Yr. CAGR %</t>
  </si>
  <si>
    <t>Earnings From Cont. Operations, 5 Yr. CAGR %</t>
  </si>
  <si>
    <t>Net Income, 5 Yr. CAGR %</t>
  </si>
  <si>
    <t>Normalized Net Income, 5 Yr. CAGR %</t>
  </si>
  <si>
    <t>2.16</t>
  </si>
  <si>
    <t>Net Property, Plant and Equip., 5 Yr. CAGR %</t>
  </si>
  <si>
    <t>-13.01</t>
  </si>
  <si>
    <t>Total Assets, 5 Yr. CAGR %</t>
  </si>
  <si>
    <t>19.41</t>
  </si>
  <si>
    <t>Tangible Book Value, 5 Yr. CAGR %</t>
  </si>
  <si>
    <t>11.87</t>
  </si>
  <si>
    <t>Common Equity, 5 Yr. CAGR %</t>
  </si>
  <si>
    <t>Cash From Operations, 5 Yr. CAGR %</t>
  </si>
  <si>
    <t>3.82</t>
  </si>
  <si>
    <t>Capital Expenditures, 5 Yr. CAGR %</t>
  </si>
  <si>
    <t>-56.91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</si>
  <si>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</si>
  <si>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</si>
  <si>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</si>
  <si>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</si>
  <si>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</si>
  <si>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</si>
  <si>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</si>
  <si>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309</t>
  </si>
  <si>
    <t>633.5</t>
  </si>
  <si>
    <t>198.8</t>
  </si>
  <si>
    <t>255.9</t>
  </si>
  <si>
    <t>-</t>
  </si>
  <si>
    <t>Change</t>
  </si>
  <si>
    <t>105.02%</t>
  </si>
  <si>
    <t>-68.61%</t>
  </si>
  <si>
    <t>28.71%</t>
  </si>
  <si>
    <t>0%</t>
  </si>
  <si>
    <t>Enterprise Value (EV)</t>
  </si>
  <si>
    <t>P/E ratio</t>
  </si>
  <si>
    <t>-2.42x</t>
  </si>
  <si>
    <t>-13.6x</t>
  </si>
  <si>
    <t>-4.73x</t>
  </si>
  <si>
    <t>-5.33x</t>
  </si>
  <si>
    <t>-4.68x</t>
  </si>
  <si>
    <t>-4.52x</t>
  </si>
  <si>
    <t>PBR</t>
  </si>
  <si>
    <t>PEG</t>
  </si>
  <si>
    <t>0.2x</t>
  </si>
  <si>
    <t>0.4x</t>
  </si>
  <si>
    <t>-0.94x</t>
  </si>
  <si>
    <t>-0.3x</t>
  </si>
  <si>
    <t>-1.31x</t>
  </si>
  <si>
    <t>Capitalization / Revenue</t>
  </si>
  <si>
    <t>330x</t>
  </si>
  <si>
    <t>54.9x</t>
  </si>
  <si>
    <t>4.18x</t>
  </si>
  <si>
    <t>EV / Revenue</t>
  </si>
  <si>
    <t>EV / EBITDA</t>
  </si>
  <si>
    <t>-0x</t>
  </si>
  <si>
    <t>-4.92x</t>
  </si>
  <si>
    <t>-4.65x</t>
  </si>
  <si>
    <t>-5.57x</t>
  </si>
  <si>
    <t>EV / EBIT</t>
  </si>
  <si>
    <t>-4.75x</t>
  </si>
  <si>
    <t>-4.29x</t>
  </si>
  <si>
    <t>-4.49x</t>
  </si>
  <si>
    <t>EV / FCF</t>
  </si>
  <si>
    <t>-5.63x</t>
  </si>
  <si>
    <t>-8.62x</t>
  </si>
  <si>
    <t>-4.55x</t>
  </si>
  <si>
    <t>FCF Yield</t>
  </si>
  <si>
    <t>-6.98%</t>
  </si>
  <si>
    <t>-17.8%</t>
  </si>
  <si>
    <t>-11.6%</t>
  </si>
  <si>
    <t>-22%</t>
  </si>
  <si>
    <t>Dividend per Share
                                    2</t>
  </si>
  <si>
    <t>Rate of return</t>
  </si>
  <si>
    <t>EPS
                                    2</t>
  </si>
  <si>
    <t>-0.3488</t>
  </si>
  <si>
    <t>-0.3975</t>
  </si>
  <si>
    <t>-0.4112</t>
  </si>
  <si>
    <t>Distribution rate</t>
  </si>
  <si>
    <t>Net sales
                                    1</t>
  </si>
  <si>
    <t>0.775</t>
  </si>
  <si>
    <t>4.662</t>
  </si>
  <si>
    <t>61.18</t>
  </si>
  <si>
    <t>EBITDA
                                    1</t>
  </si>
  <si>
    <t>-81.32</t>
  </si>
  <si>
    <t>-40.87</t>
  </si>
  <si>
    <t>-49.66</t>
  </si>
  <si>
    <t>-52</t>
  </si>
  <si>
    <t>-55</t>
  </si>
  <si>
    <t>-45.92</t>
  </si>
  <si>
    <t>EBIT
                                    1</t>
  </si>
  <si>
    <t>-81.88</t>
  </si>
  <si>
    <t>-41.66</t>
  </si>
  <si>
    <t>-50.36</t>
  </si>
  <si>
    <t>-53.9</t>
  </si>
  <si>
    <t>-59.66</t>
  </si>
  <si>
    <t>-56.95</t>
  </si>
  <si>
    <t>Net income
                                    1</t>
  </si>
  <si>
    <t>-82.18</t>
  </si>
  <si>
    <t>-39.22</t>
  </si>
  <si>
    <t>-42.49</t>
  </si>
  <si>
    <t>-48.4</t>
  </si>
  <si>
    <t>-61.25</t>
  </si>
  <si>
    <t>-65.8</t>
  </si>
  <si>
    <t>Reference price
                                    2</t>
  </si>
  <si>
    <t>3.170</t>
  </si>
  <si>
    <t>5.030</t>
  </si>
  <si>
    <t>1.560</t>
  </si>
  <si>
    <t>1.860</t>
  </si>
  <si>
    <t>Nbr of stocks (in thousands)</t>
  </si>
  <si>
    <t>97,472</t>
  </si>
  <si>
    <t>125,938</t>
  </si>
  <si>
    <t>127,455</t>
  </si>
  <si>
    <t>137,589</t>
  </si>
  <si>
    <t>Announcement Date</t>
  </si>
  <si>
    <t>3/18/22</t>
  </si>
  <si>
    <t>3/15/23</t>
  </si>
  <si>
    <t>3/21/24</t>
  </si>
  <si>
    <t>address1</t>
  </si>
  <si>
    <t>80 Guest Street</t>
  </si>
  <si>
    <t>address2</t>
  </si>
  <si>
    <t>Suite 601</t>
  </si>
  <si>
    <t>city</t>
  </si>
  <si>
    <t>Boston</t>
  </si>
  <si>
    <t>state</t>
  </si>
  <si>
    <t>MA</t>
  </si>
  <si>
    <t>zip</t>
  </si>
  <si>
    <t>02135</t>
  </si>
  <si>
    <t>country</t>
  </si>
  <si>
    <t>phone</t>
  </si>
  <si>
    <t>617 500 8099</t>
  </si>
  <si>
    <t>website</t>
  </si>
  <si>
    <t>https://www.compasstherapeutics.com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</si>
  <si>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</si>
  <si>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</si>
  <si>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</si>
  <si>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</si>
  <si>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</si>
  <si>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</si>
  <si>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</si>
  <si>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</si>
  <si>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</si>
  <si>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</si>
  <si>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</si>
  <si>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Compass Therapeutics, Inc., a clinical-stage oncology-focused biopharmaceutical company, engages in developing antibody-based therapeutics to treat various human diseases in the United States. The company's lead product candidates include CTX-009, a bispecific antibody that blocks Delta-like ligand 4 a ligand of Notch-1, and vascular endothelial growth factor A signaling pathways, which are critical to angiogenesis and tumor vascularization; and CTX-471, an IgG4 monoclonal antibody that is an agonist of CD137, a key co-stimulatory receptor on immune cells. It also develops CTX-8371, a bispecific inhibitor that targets PD-1 and PD-L1 checkpoint inhibitor antibodies. The company was founded in 2014 and is headquartered in Boston, Massachusetts.</t>
  </si>
  <si>
    <t>fullTimeEmployees</t>
  </si>
  <si>
    <t>companyOfficers</t>
  </si>
  <si>
    <t>[{'maxAge': 1, 'name': 'Dr. Thomas J. Schuetz M.D., Ph.D.', 'age': 63, 'title': 'Chief Executive Officer', 'yearBorn': 1961, 'fiscalYear': 2023, 'totalPay': 835875, 'exercisedValue': 0, 'unexercisedValue': 0}, {'maxAge': 1, 'name': 'Ms. Vered  Bisker-Leib MBA, Ph.D.', 'age': 53, 'title': 'Advisor', 'yearBorn': 1971, 'fiscalYear': 2023, 'totalPay': 719000, 'exercisedValue': 0, 'unexercisedValue': 0}, {'maxAge': 1, 'name': 'Mr. Barry  Shin J.D.', 'age': 52, 'title': 'Chief Financial Officer', 'yearBorn': 1972, 'fiscalYear': 2023, 'exercisedValue': 0, 'unexercisedValue': 0}, {'maxAge': 1, 'name': 'Mr. Jonathan  Anderman J.D.', 'title': 'VP, Head of Legal &amp; Corporate Secretary', 'fiscalYear': 2023, 'exercisedValue': 0, 'unexercisedValue': 0}, {'maxAge': 1, 'name': 'Anna  Gifford', 'title': 'Communications Manager', 'fiscalYear': 2023, 'exercisedValue': 0, 'unexercisedValue': 0}, {'maxAge': 1, 'name': 'Dr. Minori  Rosales M.D., Ph.D.', 'age': 61, 'title': 'Senior VP &amp; Head of Clinical Development', 'yearBorn': 1963, 'fiscalYear': 2023, 'exercisedValue': 0, 'unexercisedValue': 0}, {'maxAge': 1, 'name': 'Ms. Karin  Herrera B.A.', 'title': 'VP &amp; Head of Clinical Operations', 'fiscalYear': 2023, 'exercisedValue': 0, 'unexercisedValue': 0}, {'maxAge': 1, 'name': 'Dr. James  Kranz Ph.D.', 'title': 'VP and Head of Chemistry Manufacturing &amp; Controls',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</si>
  <si>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</si>
  <si>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</si>
  <si>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</si>
  <si>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</si>
  <si>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</si>
  <si>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</si>
  <si>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</si>
  <si>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</si>
  <si>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</si>
  <si>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</si>
  <si>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</si>
  <si>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</si>
  <si>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</si>
  <si>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</si>
  <si>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</si>
  <si>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</si>
  <si>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</si>
  <si>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</si>
  <si>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</si>
  <si>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</si>
  <si>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</si>
  <si>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</si>
  <si>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</si>
  <si>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</si>
  <si>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</si>
  <si>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</si>
  <si>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</si>
  <si>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</si>
  <si>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</si>
  <si>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</si>
  <si>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</si>
  <si>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</si>
  <si>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</si>
  <si>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</si>
  <si>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</si>
  <si>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</si>
  <si>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</si>
  <si>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</si>
  <si>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</si>
  <si>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</si>
  <si>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</si>
  <si>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</si>
  <si>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</si>
  <si>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</si>
  <si>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</si>
  <si>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</si>
  <si>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</si>
  <si>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</si>
  <si>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</si>
  <si>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</si>
  <si>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</si>
  <si>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</si>
  <si>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</si>
  <si>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</si>
  <si>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</si>
  <si>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</si>
  <si>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</si>
  <si>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</si>
  <si>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</si>
  <si>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</si>
  <si>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</si>
  <si>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</si>
  <si>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</si>
  <si>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</si>
  <si>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</si>
  <si>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</si>
  <si>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</si>
  <si>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</si>
  <si>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Compass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</si>
  <si>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</si>
  <si>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</si>
  <si>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</si>
  <si>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</si>
  <si>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</si>
  <si>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</si>
  <si>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</si>
  <si>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2da7fead-7fe9-351a-a396-4dd759234d3a</t>
  </si>
  <si>
    <t>messageBoardId</t>
  </si>
  <si>
    <t>finmb_266166780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</si>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</sst>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ompass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-6.67811598562122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2.5591552E8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1.006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-4.876386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-38.0</v>
      </c>
      <c r="C2" s="1">
        <v>-34.0</v>
      </c>
      <c r="D2" s="1">
        <v>-29.0</v>
      </c>
      <c r="E2" s="1">
        <v>-82.0</v>
      </c>
      <c r="F2" s="1">
        <v>-39.0</v>
      </c>
      <c r="G2" s="1">
        <v>-42.0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2.0</v>
      </c>
      <c r="D3" s="1">
        <v>2.0</v>
      </c>
      <c r="E3" s="1">
        <v>1.0</v>
      </c>
      <c r="F3" s="1">
        <v>1.0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2.0</v>
      </c>
      <c r="D4" s="1">
        <v>2.0</v>
      </c>
      <c r="E4" s="1">
        <v>1.0</v>
      </c>
      <c r="F4" s="1">
        <v>1.0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-1.0</v>
      </c>
      <c r="C5" s="1">
        <v>0.0</v>
      </c>
      <c r="D5" s="1">
        <v>28.0</v>
      </c>
      <c r="E5" s="1">
        <v>-4.0</v>
      </c>
      <c r="F5" s="1">
        <v>-7.0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-80.0</v>
      </c>
      <c r="G6" s="1">
        <v>-3.0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50.0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65.0</v>
      </c>
      <c r="C8" s="1">
        <v>91.0</v>
      </c>
      <c r="D8" s="1">
        <v>4.0</v>
      </c>
      <c r="E8" s="1">
        <v>4.0</v>
      </c>
      <c r="F8" s="1">
        <v>5.0</v>
      </c>
      <c r="G8" s="1">
        <v>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-12.0</v>
      </c>
      <c r="C9" s="1">
        <v>22.0</v>
      </c>
      <c r="D9" s="1">
        <v>64.0</v>
      </c>
      <c r="E9" s="1">
        <v>4.0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99.0</v>
      </c>
      <c r="C10" s="1">
        <v>-1.0</v>
      </c>
      <c r="D10" s="1">
        <v>43.0</v>
      </c>
      <c r="E10" s="1">
        <v>-19.0</v>
      </c>
      <c r="F10" s="1">
        <v>2.0</v>
      </c>
      <c r="G10" s="1">
        <v>70.0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1.0</v>
      </c>
      <c r="C11" s="1">
        <v>84.0</v>
      </c>
      <c r="D11" s="1">
        <v>-5.0</v>
      </c>
      <c r="E11" s="1">
        <v>6.0</v>
      </c>
      <c r="F11" s="1">
        <v>-3.0</v>
      </c>
      <c r="G11" s="1">
        <v>-3.0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-33.0</v>
      </c>
      <c r="C12" s="1">
        <v>-31.0</v>
      </c>
      <c r="D12" s="1">
        <v>-26.0</v>
      </c>
      <c r="E12" s="1">
        <v>-19.0</v>
      </c>
      <c r="F12" s="1">
        <v>-34.0</v>
      </c>
      <c r="G12" s="1">
        <v>-40.0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-2.0</v>
      </c>
      <c r="C13" s="1">
        <v>-46.0</v>
      </c>
      <c r="D13" s="1">
        <v>-10.0</v>
      </c>
      <c r="E13" s="1">
        <v>-1.0</v>
      </c>
      <c r="F13" s="1">
        <v>-21.0</v>
      </c>
      <c r="G13" s="1">
        <v>-3.0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14.0</v>
      </c>
      <c r="E14" s="1">
        <v>11.0</v>
      </c>
      <c r="F14" s="1">
        <v>17.0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0.0</v>
      </c>
      <c r="F15" s="1">
        <v>-151.0</v>
      </c>
      <c r="G15" s="1">
        <v>27.0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-2.0</v>
      </c>
      <c r="C16" s="1">
        <v>-46.0</v>
      </c>
      <c r="D16" s="1">
        <v>3.0</v>
      </c>
      <c r="E16" s="1">
        <v>-1.0</v>
      </c>
      <c r="F16" s="1">
        <v>-151.0</v>
      </c>
      <c r="G16" s="1">
        <v>26.0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15.0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15.0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-5.0</v>
      </c>
      <c r="E19" s="1">
        <v>-9.0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-5.0</v>
      </c>
      <c r="E20" s="1">
        <v>-9.0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60.0</v>
      </c>
      <c r="E21" s="1">
        <v>128.0</v>
      </c>
      <c r="F21" s="1">
        <v>76.0</v>
      </c>
      <c r="G21" s="1">
        <v>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-15.0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49.0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-18.0</v>
      </c>
      <c r="C24" s="1">
        <v>0.0</v>
      </c>
      <c r="D24" s="1">
        <v>-6.0</v>
      </c>
      <c r="E24" s="1">
        <v>-28.0</v>
      </c>
      <c r="F24" s="1">
        <v>-49.0</v>
      </c>
      <c r="G24" s="1">
        <v>-9.0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64.0</v>
      </c>
      <c r="C25" s="1">
        <v>0.0</v>
      </c>
      <c r="D25" s="1">
        <v>48.0</v>
      </c>
      <c r="E25" s="1">
        <v>119.0</v>
      </c>
      <c r="F25" s="1">
        <v>75.0</v>
      </c>
      <c r="G25" s="1">
        <v>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28.0</v>
      </c>
      <c r="C26" s="1">
        <v>-32.0</v>
      </c>
      <c r="D26" s="1">
        <v>21.0</v>
      </c>
      <c r="E26" s="1">
        <v>97.0</v>
      </c>
      <c r="F26" s="1">
        <v>-110.0</v>
      </c>
      <c r="G26" s="1">
        <v>-10.0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55.0</v>
      </c>
      <c r="C28" s="1">
        <v>1.0</v>
      </c>
      <c r="D28" s="1">
        <v>85.0</v>
      </c>
      <c r="E28" s="1">
        <v>37.0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-19.0</v>
      </c>
      <c r="D29" s="1">
        <v>-14.0</v>
      </c>
      <c r="E29" s="1">
        <v>-8.0</v>
      </c>
      <c r="F29" s="1">
        <v>-19.0</v>
      </c>
      <c r="G29" s="1">
        <v>-25.0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-18.0</v>
      </c>
      <c r="D30" s="1">
        <v>-14.0</v>
      </c>
      <c r="E30" s="1">
        <v>-8.0</v>
      </c>
      <c r="F30" s="1">
        <v>-19.0</v>
      </c>
      <c r="G30" s="1">
        <v>-25.0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20.0</v>
      </c>
      <c r="D31" s="1">
        <v>3.0</v>
      </c>
      <c r="E31" s="1">
        <v>-7.0</v>
      </c>
      <c r="F31" s="1">
        <v>16.0</v>
      </c>
      <c r="G31" s="1">
        <v>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15.0</v>
      </c>
      <c r="C32" s="1">
        <v>0.0</v>
      </c>
      <c r="D32" s="1">
        <v>-5.0</v>
      </c>
      <c r="E32" s="1">
        <v>-9.0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57.0</v>
      </c>
      <c r="C3" s="1">
        <v>25.0</v>
      </c>
      <c r="D3" s="1">
        <v>47.0</v>
      </c>
      <c r="E3" s="1">
        <v>145.0</v>
      </c>
      <c r="F3" s="1">
        <v>34.0</v>
      </c>
      <c r="G3" s="1">
        <v>24.0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0.0</v>
      </c>
      <c r="D4" s="1">
        <v>0.0</v>
      </c>
      <c r="E4" s="1">
        <v>0.0</v>
      </c>
      <c r="F4" s="1">
        <v>152.0</v>
      </c>
      <c r="G4" s="1">
        <v>128.0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57.0</v>
      </c>
      <c r="C5" s="1">
        <v>25.0</v>
      </c>
      <c r="D5" s="1">
        <v>47.0</v>
      </c>
      <c r="E5" s="1">
        <v>145.0</v>
      </c>
      <c r="F5" s="1">
        <v>187.0</v>
      </c>
      <c r="G5" s="1">
        <v>152.0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1.0</v>
      </c>
      <c r="C6" s="1">
        <v>93.0</v>
      </c>
      <c r="D6" s="1">
        <v>3.0</v>
      </c>
      <c r="E6" s="1">
        <v>2.0</v>
      </c>
      <c r="F6" s="1">
        <v>8.0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58.0</v>
      </c>
      <c r="C7" s="1">
        <v>26.0</v>
      </c>
      <c r="D7" s="1">
        <v>50.0</v>
      </c>
      <c r="E7" s="1">
        <v>147.0</v>
      </c>
      <c r="F7" s="1">
        <v>195.0</v>
      </c>
      <c r="G7" s="1">
        <v>154.0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9.0</v>
      </c>
      <c r="C8" s="1">
        <v>9.0</v>
      </c>
      <c r="D8" s="1">
        <v>7.0</v>
      </c>
      <c r="E8" s="1">
        <v>12.0</v>
      </c>
      <c r="F8" s="1">
        <v>10.0</v>
      </c>
      <c r="G8" s="1">
        <v>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-4.0</v>
      </c>
      <c r="C9" s="1">
        <v>-5.0</v>
      </c>
      <c r="D9" s="1">
        <v>-5.0</v>
      </c>
      <c r="E9" s="1">
        <v>-6.0</v>
      </c>
      <c r="F9" s="1">
        <v>-5.0</v>
      </c>
      <c r="G9" s="1">
        <v>-6.0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5.0</v>
      </c>
      <c r="C10" s="1">
        <v>3.0</v>
      </c>
      <c r="D10" s="1">
        <v>1.0</v>
      </c>
      <c r="E10" s="1">
        <v>6.0</v>
      </c>
      <c r="F10" s="1">
        <v>4.0</v>
      </c>
      <c r="G10" s="1">
        <v>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37.0</v>
      </c>
      <c r="C11" s="1">
        <v>39.0</v>
      </c>
      <c r="D11" s="1">
        <v>58.0</v>
      </c>
      <c r="E11" s="1">
        <v>32.0</v>
      </c>
      <c r="F11" s="1">
        <v>32.0</v>
      </c>
      <c r="G11" s="1">
        <v>32.0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64.0</v>
      </c>
      <c r="C12" s="1">
        <v>30.0</v>
      </c>
      <c r="D12" s="1">
        <v>51.0</v>
      </c>
      <c r="E12" s="1">
        <v>154.0</v>
      </c>
      <c r="F12" s="1">
        <v>200.0</v>
      </c>
      <c r="G12" s="1">
        <v>157.0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1.0</v>
      </c>
      <c r="C14" s="1">
        <v>62.0</v>
      </c>
      <c r="D14" s="1">
        <v>1.0</v>
      </c>
      <c r="E14" s="1">
        <v>86.0</v>
      </c>
      <c r="F14" s="1">
        <v>3.0</v>
      </c>
      <c r="G14" s="1">
        <v>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2.0</v>
      </c>
      <c r="C15" s="1">
        <v>3.0</v>
      </c>
      <c r="D15" s="1">
        <v>1.0</v>
      </c>
      <c r="E15" s="1">
        <v>8.0</v>
      </c>
      <c r="F15" s="1">
        <v>11.0</v>
      </c>
      <c r="G15" s="1">
        <v>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4.0</v>
      </c>
      <c r="C16" s="1">
        <v>6.0</v>
      </c>
      <c r="D16" s="1">
        <v>7.0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0.0</v>
      </c>
      <c r="C17" s="1">
        <v>0.0</v>
      </c>
      <c r="D17" s="1">
        <v>0.0</v>
      </c>
      <c r="E17" s="1">
        <v>98.0</v>
      </c>
      <c r="F17" s="1">
        <v>1.0</v>
      </c>
      <c r="G17" s="1">
        <v>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4.0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8.0</v>
      </c>
      <c r="C19" s="1">
        <v>9.0</v>
      </c>
      <c r="D19" s="1">
        <v>10.0</v>
      </c>
      <c r="E19" s="1">
        <v>10.0</v>
      </c>
      <c r="F19" s="1">
        <v>16.0</v>
      </c>
      <c r="G19" s="1">
        <v>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11.0</v>
      </c>
      <c r="C20" s="1">
        <v>9.0</v>
      </c>
      <c r="D20" s="1">
        <v>1.0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0.0</v>
      </c>
      <c r="C21" s="1">
        <v>0.0</v>
      </c>
      <c r="D21" s="1">
        <v>0.0</v>
      </c>
      <c r="E21" s="1">
        <v>3.0</v>
      </c>
      <c r="F21" s="1">
        <v>1.0</v>
      </c>
      <c r="G21" s="1">
        <v>53.0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19.0</v>
      </c>
      <c r="C22" s="1">
        <v>19.0</v>
      </c>
      <c r="D22" s="1">
        <v>11.0</v>
      </c>
      <c r="E22" s="1">
        <v>13.0</v>
      </c>
      <c r="F22" s="1">
        <v>18.0</v>
      </c>
      <c r="G22" s="1">
        <v>8.0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130.0</v>
      </c>
      <c r="C23" s="1">
        <v>130.0</v>
      </c>
      <c r="D23" s="1">
        <v>0.0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130.0</v>
      </c>
      <c r="C24" s="1">
        <v>130.0</v>
      </c>
      <c r="D24" s="1">
        <v>0.0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2.0</v>
      </c>
      <c r="C25" s="1">
        <v>3.0</v>
      </c>
      <c r="D25" s="1">
        <v>0.0</v>
      </c>
      <c r="E25" s="1">
        <v>1.0</v>
      </c>
      <c r="F25" s="1">
        <v>1.0</v>
      </c>
      <c r="G25" s="1">
        <v>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0.0</v>
      </c>
      <c r="C26" s="1">
        <v>0.0</v>
      </c>
      <c r="D26" s="1">
        <v>191.0</v>
      </c>
      <c r="E26" s="1">
        <v>374.0</v>
      </c>
      <c r="F26" s="1">
        <v>455.0</v>
      </c>
      <c r="G26" s="1">
        <v>464.0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-87.0</v>
      </c>
      <c r="C27" s="1">
        <v>-122.0</v>
      </c>
      <c r="D27" s="1">
        <v>-151.0</v>
      </c>
      <c r="E27" s="1">
        <v>-234.0</v>
      </c>
      <c r="F27" s="1">
        <v>-273.0</v>
      </c>
      <c r="G27" s="1">
        <v>-315.0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0.0</v>
      </c>
      <c r="C28" s="1">
        <v>0.0</v>
      </c>
      <c r="D28" s="1">
        <v>0.0</v>
      </c>
      <c r="E28" s="1">
        <v>0.0</v>
      </c>
      <c r="F28" s="1">
        <v>-30.0</v>
      </c>
      <c r="G28" s="1">
        <v>3.0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-84.0</v>
      </c>
      <c r="C29" s="1">
        <v>-119.0</v>
      </c>
      <c r="D29" s="1">
        <v>39.0</v>
      </c>
      <c r="E29" s="1">
        <v>140.0</v>
      </c>
      <c r="F29" s="1">
        <v>182.0</v>
      </c>
      <c r="G29" s="1">
        <v>149.0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45.0</v>
      </c>
      <c r="C30" s="1">
        <v>11.0</v>
      </c>
      <c r="D30" s="1">
        <v>39.0</v>
      </c>
      <c r="E30" s="1">
        <v>140.0</v>
      </c>
      <c r="F30" s="1">
        <v>182.0</v>
      </c>
      <c r="G30" s="1">
        <v>149.0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64.0</v>
      </c>
      <c r="C31" s="1">
        <v>30.0</v>
      </c>
      <c r="D31" s="1">
        <v>51.0</v>
      </c>
      <c r="E31" s="1">
        <v>154.0</v>
      </c>
      <c r="F31" s="1">
        <v>200.0</v>
      </c>
      <c r="G31" s="1">
        <v>157.0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79</v>
      </c>
      <c r="B33" s="1">
        <v>0.0</v>
      </c>
      <c r="C33" s="1">
        <v>80.0</v>
      </c>
      <c r="D33" s="1">
        <v>51.0</v>
      </c>
      <c r="E33" s="1">
        <v>101.0</v>
      </c>
      <c r="F33" s="1">
        <v>126.0</v>
      </c>
      <c r="G33" s="1">
        <v>138.0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>
        <v>0.0</v>
      </c>
      <c r="C34" s="1">
        <v>80.0</v>
      </c>
      <c r="D34" s="1">
        <v>51.0</v>
      </c>
      <c r="E34" s="1">
        <v>101.0</v>
      </c>
      <c r="F34" s="1">
        <v>126.0</v>
      </c>
      <c r="G34" s="1">
        <v>128.0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0.0</v>
      </c>
      <c r="C35" s="1" t="s">
        <v>82</v>
      </c>
      <c r="D35" s="1" t="s">
        <v>83</v>
      </c>
      <c r="E35" s="1" t="s">
        <v>84</v>
      </c>
      <c r="F35" s="1" t="s">
        <v>85</v>
      </c>
      <c r="G35" s="1" t="s">
        <v>86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-84.0</v>
      </c>
      <c r="C36" s="1">
        <v>-119.0</v>
      </c>
      <c r="D36" s="1">
        <v>39.0</v>
      </c>
      <c r="E36" s="1">
        <v>140.0</v>
      </c>
      <c r="F36" s="1">
        <v>182.0</v>
      </c>
      <c r="G36" s="1">
        <v>149.0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0.0</v>
      </c>
      <c r="C37" s="1" t="s">
        <v>82</v>
      </c>
      <c r="D37" s="1" t="s">
        <v>83</v>
      </c>
      <c r="E37" s="1" t="s">
        <v>84</v>
      </c>
      <c r="F37" s="1" t="s">
        <v>85</v>
      </c>
      <c r="G37" s="1" t="s">
        <v>86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15.0</v>
      </c>
      <c r="C38" s="1">
        <v>15.0</v>
      </c>
      <c r="D38" s="1">
        <v>9.0</v>
      </c>
      <c r="E38" s="1">
        <v>4.0</v>
      </c>
      <c r="F38" s="1">
        <v>2.0</v>
      </c>
      <c r="G38" s="1">
        <v>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-42.0</v>
      </c>
      <c r="C39" s="1">
        <v>-9.0</v>
      </c>
      <c r="D39" s="1">
        <v>-37.0</v>
      </c>
      <c r="E39" s="1">
        <v>-140.0</v>
      </c>
      <c r="F39" s="1">
        <v>-184.0</v>
      </c>
      <c r="G39" s="1">
        <v>-151.0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10.0</v>
      </c>
      <c r="C40" s="1">
        <v>14.0</v>
      </c>
      <c r="D40" s="1">
        <v>16.0</v>
      </c>
      <c r="E40" s="1">
        <v>0.0</v>
      </c>
      <c r="F40" s="1">
        <v>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0.0</v>
      </c>
      <c r="C41" s="1">
        <v>3.0</v>
      </c>
      <c r="D41" s="1">
        <v>0.0</v>
      </c>
      <c r="E41" s="1">
        <v>0.0</v>
      </c>
      <c r="F41" s="1">
        <v>3.0</v>
      </c>
      <c r="G41" s="1">
        <v>3.0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7.0</v>
      </c>
      <c r="C42" s="1">
        <v>7.0</v>
      </c>
      <c r="D42" s="1">
        <v>5.0</v>
      </c>
      <c r="E42" s="1">
        <v>5.0</v>
      </c>
      <c r="F42" s="1">
        <v>5.0</v>
      </c>
      <c r="G42" s="1">
        <v>5.0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>
        <v>0.0</v>
      </c>
      <c r="C43" s="1">
        <v>0.0</v>
      </c>
      <c r="D43" s="1">
        <v>31.0</v>
      </c>
      <c r="E43" s="1">
        <v>24.0</v>
      </c>
      <c r="F43" s="1">
        <v>26.0</v>
      </c>
      <c r="G43" s="1">
        <v>32.0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95</v>
      </c>
      <c r="B2" s="1">
        <v>11.0</v>
      </c>
      <c r="C2" s="1">
        <v>11.0</v>
      </c>
      <c r="D2" s="1">
        <v>12.0</v>
      </c>
      <c r="E2" s="1">
        <v>10.0</v>
      </c>
      <c r="F2" s="1">
        <v>11.0</v>
      </c>
      <c r="G2" s="1">
        <v>12.0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96</v>
      </c>
      <c r="B3" s="1">
        <v>27.0</v>
      </c>
      <c r="C3" s="1">
        <v>22.0</v>
      </c>
      <c r="D3" s="1">
        <v>14.0</v>
      </c>
      <c r="E3" s="1">
        <v>20.0</v>
      </c>
      <c r="F3" s="1">
        <v>30.0</v>
      </c>
      <c r="G3" s="1">
        <v>38.0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97</v>
      </c>
      <c r="B4" s="1">
        <v>38.0</v>
      </c>
      <c r="C4" s="1">
        <v>34.0</v>
      </c>
      <c r="D4" s="1">
        <v>27.0</v>
      </c>
      <c r="E4" s="1">
        <v>31.0</v>
      </c>
      <c r="F4" s="1">
        <v>41.0</v>
      </c>
      <c r="G4" s="1">
        <v>50.0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98</v>
      </c>
      <c r="B5" s="1">
        <v>-38.0</v>
      </c>
      <c r="C5" s="1">
        <v>-34.0</v>
      </c>
      <c r="D5" s="1">
        <v>-27.0</v>
      </c>
      <c r="E5" s="1">
        <v>-31.0</v>
      </c>
      <c r="F5" s="1">
        <v>-41.0</v>
      </c>
      <c r="G5" s="1">
        <v>-50.0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99</v>
      </c>
      <c r="B6" s="1">
        <v>-76.0</v>
      </c>
      <c r="C6" s="1">
        <v>-1.0</v>
      </c>
      <c r="D6" s="1">
        <v>-90.0</v>
      </c>
      <c r="E6" s="1">
        <v>-37.0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100</v>
      </c>
      <c r="B7" s="1">
        <v>66.0</v>
      </c>
      <c r="C7" s="1">
        <v>74.0</v>
      </c>
      <c r="D7" s="1">
        <v>8.0</v>
      </c>
      <c r="E7" s="1">
        <v>2.0</v>
      </c>
      <c r="F7" s="1">
        <v>2.0</v>
      </c>
      <c r="G7" s="1">
        <v>7.0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101</v>
      </c>
      <c r="B8" s="1">
        <v>-10.0</v>
      </c>
      <c r="C8" s="1">
        <v>-48.0</v>
      </c>
      <c r="D8" s="1">
        <v>-82.0</v>
      </c>
      <c r="E8" s="1">
        <v>-34.0</v>
      </c>
      <c r="F8" s="1">
        <v>2.0</v>
      </c>
      <c r="G8" s="1">
        <v>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102</v>
      </c>
      <c r="B9" s="1">
        <v>-1.0</v>
      </c>
      <c r="C9" s="1">
        <v>-1.0</v>
      </c>
      <c r="D9" s="1">
        <v>0.0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103</v>
      </c>
      <c r="B10" s="1">
        <v>24.0</v>
      </c>
      <c r="C10" s="1">
        <v>-10.0</v>
      </c>
      <c r="D10" s="1">
        <v>-55.0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104</v>
      </c>
      <c r="B11" s="1">
        <v>-38.0</v>
      </c>
      <c r="C11" s="1">
        <v>-34.0</v>
      </c>
      <c r="D11" s="1">
        <v>-29.0</v>
      </c>
      <c r="E11" s="1">
        <v>-31.0</v>
      </c>
      <c r="F11" s="1">
        <v>-39.0</v>
      </c>
      <c r="G11" s="1">
        <v>-42.0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105</v>
      </c>
      <c r="B12" s="1">
        <v>0.0</v>
      </c>
      <c r="C12" s="1">
        <v>0.0</v>
      </c>
      <c r="D12" s="1">
        <v>-28.0</v>
      </c>
      <c r="E12" s="1">
        <v>4.0</v>
      </c>
      <c r="F12" s="1">
        <v>7.0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106</v>
      </c>
      <c r="B13" s="1">
        <v>0.0</v>
      </c>
      <c r="C13" s="1">
        <v>0.0</v>
      </c>
      <c r="D13" s="1">
        <v>0.0</v>
      </c>
      <c r="E13" s="1">
        <v>-50.0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107</v>
      </c>
      <c r="B14" s="1">
        <v>-38.0</v>
      </c>
      <c r="C14" s="1">
        <v>-34.0</v>
      </c>
      <c r="D14" s="1">
        <v>-29.0</v>
      </c>
      <c r="E14" s="1">
        <v>-82.0</v>
      </c>
      <c r="F14" s="1">
        <v>-39.0</v>
      </c>
      <c r="G14" s="1">
        <v>-42.0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108</v>
      </c>
      <c r="B15" s="1">
        <v>10.0</v>
      </c>
      <c r="C15" s="1">
        <v>9.0</v>
      </c>
      <c r="D15" s="1">
        <v>3.0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109</v>
      </c>
      <c r="B16" s="1">
        <v>-38.0</v>
      </c>
      <c r="C16" s="1">
        <v>-34.0</v>
      </c>
      <c r="D16" s="1">
        <v>-29.0</v>
      </c>
      <c r="E16" s="1">
        <v>-82.0</v>
      </c>
      <c r="F16" s="1">
        <v>-39.0</v>
      </c>
      <c r="G16" s="1">
        <v>-42.0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110</v>
      </c>
      <c r="B17" s="1">
        <v>-38.0</v>
      </c>
      <c r="C17" s="1">
        <v>-34.0</v>
      </c>
      <c r="D17" s="1">
        <v>-29.0</v>
      </c>
      <c r="E17" s="1">
        <v>-82.0</v>
      </c>
      <c r="F17" s="1">
        <v>-39.0</v>
      </c>
      <c r="G17" s="1">
        <v>-42.0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111</v>
      </c>
      <c r="B18" s="1">
        <v>-38.0</v>
      </c>
      <c r="C18" s="1">
        <v>-34.0</v>
      </c>
      <c r="D18" s="1">
        <v>-29.0</v>
      </c>
      <c r="E18" s="1">
        <v>-82.0</v>
      </c>
      <c r="F18" s="1">
        <v>-39.0</v>
      </c>
      <c r="G18" s="1">
        <v>-42.0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</v>
      </c>
      <c r="B19" s="1">
        <v>-38.0</v>
      </c>
      <c r="C19" s="1">
        <v>-34.0</v>
      </c>
      <c r="D19" s="1">
        <v>-29.0</v>
      </c>
      <c r="E19" s="1">
        <v>-82.0</v>
      </c>
      <c r="F19" s="1">
        <v>-39.0</v>
      </c>
      <c r="G19" s="1">
        <v>-42.0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113</v>
      </c>
      <c r="B20" s="1">
        <v>-38.0</v>
      </c>
      <c r="C20" s="1">
        <v>-34.0</v>
      </c>
      <c r="D20" s="1">
        <v>-29.0</v>
      </c>
      <c r="E20" s="1">
        <v>-82.0</v>
      </c>
      <c r="F20" s="1">
        <v>-39.0</v>
      </c>
      <c r="G20" s="1">
        <v>-42.0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115</v>
      </c>
      <c r="B22" s="1">
        <v>0.0</v>
      </c>
      <c r="C22" s="1" t="s">
        <v>116</v>
      </c>
      <c r="D22" s="1" t="s">
        <v>117</v>
      </c>
      <c r="E22" s="1" t="s">
        <v>118</v>
      </c>
      <c r="F22" s="1" t="s">
        <v>119</v>
      </c>
      <c r="G22" s="1" t="s">
        <v>120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>
        <v>0.0</v>
      </c>
      <c r="C23" s="1" t="s">
        <v>116</v>
      </c>
      <c r="D23" s="1" t="s">
        <v>117</v>
      </c>
      <c r="E23" s="1" t="s">
        <v>118</v>
      </c>
      <c r="F23" s="1" t="s">
        <v>119</v>
      </c>
      <c r="G23" s="1" t="s">
        <v>120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</v>
      </c>
      <c r="B24" s="1">
        <v>0.0</v>
      </c>
      <c r="C24" s="1">
        <v>80.0</v>
      </c>
      <c r="D24" s="1">
        <v>30.0</v>
      </c>
      <c r="E24" s="1">
        <v>62.0</v>
      </c>
      <c r="F24" s="1">
        <v>105.0</v>
      </c>
      <c r="G24" s="1">
        <v>127.0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</v>
      </c>
      <c r="B25" s="1">
        <v>0.0</v>
      </c>
      <c r="C25" s="1" t="s">
        <v>116</v>
      </c>
      <c r="D25" s="1" t="s">
        <v>117</v>
      </c>
      <c r="E25" s="1" t="s">
        <v>118</v>
      </c>
      <c r="F25" s="1" t="s">
        <v>119</v>
      </c>
      <c r="G25" s="1" t="s">
        <v>120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</v>
      </c>
      <c r="B26" s="1">
        <v>0.0</v>
      </c>
      <c r="C26" s="1" t="s">
        <v>116</v>
      </c>
      <c r="D26" s="1" t="s">
        <v>117</v>
      </c>
      <c r="E26" s="1" t="s">
        <v>118</v>
      </c>
      <c r="F26" s="1" t="s">
        <v>119</v>
      </c>
      <c r="G26" s="1" t="s">
        <v>120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125</v>
      </c>
      <c r="B27" s="1">
        <v>0.0</v>
      </c>
      <c r="C27" s="1">
        <v>80.0</v>
      </c>
      <c r="D27" s="1">
        <v>30.0</v>
      </c>
      <c r="E27" s="1">
        <v>62.0</v>
      </c>
      <c r="F27" s="1">
        <v>105.0</v>
      </c>
      <c r="G27" s="1">
        <v>127.0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126</v>
      </c>
      <c r="B28" s="1">
        <v>0.0</v>
      </c>
      <c r="C28" s="1" t="s">
        <v>127</v>
      </c>
      <c r="D28" s="1" t="s">
        <v>128</v>
      </c>
      <c r="E28" s="1" t="s">
        <v>129</v>
      </c>
      <c r="F28" s="1" t="s">
        <v>130</v>
      </c>
      <c r="G28" s="1" t="s">
        <v>131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132</v>
      </c>
      <c r="B29" s="1">
        <v>0.0</v>
      </c>
      <c r="C29" s="1" t="s">
        <v>127</v>
      </c>
      <c r="D29" s="1" t="s">
        <v>128</v>
      </c>
      <c r="E29" s="1" t="s">
        <v>129</v>
      </c>
      <c r="F29" s="1" t="s">
        <v>130</v>
      </c>
      <c r="G29" s="1" t="s">
        <v>131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133</v>
      </c>
      <c r="B31" s="1">
        <v>-36.0</v>
      </c>
      <c r="C31" s="1">
        <v>-31.0</v>
      </c>
      <c r="D31" s="1">
        <v>-25.0</v>
      </c>
      <c r="E31" s="1">
        <v>-30.0</v>
      </c>
      <c r="F31" s="1">
        <v>-40.0</v>
      </c>
      <c r="G31" s="1">
        <v>-49.0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134</v>
      </c>
      <c r="B32" s="1">
        <v>-38.0</v>
      </c>
      <c r="C32" s="1">
        <v>-34.0</v>
      </c>
      <c r="D32" s="1">
        <v>-27.0</v>
      </c>
      <c r="E32" s="1">
        <v>-31.0</v>
      </c>
      <c r="F32" s="1">
        <v>-41.0</v>
      </c>
      <c r="G32" s="1">
        <v>-50.0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135</v>
      </c>
      <c r="B33" s="1">
        <v>-38.0</v>
      </c>
      <c r="C33" s="1">
        <v>-34.0</v>
      </c>
      <c r="D33" s="1">
        <v>-27.0</v>
      </c>
      <c r="E33" s="1">
        <v>-31.0</v>
      </c>
      <c r="F33" s="1">
        <v>-41.0</v>
      </c>
      <c r="G33" s="1">
        <v>-50.0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136</v>
      </c>
      <c r="B34" s="1">
        <v>-35.0</v>
      </c>
      <c r="C34" s="1">
        <v>-30.0</v>
      </c>
      <c r="D34" s="1">
        <v>-23.0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137</v>
      </c>
      <c r="B35" s="1" t="s">
        <v>127</v>
      </c>
      <c r="C35" s="1" t="s">
        <v>138</v>
      </c>
      <c r="D35" s="1" t="s">
        <v>139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140</v>
      </c>
      <c r="B36" s="1">
        <v>10.0</v>
      </c>
      <c r="C36" s="1">
        <v>9.0</v>
      </c>
      <c r="D36" s="1">
        <v>3.0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141</v>
      </c>
      <c r="B37" s="1">
        <v>10.0</v>
      </c>
      <c r="C37" s="1">
        <v>9.0</v>
      </c>
      <c r="D37" s="1">
        <v>3.0</v>
      </c>
      <c r="E37" s="1">
        <v>0.0</v>
      </c>
      <c r="F37" s="1">
        <v>0.0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142</v>
      </c>
      <c r="B38" s="1">
        <v>-23.0</v>
      </c>
      <c r="C38" s="1">
        <v>-21.0</v>
      </c>
      <c r="D38" s="1">
        <v>-18.0</v>
      </c>
      <c r="E38" s="1">
        <v>-19.0</v>
      </c>
      <c r="F38" s="1">
        <v>-24.0</v>
      </c>
      <c r="G38" s="1">
        <v>-26.0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143</v>
      </c>
      <c r="B39" s="1">
        <v>76.0</v>
      </c>
      <c r="C39" s="1">
        <v>1.0</v>
      </c>
      <c r="D39" s="1">
        <v>90.0</v>
      </c>
      <c r="E39" s="1">
        <v>37.0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145</v>
      </c>
      <c r="B41" s="1">
        <v>11.0</v>
      </c>
      <c r="C41" s="1">
        <v>11.0</v>
      </c>
      <c r="D41" s="1">
        <v>12.0</v>
      </c>
      <c r="E41" s="1">
        <v>10.0</v>
      </c>
      <c r="F41" s="1">
        <v>11.0</v>
      </c>
      <c r="G41" s="1">
        <v>12.0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146</v>
      </c>
      <c r="B42" s="1">
        <v>27.0</v>
      </c>
      <c r="C42" s="1">
        <v>22.0</v>
      </c>
      <c r="D42" s="1">
        <v>14.0</v>
      </c>
      <c r="E42" s="1">
        <v>70.0</v>
      </c>
      <c r="F42" s="1">
        <v>30.0</v>
      </c>
      <c r="G42" s="1">
        <v>38.0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147</v>
      </c>
      <c r="B43" s="1">
        <v>1.0</v>
      </c>
      <c r="C43" s="1">
        <v>1.0</v>
      </c>
      <c r="D43" s="1">
        <v>2.0</v>
      </c>
      <c r="E43" s="1">
        <v>0.0</v>
      </c>
      <c r="F43" s="1">
        <v>0.0</v>
      </c>
      <c r="G43" s="1">
        <v>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148</v>
      </c>
      <c r="B44" s="1">
        <v>0.0</v>
      </c>
      <c r="C44" s="1">
        <v>1.0</v>
      </c>
      <c r="D44" s="1">
        <v>1.0</v>
      </c>
      <c r="E44" s="1">
        <v>0.0</v>
      </c>
      <c r="F44" s="1">
        <v>0.0</v>
      </c>
      <c r="G44" s="1">
        <v>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149</v>
      </c>
      <c r="B45" s="1">
        <v>0.0</v>
      </c>
      <c r="C45" s="1">
        <v>64.0</v>
      </c>
      <c r="D45" s="1">
        <v>82.0</v>
      </c>
      <c r="E45" s="1">
        <v>0.0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150</v>
      </c>
      <c r="B46" s="1">
        <v>28.0</v>
      </c>
      <c r="C46" s="1">
        <v>38.0</v>
      </c>
      <c r="D46" s="1">
        <v>60.0</v>
      </c>
      <c r="E46" s="1">
        <v>65.0</v>
      </c>
      <c r="F46" s="1">
        <v>78.0</v>
      </c>
      <c r="G46" s="1">
        <v>2.0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151</v>
      </c>
      <c r="B47" s="1">
        <v>37.0</v>
      </c>
      <c r="C47" s="1">
        <v>53.0</v>
      </c>
      <c r="D47" s="1">
        <v>3.0</v>
      </c>
      <c r="E47" s="1">
        <v>3.0</v>
      </c>
      <c r="F47" s="1">
        <v>4.0</v>
      </c>
      <c r="G47" s="1">
        <v>4.0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152</v>
      </c>
      <c r="B48" s="1">
        <v>65.0</v>
      </c>
      <c r="C48" s="1">
        <v>91.0</v>
      </c>
      <c r="D48" s="1">
        <v>4.0</v>
      </c>
      <c r="E48" s="1">
        <v>4.0</v>
      </c>
      <c r="F48" s="1">
        <v>5.0</v>
      </c>
      <c r="G48" s="1">
        <v>6.0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154</v>
      </c>
      <c r="B3" s="1">
        <v>0.0</v>
      </c>
      <c r="C3" s="1" t="s">
        <v>155</v>
      </c>
      <c r="D3" s="1" t="s">
        <v>156</v>
      </c>
      <c r="E3" s="1">
        <v>-19.0</v>
      </c>
      <c r="F3" s="1" t="s">
        <v>157</v>
      </c>
      <c r="G3" s="1" t="s">
        <v>158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159</v>
      </c>
      <c r="B4" s="1">
        <v>0.0</v>
      </c>
      <c r="C4" s="1">
        <v>-49.0</v>
      </c>
      <c r="D4" s="1" t="s">
        <v>160</v>
      </c>
      <c r="E4" s="1" t="s">
        <v>161</v>
      </c>
      <c r="F4" s="1" t="s">
        <v>162</v>
      </c>
      <c r="G4" s="1" t="s">
        <v>163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164</v>
      </c>
      <c r="B5" s="1">
        <v>0.0</v>
      </c>
      <c r="C5" s="1" t="s">
        <v>165</v>
      </c>
      <c r="D5" s="1" t="s">
        <v>166</v>
      </c>
      <c r="E5" s="1" t="s">
        <v>167</v>
      </c>
      <c r="F5" s="1" t="s">
        <v>168</v>
      </c>
      <c r="G5" s="1" t="s">
        <v>169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170</v>
      </c>
      <c r="B6" s="1">
        <v>0.0</v>
      </c>
      <c r="C6" s="1" t="s">
        <v>171</v>
      </c>
      <c r="D6" s="1" t="s">
        <v>172</v>
      </c>
      <c r="E6" s="1" t="s">
        <v>167</v>
      </c>
      <c r="F6" s="1" t="s">
        <v>168</v>
      </c>
      <c r="G6" s="1" t="s">
        <v>169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174</v>
      </c>
      <c r="B8" s="1" t="s">
        <v>175</v>
      </c>
      <c r="C8" s="1" t="s">
        <v>176</v>
      </c>
      <c r="D8" s="1" t="s">
        <v>177</v>
      </c>
      <c r="E8" s="1" t="s">
        <v>178</v>
      </c>
      <c r="F8" s="1" t="s">
        <v>179</v>
      </c>
      <c r="G8" s="1" t="s">
        <v>180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181</v>
      </c>
      <c r="B9" s="1" t="s">
        <v>182</v>
      </c>
      <c r="C9" s="1" t="s">
        <v>183</v>
      </c>
      <c r="D9" s="1" t="s">
        <v>184</v>
      </c>
      <c r="E9" s="1" t="s">
        <v>185</v>
      </c>
      <c r="F9" s="1" t="s">
        <v>186</v>
      </c>
      <c r="G9" s="1" t="s">
        <v>187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188</v>
      </c>
      <c r="B10" s="1" t="s">
        <v>189</v>
      </c>
      <c r="C10" s="1" t="s">
        <v>190</v>
      </c>
      <c r="D10" s="1" t="s">
        <v>191</v>
      </c>
      <c r="E10" s="1" t="s">
        <v>192</v>
      </c>
      <c r="F10" s="1" t="s">
        <v>193</v>
      </c>
      <c r="G10" s="1" t="s">
        <v>194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196</v>
      </c>
      <c r="B12" s="1" t="s">
        <v>197</v>
      </c>
      <c r="C12" s="1" t="s">
        <v>198</v>
      </c>
      <c r="D12" s="1" t="s">
        <v>199</v>
      </c>
      <c r="E12" s="1" t="s">
        <v>200</v>
      </c>
      <c r="F12" s="1" t="s">
        <v>201</v>
      </c>
      <c r="G12" s="1" t="s">
        <v>202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203</v>
      </c>
      <c r="B13" s="1" t="s">
        <v>204</v>
      </c>
      <c r="C13" s="1" t="s">
        <v>205</v>
      </c>
      <c r="D13" s="1" t="s">
        <v>206</v>
      </c>
      <c r="E13" s="1" t="s">
        <v>207</v>
      </c>
      <c r="F13" s="1" t="s">
        <v>208</v>
      </c>
      <c r="G13" s="1" t="s">
        <v>209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210</v>
      </c>
      <c r="B14" s="1" t="s">
        <v>211</v>
      </c>
      <c r="C14" s="1" t="s">
        <v>212</v>
      </c>
      <c r="D14" s="1" t="s">
        <v>213</v>
      </c>
      <c r="E14" s="1" t="s">
        <v>214</v>
      </c>
      <c r="F14" s="1" t="s">
        <v>215</v>
      </c>
      <c r="G14" s="1" t="s">
        <v>216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217</v>
      </c>
      <c r="B15" s="1" t="s">
        <v>218</v>
      </c>
      <c r="C15" s="1" t="s">
        <v>219</v>
      </c>
      <c r="D15" s="1" t="s">
        <v>220</v>
      </c>
      <c r="E15" s="1" t="s">
        <v>221</v>
      </c>
      <c r="F15" s="1">
        <v>1.0</v>
      </c>
      <c r="G15" s="1" t="s">
        <v>216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222</v>
      </c>
      <c r="B16" s="1" t="s">
        <v>223</v>
      </c>
      <c r="C16" s="1" t="s">
        <v>224</v>
      </c>
      <c r="D16" s="1" t="s">
        <v>225</v>
      </c>
      <c r="E16" s="1" t="s">
        <v>226</v>
      </c>
      <c r="F16" s="1" t="s">
        <v>227</v>
      </c>
      <c r="G16" s="1" t="s">
        <v>228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229</v>
      </c>
      <c r="B17" s="1" t="s">
        <v>230</v>
      </c>
      <c r="C17" s="1" t="s">
        <v>231</v>
      </c>
      <c r="D17" s="1" t="s">
        <v>232</v>
      </c>
      <c r="E17" s="1" t="s">
        <v>233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234</v>
      </c>
      <c r="B18" s="1" t="s">
        <v>235</v>
      </c>
      <c r="C18" s="1">
        <v>-26.0</v>
      </c>
      <c r="D18" s="1" t="s">
        <v>236</v>
      </c>
      <c r="E18" s="1" t="s">
        <v>237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238</v>
      </c>
      <c r="B19" s="1" t="s">
        <v>239</v>
      </c>
      <c r="C19" s="1" t="s">
        <v>240</v>
      </c>
      <c r="D19" s="1" t="s">
        <v>241</v>
      </c>
      <c r="E19" s="1" t="s">
        <v>242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243</v>
      </c>
      <c r="B20" s="1" t="s">
        <v>244</v>
      </c>
      <c r="C20" s="1" t="s">
        <v>245</v>
      </c>
      <c r="D20" s="1" t="s">
        <v>119</v>
      </c>
      <c r="E20" s="1" t="s">
        <v>246</v>
      </c>
      <c r="F20" s="1" t="s">
        <v>247</v>
      </c>
      <c r="G20" s="1" t="s">
        <v>248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249</v>
      </c>
      <c r="B21" s="1" t="s">
        <v>86</v>
      </c>
      <c r="C21" s="1" t="s">
        <v>250</v>
      </c>
      <c r="D21" s="1" t="s">
        <v>251</v>
      </c>
      <c r="E21" s="1" t="s">
        <v>252</v>
      </c>
      <c r="F21" s="1" t="s">
        <v>253</v>
      </c>
      <c r="G21" s="1" t="s">
        <v>254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255</v>
      </c>
      <c r="B22" s="1" t="s">
        <v>256</v>
      </c>
      <c r="C22" s="1" t="s">
        <v>257</v>
      </c>
      <c r="D22" s="1" t="s">
        <v>119</v>
      </c>
      <c r="E22" s="1" t="s">
        <v>258</v>
      </c>
      <c r="F22" s="1" t="s">
        <v>247</v>
      </c>
      <c r="G22" s="1" t="s">
        <v>248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259</v>
      </c>
      <c r="B23" s="1" t="s">
        <v>260</v>
      </c>
      <c r="C23" s="1" t="s">
        <v>250</v>
      </c>
      <c r="D23" s="1" t="s">
        <v>261</v>
      </c>
      <c r="E23" s="1" t="s">
        <v>262</v>
      </c>
      <c r="F23" s="1" t="s">
        <v>263</v>
      </c>
      <c r="G23" s="1" t="s">
        <v>254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265</v>
      </c>
      <c r="B25" s="1">
        <v>0.0</v>
      </c>
      <c r="C25" s="1" t="s">
        <v>266</v>
      </c>
      <c r="D25" s="1" t="s">
        <v>267</v>
      </c>
      <c r="E25" s="1" t="s">
        <v>268</v>
      </c>
      <c r="F25" s="1" t="s">
        <v>269</v>
      </c>
      <c r="G25" s="1" t="s">
        <v>270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271</v>
      </c>
      <c r="B26" s="1">
        <v>0.0</v>
      </c>
      <c r="C26" s="1" t="s">
        <v>272</v>
      </c>
      <c r="D26" s="1" t="s">
        <v>273</v>
      </c>
      <c r="E26" s="1" t="s">
        <v>274</v>
      </c>
      <c r="F26" s="1" t="s">
        <v>275</v>
      </c>
      <c r="G26" s="1" t="s">
        <v>276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277</v>
      </c>
      <c r="B27" s="1">
        <v>0.0</v>
      </c>
      <c r="C27" s="1" t="s">
        <v>272</v>
      </c>
      <c r="D27" s="1" t="s">
        <v>273</v>
      </c>
      <c r="E27" s="1" t="s">
        <v>274</v>
      </c>
      <c r="F27" s="1" t="s">
        <v>275</v>
      </c>
      <c r="G27" s="1" t="s">
        <v>276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278</v>
      </c>
      <c r="B28" s="1">
        <v>0.0</v>
      </c>
      <c r="C28" s="1" t="s">
        <v>279</v>
      </c>
      <c r="D28" s="1" t="s">
        <v>280</v>
      </c>
      <c r="E28" s="1" t="s">
        <v>281</v>
      </c>
      <c r="F28" s="1" t="s">
        <v>282</v>
      </c>
      <c r="G28" s="1" t="s">
        <v>283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284</v>
      </c>
      <c r="B29" s="1">
        <v>0.0</v>
      </c>
      <c r="C29" s="1" t="s">
        <v>279</v>
      </c>
      <c r="D29" s="1" t="s">
        <v>280</v>
      </c>
      <c r="E29" s="1" t="s">
        <v>281</v>
      </c>
      <c r="F29" s="1" t="s">
        <v>282</v>
      </c>
      <c r="G29" s="1" t="s">
        <v>283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285</v>
      </c>
      <c r="B30" s="1">
        <v>0.0</v>
      </c>
      <c r="C30" s="1" t="s">
        <v>286</v>
      </c>
      <c r="D30" s="1" t="s">
        <v>287</v>
      </c>
      <c r="E30" s="1" t="s">
        <v>288</v>
      </c>
      <c r="F30" s="1" t="s">
        <v>289</v>
      </c>
      <c r="G30" s="1" t="s">
        <v>290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291</v>
      </c>
      <c r="B31" s="1">
        <v>0.0</v>
      </c>
      <c r="C31" s="1">
        <v>0.0</v>
      </c>
      <c r="D31" s="1" t="s">
        <v>292</v>
      </c>
      <c r="E31" s="1" t="s">
        <v>293</v>
      </c>
      <c r="F31" s="1" t="s">
        <v>294</v>
      </c>
      <c r="G31" s="1" t="s">
        <v>295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296</v>
      </c>
      <c r="B32" s="1">
        <v>0.0</v>
      </c>
      <c r="C32" s="1" t="s">
        <v>297</v>
      </c>
      <c r="D32" s="1" t="s">
        <v>298</v>
      </c>
      <c r="E32" s="1" t="s">
        <v>299</v>
      </c>
      <c r="F32" s="1" t="s">
        <v>300</v>
      </c>
      <c r="G32" s="1" t="s">
        <v>301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302</v>
      </c>
      <c r="B33" s="1">
        <v>0.0</v>
      </c>
      <c r="C33" s="1" t="s">
        <v>303</v>
      </c>
      <c r="D33" s="1" t="s">
        <v>304</v>
      </c>
      <c r="E33" s="1" t="s">
        <v>305</v>
      </c>
      <c r="F33" s="1" t="s">
        <v>306</v>
      </c>
      <c r="G33" s="1" t="s">
        <v>307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308</v>
      </c>
      <c r="B34" s="1">
        <v>0.0</v>
      </c>
      <c r="C34" s="1" t="s">
        <v>309</v>
      </c>
      <c r="D34" s="1" t="s">
        <v>310</v>
      </c>
      <c r="E34" s="1" t="s">
        <v>311</v>
      </c>
      <c r="F34" s="1" t="s">
        <v>312</v>
      </c>
      <c r="G34" s="1" t="s">
        <v>313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314</v>
      </c>
      <c r="B35" s="1">
        <v>0.0</v>
      </c>
      <c r="C35" s="1" t="s">
        <v>309</v>
      </c>
      <c r="D35" s="1" t="s">
        <v>310</v>
      </c>
      <c r="E35" s="1" t="s">
        <v>311</v>
      </c>
      <c r="F35" s="1" t="s">
        <v>312</v>
      </c>
      <c r="G35" s="1" t="s">
        <v>313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315</v>
      </c>
      <c r="B36" s="1">
        <v>0.0</v>
      </c>
      <c r="C36" s="1" t="s">
        <v>316</v>
      </c>
      <c r="D36" s="1" t="s">
        <v>317</v>
      </c>
      <c r="E36" s="1" t="s">
        <v>318</v>
      </c>
      <c r="F36" s="1" t="s">
        <v>319</v>
      </c>
      <c r="G36" s="1" t="s">
        <v>320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321</v>
      </c>
      <c r="B37" s="1">
        <v>0.0</v>
      </c>
      <c r="C37" s="1" t="s">
        <v>322</v>
      </c>
      <c r="D37" s="1" t="s">
        <v>323</v>
      </c>
      <c r="E37" s="1">
        <v>0.0</v>
      </c>
      <c r="F37" s="1" t="s">
        <v>324</v>
      </c>
      <c r="G37" s="1" t="s">
        <v>325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326</v>
      </c>
      <c r="B38" s="1">
        <v>0.0</v>
      </c>
      <c r="C38" s="1">
        <v>0.0</v>
      </c>
      <c r="D38" s="1" t="s">
        <v>327</v>
      </c>
      <c r="E38" s="1" t="s">
        <v>328</v>
      </c>
      <c r="F38" s="1" t="s">
        <v>329</v>
      </c>
      <c r="G38" s="1" t="s">
        <v>330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331</v>
      </c>
      <c r="B39" s="1">
        <v>0.0</v>
      </c>
      <c r="C39" s="1">
        <v>0.0</v>
      </c>
      <c r="D39" s="1" t="s">
        <v>332</v>
      </c>
      <c r="E39" s="1" t="s">
        <v>333</v>
      </c>
      <c r="F39" s="1" t="s">
        <v>334</v>
      </c>
      <c r="G39" s="1" t="s">
        <v>330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336</v>
      </c>
      <c r="B41" s="1">
        <v>0.0</v>
      </c>
      <c r="C41" s="1">
        <v>0.0</v>
      </c>
      <c r="D41" s="1" t="s">
        <v>337</v>
      </c>
      <c r="E41" s="1" t="s">
        <v>338</v>
      </c>
      <c r="F41" s="1" t="s">
        <v>339</v>
      </c>
      <c r="G41" s="1" t="s">
        <v>340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341</v>
      </c>
      <c r="B42" s="1">
        <v>0.0</v>
      </c>
      <c r="C42" s="1">
        <v>0.0</v>
      </c>
      <c r="D42" s="1" t="s">
        <v>342</v>
      </c>
      <c r="E42" s="1" t="s">
        <v>343</v>
      </c>
      <c r="F42" s="1" t="s">
        <v>344</v>
      </c>
      <c r="G42" s="1" t="s">
        <v>345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346</v>
      </c>
      <c r="B43" s="1">
        <v>0.0</v>
      </c>
      <c r="C43" s="1">
        <v>0.0</v>
      </c>
      <c r="D43" s="1" t="s">
        <v>342</v>
      </c>
      <c r="E43" s="1" t="s">
        <v>343</v>
      </c>
      <c r="F43" s="1" t="s">
        <v>344</v>
      </c>
      <c r="G43" s="1" t="s">
        <v>345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347</v>
      </c>
      <c r="B44" s="1">
        <v>0.0</v>
      </c>
      <c r="C44" s="1">
        <v>0.0</v>
      </c>
      <c r="D44" s="1" t="s">
        <v>348</v>
      </c>
      <c r="E44" s="1" t="s">
        <v>349</v>
      </c>
      <c r="F44" s="1" t="s">
        <v>350</v>
      </c>
      <c r="G44" s="1" t="s">
        <v>351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352</v>
      </c>
      <c r="B45" s="1">
        <v>0.0</v>
      </c>
      <c r="C45" s="1">
        <v>0.0</v>
      </c>
      <c r="D45" s="1" t="s">
        <v>348</v>
      </c>
      <c r="E45" s="1" t="s">
        <v>349</v>
      </c>
      <c r="F45" s="1" t="s">
        <v>350</v>
      </c>
      <c r="G45" s="1" t="s">
        <v>351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353</v>
      </c>
      <c r="B46" s="1">
        <v>0.0</v>
      </c>
      <c r="C46" s="1">
        <v>0.0</v>
      </c>
      <c r="D46" s="1" t="s">
        <v>354</v>
      </c>
      <c r="E46" s="1" t="s">
        <v>355</v>
      </c>
      <c r="F46" s="1" t="s">
        <v>356</v>
      </c>
      <c r="G46" s="1" t="s">
        <v>357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358</v>
      </c>
      <c r="B47" s="1">
        <v>0.0</v>
      </c>
      <c r="C47" s="1">
        <v>0.0</v>
      </c>
      <c r="D47" s="1">
        <v>0.0</v>
      </c>
      <c r="E47" s="1" t="s">
        <v>359</v>
      </c>
      <c r="F47" s="1" t="s">
        <v>360</v>
      </c>
      <c r="G47" s="1" t="s">
        <v>361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362</v>
      </c>
      <c r="B48" s="1">
        <v>0.0</v>
      </c>
      <c r="C48" s="1">
        <v>0.0</v>
      </c>
      <c r="D48" s="1" t="s">
        <v>363</v>
      </c>
      <c r="E48" s="1" t="s">
        <v>364</v>
      </c>
      <c r="F48" s="1" t="s">
        <v>365</v>
      </c>
      <c r="G48" s="1" t="s">
        <v>366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367</v>
      </c>
      <c r="B49" s="1">
        <v>0.0</v>
      </c>
      <c r="C49" s="1">
        <v>0.0</v>
      </c>
      <c r="D49" s="1" t="s">
        <v>368</v>
      </c>
      <c r="E49" s="1" t="s">
        <v>369</v>
      </c>
      <c r="F49" s="1" t="s">
        <v>370</v>
      </c>
      <c r="G49" s="1" t="s">
        <v>215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371</v>
      </c>
      <c r="B50" s="1">
        <v>0.0</v>
      </c>
      <c r="C50" s="1">
        <v>0.0</v>
      </c>
      <c r="D50" s="1" t="s">
        <v>372</v>
      </c>
      <c r="E50" s="1" t="s">
        <v>373</v>
      </c>
      <c r="F50" s="1" t="s">
        <v>374</v>
      </c>
      <c r="G50" s="1" t="s">
        <v>375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376</v>
      </c>
      <c r="B51" s="1">
        <v>0.0</v>
      </c>
      <c r="C51" s="1">
        <v>0.0</v>
      </c>
      <c r="D51" s="1" t="s">
        <v>372</v>
      </c>
      <c r="E51" s="1" t="s">
        <v>373</v>
      </c>
      <c r="F51" s="1" t="s">
        <v>374</v>
      </c>
      <c r="G51" s="1" t="s">
        <v>375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377</v>
      </c>
      <c r="B52" s="1">
        <v>0.0</v>
      </c>
      <c r="C52" s="1">
        <v>0.0</v>
      </c>
      <c r="D52" s="1" t="s">
        <v>378</v>
      </c>
      <c r="E52" s="1" t="s">
        <v>379</v>
      </c>
      <c r="F52" s="1" t="s">
        <v>380</v>
      </c>
      <c r="G52" s="1" t="s">
        <v>381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382</v>
      </c>
      <c r="B53" s="1">
        <v>0.0</v>
      </c>
      <c r="C53" s="1">
        <v>0.0</v>
      </c>
      <c r="D53" s="1" t="s">
        <v>383</v>
      </c>
      <c r="E53" s="1" t="s">
        <v>384</v>
      </c>
      <c r="F53" s="1" t="s">
        <v>385</v>
      </c>
      <c r="G53" s="1" t="s">
        <v>386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387</v>
      </c>
      <c r="B54" s="1">
        <v>0.0</v>
      </c>
      <c r="C54" s="1">
        <v>0.0</v>
      </c>
      <c r="D54" s="1">
        <v>0.0</v>
      </c>
      <c r="E54" s="1" t="s">
        <v>388</v>
      </c>
      <c r="F54" s="1" t="s">
        <v>389</v>
      </c>
      <c r="G54" s="1" t="s">
        <v>390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391</v>
      </c>
      <c r="B55" s="1">
        <v>0.0</v>
      </c>
      <c r="C55" s="1">
        <v>0.0</v>
      </c>
      <c r="D55" s="1">
        <v>0.0</v>
      </c>
      <c r="E55" s="1" t="s">
        <v>392</v>
      </c>
      <c r="F55" s="1" t="s">
        <v>393</v>
      </c>
      <c r="G55" s="1" t="s">
        <v>394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395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396</v>
      </c>
      <c r="B57" s="1">
        <v>0.0</v>
      </c>
      <c r="C57" s="1">
        <v>0.0</v>
      </c>
      <c r="D57" s="1">
        <v>0.0</v>
      </c>
      <c r="E57" s="1" t="s">
        <v>397</v>
      </c>
      <c r="F57" s="1" t="s">
        <v>398</v>
      </c>
      <c r="G57" s="1" t="s">
        <v>399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400</v>
      </c>
      <c r="B58" s="1">
        <v>0.0</v>
      </c>
      <c r="C58" s="1">
        <v>0.0</v>
      </c>
      <c r="D58" s="1">
        <v>0.0</v>
      </c>
      <c r="E58" s="1" t="s">
        <v>401</v>
      </c>
      <c r="F58" s="1" t="s">
        <v>402</v>
      </c>
      <c r="G58" s="1" t="s">
        <v>403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404</v>
      </c>
      <c r="B59" s="1">
        <v>0.0</v>
      </c>
      <c r="C59" s="1">
        <v>0.0</v>
      </c>
      <c r="D59" s="1">
        <v>0.0</v>
      </c>
      <c r="E59" s="1" t="s">
        <v>401</v>
      </c>
      <c r="F59" s="1" t="s">
        <v>402</v>
      </c>
      <c r="G59" s="1" t="s">
        <v>403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405</v>
      </c>
      <c r="B60" s="1">
        <v>0.0</v>
      </c>
      <c r="C60" s="1">
        <v>0.0</v>
      </c>
      <c r="D60" s="1">
        <v>0.0</v>
      </c>
      <c r="E60" s="1">
        <v>29.0</v>
      </c>
      <c r="F60" s="1" t="s">
        <v>406</v>
      </c>
      <c r="G60" s="1" t="s">
        <v>407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408</v>
      </c>
      <c r="B61" s="1">
        <v>0.0</v>
      </c>
      <c r="C61" s="1">
        <v>0.0</v>
      </c>
      <c r="D61" s="1">
        <v>0.0</v>
      </c>
      <c r="E61" s="1">
        <v>29.0</v>
      </c>
      <c r="F61" s="1" t="s">
        <v>406</v>
      </c>
      <c r="G61" s="1" t="s">
        <v>407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409</v>
      </c>
      <c r="B62" s="1">
        <v>0.0</v>
      </c>
      <c r="C62" s="1">
        <v>0.0</v>
      </c>
      <c r="D62" s="1">
        <v>0.0</v>
      </c>
      <c r="E62" s="1" t="s">
        <v>410</v>
      </c>
      <c r="F62" s="1" t="s">
        <v>411</v>
      </c>
      <c r="G62" s="1" t="s">
        <v>412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413</v>
      </c>
      <c r="B63" s="1">
        <v>0.0</v>
      </c>
      <c r="C63" s="1">
        <v>0.0</v>
      </c>
      <c r="D63" s="1">
        <v>0.0</v>
      </c>
      <c r="E63" s="1">
        <v>0.0</v>
      </c>
      <c r="F63" s="1" t="s">
        <v>414</v>
      </c>
      <c r="G63" s="1" t="s">
        <v>415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416</v>
      </c>
      <c r="B64" s="1">
        <v>0.0</v>
      </c>
      <c r="C64" s="1">
        <v>0.0</v>
      </c>
      <c r="D64" s="1">
        <v>0.0</v>
      </c>
      <c r="E64" s="1" t="s">
        <v>417</v>
      </c>
      <c r="F64" s="1" t="s">
        <v>418</v>
      </c>
      <c r="G64" s="1" t="s">
        <v>419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420</v>
      </c>
      <c r="B65" s="1">
        <v>0.0</v>
      </c>
      <c r="C65" s="1">
        <v>0.0</v>
      </c>
      <c r="D65" s="1">
        <v>0.0</v>
      </c>
      <c r="E65" s="1" t="s">
        <v>421</v>
      </c>
      <c r="F65" s="1" t="s">
        <v>422</v>
      </c>
      <c r="G65" s="1" t="s">
        <v>423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424</v>
      </c>
      <c r="B66" s="1">
        <v>0.0</v>
      </c>
      <c r="C66" s="1">
        <v>0.0</v>
      </c>
      <c r="D66" s="1">
        <v>0.0</v>
      </c>
      <c r="E66" s="1" t="s">
        <v>425</v>
      </c>
      <c r="F66" s="1" t="s">
        <v>426</v>
      </c>
      <c r="G66" s="1" t="s">
        <v>427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428</v>
      </c>
      <c r="B67" s="1">
        <v>0.0</v>
      </c>
      <c r="C67" s="1">
        <v>0.0</v>
      </c>
      <c r="D67" s="1">
        <v>0.0</v>
      </c>
      <c r="E67" s="1" t="s">
        <v>425</v>
      </c>
      <c r="F67" s="1" t="s">
        <v>426</v>
      </c>
      <c r="G67" s="1" t="s">
        <v>427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429</v>
      </c>
      <c r="B68" s="1">
        <v>0.0</v>
      </c>
      <c r="C68" s="1">
        <v>0.0</v>
      </c>
      <c r="D68" s="1">
        <v>0.0</v>
      </c>
      <c r="E68" s="1" t="s">
        <v>430</v>
      </c>
      <c r="F68" s="1" t="s">
        <v>431</v>
      </c>
      <c r="G68" s="1" t="s">
        <v>432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433</v>
      </c>
      <c r="B69" s="1">
        <v>0.0</v>
      </c>
      <c r="C69" s="1">
        <v>0.0</v>
      </c>
      <c r="D69" s="1">
        <v>0.0</v>
      </c>
      <c r="E69" s="1" t="s">
        <v>434</v>
      </c>
      <c r="F69" s="1" t="s">
        <v>435</v>
      </c>
      <c r="G69" s="1" t="s">
        <v>436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437</v>
      </c>
      <c r="B70" s="1">
        <v>0.0</v>
      </c>
      <c r="C70" s="1">
        <v>0.0</v>
      </c>
      <c r="D70" s="1">
        <v>0.0</v>
      </c>
      <c r="E70" s="1">
        <v>0.0</v>
      </c>
      <c r="F70" s="1" t="s">
        <v>438</v>
      </c>
      <c r="G70" s="1" t="s">
        <v>320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439</v>
      </c>
      <c r="B71" s="1">
        <v>0.0</v>
      </c>
      <c r="C71" s="1">
        <v>0.0</v>
      </c>
      <c r="D71" s="1">
        <v>0.0</v>
      </c>
      <c r="E71" s="1">
        <v>0.0</v>
      </c>
      <c r="F71" s="1" t="s">
        <v>440</v>
      </c>
      <c r="G71" s="1" t="s">
        <v>441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442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443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444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445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446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447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446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448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221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449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221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450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451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452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453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454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455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456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457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458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457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459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460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461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462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463</v>
      </c>
      <c r="C1" s="1" t="s">
        <v>464</v>
      </c>
      <c r="D1" s="1" t="s">
        <v>465</v>
      </c>
      <c r="E1" s="1" t="s">
        <v>466</v>
      </c>
      <c r="F1" s="1" t="s">
        <v>467</v>
      </c>
      <c r="G1" s="1" t="s">
        <v>468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469</v>
      </c>
      <c r="B2" s="1" t="s">
        <v>470</v>
      </c>
      <c r="C2" s="1" t="s">
        <v>471</v>
      </c>
      <c r="D2" s="1" t="s">
        <v>472</v>
      </c>
      <c r="E2" s="1" t="s">
        <v>473</v>
      </c>
      <c r="F2" s="1" t="s">
        <v>473</v>
      </c>
      <c r="G2" s="1" t="s">
        <v>474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475</v>
      </c>
      <c r="B3" s="1" t="s">
        <v>474</v>
      </c>
      <c r="C3" s="1" t="s">
        <v>476</v>
      </c>
      <c r="D3" s="1" t="s">
        <v>477</v>
      </c>
      <c r="E3" s="1" t="s">
        <v>478</v>
      </c>
      <c r="F3" s="1" t="s">
        <v>479</v>
      </c>
      <c r="G3" s="1" t="s">
        <v>474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480</v>
      </c>
      <c r="B4" s="1" t="s">
        <v>470</v>
      </c>
      <c r="C4" s="1" t="s">
        <v>471</v>
      </c>
      <c r="D4" s="1" t="s">
        <v>472</v>
      </c>
      <c r="E4" s="1" t="s">
        <v>473</v>
      </c>
      <c r="F4" s="1" t="s">
        <v>473</v>
      </c>
      <c r="G4" s="1" t="s">
        <v>473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475</v>
      </c>
      <c r="B5" s="1" t="s">
        <v>474</v>
      </c>
      <c r="C5" s="1" t="s">
        <v>476</v>
      </c>
      <c r="D5" s="1" t="s">
        <v>477</v>
      </c>
      <c r="E5" s="1" t="s">
        <v>478</v>
      </c>
      <c r="F5" s="1" t="s">
        <v>479</v>
      </c>
      <c r="G5" s="1" t="s">
        <v>479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481</v>
      </c>
      <c r="B6" s="1" t="s">
        <v>482</v>
      </c>
      <c r="C6" s="1" t="s">
        <v>483</v>
      </c>
      <c r="D6" s="1" t="s">
        <v>484</v>
      </c>
      <c r="E6" s="1" t="s">
        <v>485</v>
      </c>
      <c r="F6" s="1" t="s">
        <v>486</v>
      </c>
      <c r="G6" s="1" t="s">
        <v>487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488</v>
      </c>
      <c r="B7" s="1" t="s">
        <v>474</v>
      </c>
      <c r="C7" s="1" t="s">
        <v>474</v>
      </c>
      <c r="D7" s="1" t="s">
        <v>474</v>
      </c>
      <c r="E7" s="1" t="s">
        <v>474</v>
      </c>
      <c r="F7" s="1" t="s">
        <v>474</v>
      </c>
      <c r="G7" s="1" t="s">
        <v>474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489</v>
      </c>
      <c r="B8" s="1" t="s">
        <v>474</v>
      </c>
      <c r="C8" s="1" t="s">
        <v>490</v>
      </c>
      <c r="D8" s="1" t="s">
        <v>491</v>
      </c>
      <c r="E8" s="1" t="s">
        <v>492</v>
      </c>
      <c r="F8" s="1" t="s">
        <v>493</v>
      </c>
      <c r="G8" s="1" t="s">
        <v>494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495</v>
      </c>
      <c r="B9" s="1" t="s">
        <v>474</v>
      </c>
      <c r="C9" s="1" t="s">
        <v>474</v>
      </c>
      <c r="D9" s="1" t="s">
        <v>474</v>
      </c>
      <c r="E9" s="1" t="s">
        <v>496</v>
      </c>
      <c r="F9" s="1" t="s">
        <v>497</v>
      </c>
      <c r="G9" s="1" t="s">
        <v>498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499</v>
      </c>
      <c r="B10" s="1" t="s">
        <v>474</v>
      </c>
      <c r="C10" s="1" t="s">
        <v>474</v>
      </c>
      <c r="D10" s="1" t="s">
        <v>474</v>
      </c>
      <c r="E10" s="1" t="s">
        <v>496</v>
      </c>
      <c r="F10" s="1" t="s">
        <v>497</v>
      </c>
      <c r="G10" s="1" t="s">
        <v>498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500</v>
      </c>
      <c r="B11" s="1" t="s">
        <v>501</v>
      </c>
      <c r="C11" s="1" t="s">
        <v>501</v>
      </c>
      <c r="D11" s="1" t="s">
        <v>501</v>
      </c>
      <c r="E11" s="1" t="s">
        <v>502</v>
      </c>
      <c r="F11" s="1" t="s">
        <v>503</v>
      </c>
      <c r="G11" s="1" t="s">
        <v>504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505</v>
      </c>
      <c r="B12" s="1" t="s">
        <v>501</v>
      </c>
      <c r="C12" s="1" t="s">
        <v>501</v>
      </c>
      <c r="D12" s="1" t="s">
        <v>501</v>
      </c>
      <c r="E12" s="1" t="s">
        <v>506</v>
      </c>
      <c r="F12" s="1" t="s">
        <v>507</v>
      </c>
      <c r="G12" s="1" t="s">
        <v>508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509</v>
      </c>
      <c r="B13" s="1" t="s">
        <v>501</v>
      </c>
      <c r="C13" s="1" t="s">
        <v>474</v>
      </c>
      <c r="D13" s="1" t="s">
        <v>474</v>
      </c>
      <c r="E13" s="1" t="s">
        <v>510</v>
      </c>
      <c r="F13" s="1" t="s">
        <v>511</v>
      </c>
      <c r="G13" s="1" t="s">
        <v>512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513</v>
      </c>
      <c r="B14" s="1" t="s">
        <v>514</v>
      </c>
      <c r="C14" s="1" t="s">
        <v>474</v>
      </c>
      <c r="D14" s="1" t="s">
        <v>474</v>
      </c>
      <c r="E14" s="1" t="s">
        <v>515</v>
      </c>
      <c r="F14" s="1" t="s">
        <v>516</v>
      </c>
      <c r="G14" s="1" t="s">
        <v>517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518</v>
      </c>
      <c r="B15" s="1" t="s">
        <v>474</v>
      </c>
      <c r="C15" s="1" t="s">
        <v>474</v>
      </c>
      <c r="D15" s="1" t="s">
        <v>474</v>
      </c>
      <c r="E15" s="1" t="s">
        <v>474</v>
      </c>
      <c r="F15" s="1" t="s">
        <v>474</v>
      </c>
      <c r="G15" s="1" t="s">
        <v>474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519</v>
      </c>
      <c r="B16" s="1" t="s">
        <v>474</v>
      </c>
      <c r="C16" s="1" t="s">
        <v>474</v>
      </c>
      <c r="D16" s="1" t="s">
        <v>474</v>
      </c>
      <c r="E16" s="1" t="s">
        <v>474</v>
      </c>
      <c r="F16" s="1" t="s">
        <v>474</v>
      </c>
      <c r="G16" s="1" t="s">
        <v>474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520</v>
      </c>
      <c r="B17" s="1" t="s">
        <v>118</v>
      </c>
      <c r="C17" s="1" t="s">
        <v>119</v>
      </c>
      <c r="D17" s="1" t="s">
        <v>120</v>
      </c>
      <c r="E17" s="1" t="s">
        <v>521</v>
      </c>
      <c r="F17" s="1" t="s">
        <v>522</v>
      </c>
      <c r="G17" s="1" t="s">
        <v>523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524</v>
      </c>
      <c r="B18" s="1" t="s">
        <v>474</v>
      </c>
      <c r="C18" s="1" t="s">
        <v>474</v>
      </c>
      <c r="D18" s="1" t="s">
        <v>474</v>
      </c>
      <c r="E18" s="1" t="s">
        <v>474</v>
      </c>
      <c r="F18" s="1" t="s">
        <v>474</v>
      </c>
      <c r="G18" s="1" t="s">
        <v>474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525</v>
      </c>
      <c r="B19" s="1" t="s">
        <v>474</v>
      </c>
      <c r="C19" s="1" t="s">
        <v>474</v>
      </c>
      <c r="D19" s="1" t="s">
        <v>474</v>
      </c>
      <c r="E19" s="1" t="s">
        <v>526</v>
      </c>
      <c r="F19" s="1" t="s">
        <v>527</v>
      </c>
      <c r="G19" s="1" t="s">
        <v>528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529</v>
      </c>
      <c r="B20" s="1" t="s">
        <v>530</v>
      </c>
      <c r="C20" s="1" t="s">
        <v>531</v>
      </c>
      <c r="D20" s="1" t="s">
        <v>532</v>
      </c>
      <c r="E20" s="1" t="s">
        <v>533</v>
      </c>
      <c r="F20" s="1" t="s">
        <v>534</v>
      </c>
      <c r="G20" s="1" t="s">
        <v>535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536</v>
      </c>
      <c r="B21" s="1" t="s">
        <v>537</v>
      </c>
      <c r="C21" s="1" t="s">
        <v>538</v>
      </c>
      <c r="D21" s="1" t="s">
        <v>539</v>
      </c>
      <c r="E21" s="1" t="s">
        <v>540</v>
      </c>
      <c r="F21" s="1" t="s">
        <v>541</v>
      </c>
      <c r="G21" s="1" t="s">
        <v>542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543</v>
      </c>
      <c r="B22" s="1" t="s">
        <v>544</v>
      </c>
      <c r="C22" s="1" t="s">
        <v>545</v>
      </c>
      <c r="D22" s="1" t="s">
        <v>546</v>
      </c>
      <c r="E22" s="1" t="s">
        <v>547</v>
      </c>
      <c r="F22" s="1" t="s">
        <v>548</v>
      </c>
      <c r="G22" s="1" t="s">
        <v>549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 t="s">
        <v>474</v>
      </c>
      <c r="C23" s="1" t="s">
        <v>474</v>
      </c>
      <c r="D23" s="1" t="s">
        <v>474</v>
      </c>
      <c r="E23" s="1" t="s">
        <v>474</v>
      </c>
      <c r="F23" s="1" t="s">
        <v>474</v>
      </c>
      <c r="G23" s="1" t="s">
        <v>474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550</v>
      </c>
      <c r="B24" s="1" t="s">
        <v>551</v>
      </c>
      <c r="C24" s="1" t="s">
        <v>552</v>
      </c>
      <c r="D24" s="1" t="s">
        <v>553</v>
      </c>
      <c r="E24" s="1" t="s">
        <v>554</v>
      </c>
      <c r="F24" s="1" t="s">
        <v>554</v>
      </c>
      <c r="G24" s="1" t="s">
        <v>554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555</v>
      </c>
      <c r="B25" s="1" t="s">
        <v>556</v>
      </c>
      <c r="C25" s="1" t="s">
        <v>557</v>
      </c>
      <c r="D25" s="1" t="s">
        <v>558</v>
      </c>
      <c r="E25" s="1" t="s">
        <v>559</v>
      </c>
      <c r="F25" s="1" t="s">
        <v>559</v>
      </c>
      <c r="G25" s="1" t="s">
        <v>474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560</v>
      </c>
      <c r="B26" s="1" t="s">
        <v>561</v>
      </c>
      <c r="C26" s="1" t="s">
        <v>562</v>
      </c>
      <c r="D26" s="1" t="s">
        <v>563</v>
      </c>
      <c r="E26" s="1" t="s">
        <v>474</v>
      </c>
      <c r="F26" s="1" t="s">
        <v>474</v>
      </c>
      <c r="G26" s="1" t="s">
        <v>474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564</v>
      </c>
      <c r="B2" s="1" t="s">
        <v>565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566</v>
      </c>
      <c r="B3" s="1" t="s">
        <v>567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568</v>
      </c>
      <c r="B4" s="1" t="s">
        <v>569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570</v>
      </c>
      <c r="B5" s="1" t="s">
        <v>571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572</v>
      </c>
      <c r="B6" s="1" t="s">
        <v>573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574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575</v>
      </c>
      <c r="B8" s="1" t="s">
        <v>576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577</v>
      </c>
      <c r="B9" s="4" t="s">
        <v>578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579</v>
      </c>
      <c r="B10" s="1" t="s">
        <v>580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581</v>
      </c>
      <c r="B11" s="1" t="s">
        <v>582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583</v>
      </c>
      <c r="B12" s="1" t="s">
        <v>580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584</v>
      </c>
      <c r="B13" s="1" t="s">
        <v>585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586</v>
      </c>
      <c r="B14" s="1" t="s">
        <v>587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588</v>
      </c>
      <c r="B15" s="1" t="s">
        <v>585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589</v>
      </c>
      <c r="B16" s="1" t="s">
        <v>590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591</v>
      </c>
      <c r="B17" s="1">
        <v>32.0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592</v>
      </c>
      <c r="B18" s="1" t="s">
        <v>593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594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595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596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597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598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599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600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601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602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603</v>
      </c>
      <c r="B28" s="1">
        <v>1.43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604</v>
      </c>
      <c r="B29" s="1">
        <v>1.6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605</v>
      </c>
      <c r="B30" s="1">
        <v>1.52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606</v>
      </c>
      <c r="B31" s="1">
        <v>2.68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607</v>
      </c>
      <c r="B32" s="1">
        <v>1.43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608</v>
      </c>
      <c r="B33" s="1">
        <v>1.6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609</v>
      </c>
      <c r="B34" s="1">
        <v>1.52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610</v>
      </c>
      <c r="B35" s="1">
        <v>2.68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611</v>
      </c>
      <c r="B36" s="1">
        <v>0.746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612</v>
      </c>
      <c r="B37" s="1">
        <v>-4.876386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613</v>
      </c>
      <c r="B38" s="1">
        <v>2.4155169E7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614</v>
      </c>
      <c r="B39" s="1">
        <v>2.4155169E7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615</v>
      </c>
      <c r="B40" s="1">
        <v>479904.0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616</v>
      </c>
      <c r="B41" s="1">
        <v>365870.0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617</v>
      </c>
      <c r="B42" s="1">
        <v>365870.0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618</v>
      </c>
      <c r="B43" s="1">
        <v>1.84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619</v>
      </c>
      <c r="B44" s="1">
        <v>1.89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620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621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622</v>
      </c>
      <c r="B47" s="1">
        <v>2.5591552E8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623</v>
      </c>
      <c r="B48" s="1">
        <v>0.765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624</v>
      </c>
      <c r="B49" s="1">
        <v>2.68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625</v>
      </c>
      <c r="B50" s="1">
        <v>301.0771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626</v>
      </c>
      <c r="B51" s="1">
        <v>1.5752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627</v>
      </c>
      <c r="B52" s="1">
        <v>1.47104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628</v>
      </c>
      <c r="B53" s="1" t="s">
        <v>629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630</v>
      </c>
      <c r="B54" s="1">
        <v>1.27390856E8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631</v>
      </c>
      <c r="B55" s="1">
        <v>8.8570277E7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632</v>
      </c>
      <c r="B56" s="1">
        <v>1.37588992E8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633</v>
      </c>
      <c r="B57" s="1">
        <v>2102394.0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634</v>
      </c>
      <c r="B58" s="1">
        <v>1225366.0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635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636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637</v>
      </c>
      <c r="B61" s="1">
        <v>0.0153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638</v>
      </c>
      <c r="B62" s="1">
        <v>0.12550001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639</v>
      </c>
      <c r="B63" s="1">
        <v>0.6916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640</v>
      </c>
      <c r="B64" s="1">
        <v>4.14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641</v>
      </c>
      <c r="B65" s="1">
        <v>0.0216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642</v>
      </c>
      <c r="B66" s="1">
        <v>1.37588992E8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643</v>
      </c>
      <c r="B67" s="1">
        <v>1.006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644</v>
      </c>
      <c r="B68" s="1">
        <v>1.8489065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645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646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647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648</v>
      </c>
      <c r="B72" s="1">
        <v>-4.7757E7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649</v>
      </c>
      <c r="B73" s="1">
        <v>-0.35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650</v>
      </c>
      <c r="B74" s="1">
        <v>-0.51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651</v>
      </c>
      <c r="B75" s="1">
        <v>149.872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652</v>
      </c>
      <c r="B76" s="1">
        <v>-2.323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653</v>
      </c>
      <c r="B77" s="1">
        <v>-0.19209039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654</v>
      </c>
      <c r="B78" s="1">
        <v>0.23806548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655</v>
      </c>
      <c r="B79" s="1" t="s">
        <v>656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657</v>
      </c>
      <c r="B80" s="1" t="s">
        <v>658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659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660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661</v>
      </c>
      <c r="B83" s="1" t="s">
        <v>662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663</v>
      </c>
      <c r="B84" s="1" t="s">
        <v>662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664</v>
      </c>
      <c r="B85" s="1">
        <v>1.6176294E9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665</v>
      </c>
      <c r="B86" s="1" t="s">
        <v>666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667</v>
      </c>
      <c r="B87" s="1" t="s">
        <v>668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669</v>
      </c>
      <c r="B88" s="1" t="s">
        <v>670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671</v>
      </c>
      <c r="B89" s="1" t="s">
        <v>672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673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674</v>
      </c>
      <c r="B91" s="1">
        <v>1.86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675</v>
      </c>
      <c r="B92" s="1">
        <v>32.0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676</v>
      </c>
      <c r="B93" s="1">
        <v>4.0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677</v>
      </c>
      <c r="B94" s="1">
        <v>11.0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678</v>
      </c>
      <c r="B95" s="1">
        <v>9.0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679</v>
      </c>
      <c r="B96" s="1">
        <v>1.5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680</v>
      </c>
      <c r="B97" s="1" t="s">
        <v>681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682</v>
      </c>
      <c r="B98" s="1">
        <v>8.0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683</v>
      </c>
      <c r="B99" s="1">
        <v>1.35402E8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684</v>
      </c>
      <c r="B100" s="1">
        <v>0.984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685</v>
      </c>
      <c r="B101" s="1">
        <v>-5.4834E7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686</v>
      </c>
      <c r="B102" s="1">
        <v>6877000.0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687</v>
      </c>
      <c r="B103" s="1">
        <v>30.544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688</v>
      </c>
      <c r="B104" s="1">
        <v>31.838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689</v>
      </c>
      <c r="B105" s="1">
        <v>850000.0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690</v>
      </c>
      <c r="B106" s="1">
        <v>4.969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691</v>
      </c>
      <c r="B107" s="1">
        <v>0.006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692</v>
      </c>
      <c r="B108" s="1">
        <v>-0.21712999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693</v>
      </c>
      <c r="B109" s="1">
        <v>-0.32004002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694</v>
      </c>
      <c r="B110" s="1">
        <v>-3.18525E7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695</v>
      </c>
      <c r="B111" s="1">
        <v>-4.8047E7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696</v>
      </c>
      <c r="B112" s="1">
        <v>1.0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697</v>
      </c>
      <c r="B113" s="1">
        <v>-65.22824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698</v>
      </c>
      <c r="B114" s="1" t="s">
        <v>629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699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-18.0</v>
      </c>
      <c r="D3" s="1">
        <v>-14.0</v>
      </c>
      <c r="E3" s="1">
        <v>-8.0</v>
      </c>
      <c r="F3" s="1">
        <v>-19.0</v>
      </c>
      <c r="G3" s="1">
        <v>-25.0</v>
      </c>
      <c r="H3" s="1">
        <f>IF(G3*FORECAST(H2,B3:G3,B2:G2)&gt;0,FORECAST(H2,B3:G3,B2:G2),G3)*$X$1</f>
        <v>-26.2</v>
      </c>
      <c r="I3" s="1">
        <f>IF(H3*FORECAST(I2,B3:H3,B2:H2)&gt;0,FORECAST(I2,B3:H3,B2:H2),H3)*$X$1</f>
        <v>-29.68571429</v>
      </c>
      <c r="J3" s="1">
        <f>IF(I3*FORECAST(J2,B3:I3,B2:I2)&gt;0,FORECAST(J2,B3:I3,B2:I2),I3)*$X$1</f>
        <v>-33.17142857</v>
      </c>
      <c r="K3" s="1">
        <f>IF(J3*FORECAST(K2,B3:J3,B2:J2)&gt;0,FORECAST(K2,B3:J3,B2:J2),J3)*$X$1</f>
        <v>-36.65714286</v>
      </c>
      <c r="L3" s="1">
        <f>IF(K3*FORECAST(L2,B3:K3,B2:K2)&gt;0,FORECAST(L2,B3:K3,B2:K2),K3)*$X$1</f>
        <v>-40.14285714</v>
      </c>
      <c r="M3" s="1">
        <f>IF(L3*FORECAST(M2,B3:L3,B2:L2)&gt;0,FORECAST(M2,B3:L3,B2:L2),L3)*$X$1</f>
        <v>-43.62857143</v>
      </c>
      <c r="N3" s="1">
        <f>IF(M3*FORECAST(N2,B3:M3,B2:M2)&gt;0,FORECAST(N2,B3:M3,B2:M2),M3)*$X$1</f>
        <v>-47.11428571</v>
      </c>
      <c r="O3" s="5">
        <f>IF(N3*FORECAST(O2,B3:N3,B2:N2)&gt;0,FORECAST(O2,B3:N3,B2:N2),N3)*$X$1</f>
        <v>-50.6</v>
      </c>
      <c r="P3" s="5">
        <f>IF(O3*FORECAST(P2,B3:O3,B2:O2)&gt;0,FORECAST(P2,B3:O3,B2:O2),O3)*$X$1</f>
        <v>-54.08571429</v>
      </c>
      <c r="Q3" s="5">
        <f>IF(P3*FORECAST(Q2,B3:P3,B2:P2)&gt;0,FORECAST(Q2,B3:P3,B2:P2),P3)*$X$1</f>
        <v>-57.57142857</v>
      </c>
      <c r="R3" s="5">
        <f>IF(Q3*FORECAST(R2,B3:Q3,B2:Q2)&gt;0,FORECAST(R2,B3:Q3,B2:Q2),Q3)*$X$1</f>
        <v>-61.05714286</v>
      </c>
      <c r="S3" s="5">
        <f>IF(R3*FORECAST(S2,B3:R3,B2:R2)&gt;0,FORECAST(S2,B3:R3,B2:R2),R3)*$X$1</f>
        <v>-64.54285714</v>
      </c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-42.0</v>
      </c>
      <c r="C4" s="1">
        <v>-9.0</v>
      </c>
      <c r="D4" s="1">
        <v>-37.0</v>
      </c>
      <c r="E4" s="1">
        <v>-140.0</v>
      </c>
      <c r="F4" s="1">
        <v>-184.0</v>
      </c>
      <c r="G4" s="1">
        <v>-151.0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700</v>
      </c>
      <c r="B5" s="1">
        <v>0.0</v>
      </c>
      <c r="C5" s="1">
        <v>80.0</v>
      </c>
      <c r="D5" s="1">
        <v>30.0</v>
      </c>
      <c r="E5" s="1">
        <v>62.0</v>
      </c>
      <c r="F5" s="1">
        <v>105.0</v>
      </c>
      <c r="G5" s="1">
        <v>127.0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701</v>
      </c>
      <c r="L7" s="1">
        <f>IF(S3*FORECAST(S2,B3:S3,B2:S2)&gt;0,FORECAST(S2,B3:S3,B2:S2),R3)*$X$1 * (1+0.02)/(0.0874-0.02)</f>
        <v>-976.7613396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702</v>
      </c>
      <c r="L8" s="6">
        <f t="array" ref="L8">NPV(0.0874,I3:S3)</f>
        <v>-304.7583331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703</v>
      </c>
      <c r="L9" s="6">
        <f t="array" ref="L9">NPV(0.0874,I16:S16)</f>
        <v>-388.6027293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704</v>
      </c>
      <c r="L10" s="6">
        <f>L8 + L9</f>
        <v>-693.3610624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-151.0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705</v>
      </c>
      <c r="L12" s="6">
        <f>L10 - L11</f>
        <v>-542.3610624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706</v>
      </c>
      <c r="L13" s="1">
        <v>127.0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-4.270559547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-976.7613396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-38.0</v>
      </c>
      <c r="C3" s="1">
        <v>-34.0</v>
      </c>
      <c r="D3" s="1">
        <v>-29.0</v>
      </c>
      <c r="E3" s="1">
        <v>-82.0</v>
      </c>
      <c r="F3" s="1">
        <v>-39.0</v>
      </c>
      <c r="G3" s="1">
        <v>-42.0</v>
      </c>
      <c r="H3" s="1">
        <f>IF(G3*FORECAST(H2,B3:G3,B2:G2)&gt;0,FORECAST(H2,B3:G3,B2:G2),G3)*$X$1</f>
        <v>-52.8</v>
      </c>
      <c r="I3" s="1">
        <f>IF(H3*FORECAST(I2,B3:H3,B2:H2)&gt;0,FORECAST(I2,B3:H3,B2:H2),H3)*$X$1</f>
        <v>-55.31428571</v>
      </c>
      <c r="J3" s="1">
        <f>IF(I3*FORECAST(J2,B3:I3,B2:I2)&gt;0,FORECAST(J2,B3:I3,B2:I2),I3)*$X$1</f>
        <v>-57.82857143</v>
      </c>
      <c r="K3" s="1">
        <f>IF(J3*FORECAST(K2,B3:J3,B2:J2)&gt;0,FORECAST(K2,B3:J3,B2:J2),J3)*$X$1</f>
        <v>-60.34285714</v>
      </c>
      <c r="L3" s="1">
        <f>IF(K3*FORECAST(L2,B3:K3,B2:K2)&gt;0,FORECAST(L2,B3:K3,B2:K2),K3)*$X$1</f>
        <v>-62.85714286</v>
      </c>
      <c r="M3" s="1">
        <f>IF(L3*FORECAST(M2,B3:L3,B2:L2)&gt;0,FORECAST(M2,B3:L3,B2:L2),L3)*$X$1</f>
        <v>-65.37142857</v>
      </c>
      <c r="N3" s="1">
        <f>IF(M3*FORECAST(N2,B3:M3,B2:M2)&gt;0,FORECAST(N2,B3:M3,B2:M2),M3)*$X$1</f>
        <v>-67.88571429</v>
      </c>
      <c r="O3" s="5">
        <f>IF(N3*FORECAST(O2,B3:N3,B2:N2)&gt;0,FORECAST(O2,B3:N3,B2:N2),N3)*$X$1</f>
        <v>-70.4</v>
      </c>
      <c r="P3" s="5">
        <f>IF(O3*FORECAST(P2,B3:O3,B2:O2)&gt;0,FORECAST(P2,B3:O3,B2:O2),O3)*$X$1</f>
        <v>-72.91428571</v>
      </c>
      <c r="Q3" s="5">
        <f>IF(P3*FORECAST(Q2,B3:P3,B2:P2)&gt;0,FORECAST(Q2,B3:P3,B2:P2),P3)*$X$1</f>
        <v>-75.42857143</v>
      </c>
      <c r="R3" s="5">
        <f>IF(Q3*FORECAST(R2,B3:Q3,B2:Q2)&gt;0,FORECAST(R2,B3:Q3,B2:Q2),Q3)*$X$1</f>
        <v>-77.94285714</v>
      </c>
      <c r="S3" s="5">
        <f>IF(R3*FORECAST(S2,B3:R3,B2:R2)&gt;0,FORECAST(S2,B3:R3,B2:R2),R3)*$X$1</f>
        <v>-80.45714286</v>
      </c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-42.0</v>
      </c>
      <c r="C4" s="1">
        <v>-9.0</v>
      </c>
      <c r="D4" s="1">
        <v>-37.0</v>
      </c>
      <c r="E4" s="1">
        <v>-140.0</v>
      </c>
      <c r="F4" s="1">
        <v>-184.0</v>
      </c>
      <c r="G4" s="1">
        <v>-151.0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700</v>
      </c>
      <c r="B5" s="1">
        <v>0.0</v>
      </c>
      <c r="C5" s="1">
        <v>80.0</v>
      </c>
      <c r="D5" s="1">
        <v>30.0</v>
      </c>
      <c r="E5" s="1">
        <v>62.0</v>
      </c>
      <c r="F5" s="1">
        <v>105.0</v>
      </c>
      <c r="G5" s="1">
        <v>127.0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701</v>
      </c>
      <c r="L7" s="1">
        <f>IF(S3*FORECAST(S2,B3:S3,B2:S2)&gt;0,FORECAST(S2,B3:S3,B2:S2),R3)*$X$1 * (1+0.02)/(0.0874-0.02)</f>
        <v>-1217.600678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702</v>
      </c>
      <c r="L8" s="6">
        <f t="array" ref="L8">NPV(0.0874,I3:S3)</f>
        <v>-453.3947167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703</v>
      </c>
      <c r="L9" s="6">
        <f t="array" ref="L9">NPV(0.0874,I16:S16)</f>
        <v>-484.4202239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704</v>
      </c>
      <c r="L10" s="6">
        <f>L8 + L9</f>
        <v>-937.8149406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-151.0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705</v>
      </c>
      <c r="L12" s="6">
        <f>L10 - L11</f>
        <v>-786.8149406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706</v>
      </c>
      <c r="L13" s="1">
        <v>127.0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-6.195393233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-1217.600678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