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<sst xmlns="http://schemas.openxmlformats.org/spreadsheetml/2006/main" count="1111" uniqueCount="965">
  <si>
    <t>ticker</t>
  </si>
  <si>
    <t>CMAXQ</t>
  </si>
  <si>
    <t>nombre</t>
  </si>
  <si>
    <t>CAREMAX INC</t>
  </si>
  <si>
    <t>empresa</t>
  </si>
  <si>
    <t>Healthcare Facilities &amp; Services</t>
  </si>
  <si>
    <t>Open</t>
  </si>
  <si>
    <t>Target Price</t>
  </si>
  <si>
    <t>Upside</t>
  </si>
  <si>
    <t>20202.52%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</si>
  <si>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</si>
  <si>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</si>
  <si>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</si>
  <si>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</si>
  <si>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</si>
  <si>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</si>
  <si>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</si>
  <si>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</si>
  <si>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-83.33%</t>
  </si>
  <si>
    <t>Total Assets Growth</t>
  </si>
  <si>
    <t>-66.67%</t>
  </si>
  <si>
    <t>Net Property, Plant and Equipment Growth</t>
  </si>
  <si>
    <t>-33.33%</t>
  </si>
  <si>
    <t>EBITDA Growth</t>
  </si>
  <si>
    <t>-573.35%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</si>
  <si>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</si>
  <si>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</si>
  <si>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</si>
  <si>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</si>
  <si>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</si>
  <si>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</si>
  <si>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</si>
  <si>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</si>
  <si>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</si>
  <si>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</si>
  <si>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</si>
  <si>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</si>
  <si>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</si>
  <si>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</si>
  <si>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</si>
  <si>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</si>
  <si>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</si>
  <si>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</si>
  <si>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</si>
  <si>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</si>
  <si>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</si>
  <si>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</si>
  <si>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</si>
  <si>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</si>
  <si>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</si>
  <si>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</si>
  <si>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</si>
  <si>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</si>
  <si>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Common Dividends Paid</t>
  </si>
  <si>
    <t>Common &amp; Preferred Stock Dividends Paid</t>
  </si>
  <si>
    <t>Other Financing Activities, Total</t>
  </si>
  <si>
    <t>Cash from Financing</t>
  </si>
  <si>
    <t>Miscellaneous Cash Flow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</si>
  <si>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</si>
  <si>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</si>
  <si>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</si>
  <si>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</si>
  <si>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</si>
  <si>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</si>
  <si>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</si>
  <si>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</si>
  <si>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</si>
  <si>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</si>
  <si>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</si>
  <si>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</si>
  <si>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</si>
  <si>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</si>
  <si>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</si>
  <si>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</si>
  <si>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</si>
  <si>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</si>
  <si>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</si>
  <si>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</si>
  <si>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</si>
  <si>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</si>
  <si>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</si>
  <si>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</si>
  <si>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</si>
  <si>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</si>
  <si>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</si>
  <si>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</si>
  <si>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</si>
  <si>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</si>
  <si>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</si>
  <si>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</si>
  <si>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</si>
  <si>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</si>
  <si>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</si>
  <si>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</si>
  <si>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</si>
  <si>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</si>
  <si>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</si>
  <si>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</si>
  <si>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</si>
  <si>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</si>
  <si>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</si>
  <si>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</si>
  <si>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</si>
  <si>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</si>
  <si>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</si>
  <si>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</si>
  <si>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173.53</t>
  </si>
  <si>
    <t>166.95</t>
  </si>
  <si>
    <t>16.41</t>
  </si>
  <si>
    <t>Tangible Book Value</t>
  </si>
  <si>
    <t>Tangible Book Value Per Share</t>
  </si>
  <si>
    <t>-6.53</t>
  </si>
  <si>
    <t>-55.15</t>
  </si>
  <si>
    <t>-52.51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</si>
  <si>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</si>
  <si>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</si>
  <si>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</si>
  <si>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</si>
  <si>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</si>
  <si>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</si>
  <si>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</si>
  <si>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</si>
  <si>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</si>
  <si>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</si>
  <si>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</si>
  <si>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</si>
  <si>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</si>
  <si>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</si>
  <si>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</si>
  <si>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</si>
  <si>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</si>
  <si>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</si>
  <si>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</si>
  <si>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</si>
  <si>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</si>
  <si>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</si>
  <si>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Merger &amp; Related Restructuring Charges</t>
  </si>
  <si>
    <t>Impairment of Goodwill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</si>
  <si>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</si>
  <si>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</si>
  <si>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</si>
  <si>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</si>
  <si>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</si>
  <si>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</si>
  <si>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</si>
  <si>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</si>
  <si>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</si>
  <si>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</si>
  <si>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</si>
  <si>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-3.81</t>
  </si>
  <si>
    <t>-12.49</t>
  </si>
  <si>
    <t>-183.32</t>
  </si>
  <si>
    <t>Basic EPS - Continuing Operations</t>
  </si>
  <si>
    <t>Basic Weighted Average Shares Outstanding</t>
  </si>
  <si>
    <t>Net EPS - Diluted</t>
  </si>
  <si>
    <t>-3.9</t>
  </si>
  <si>
    <t>-12.6</t>
  </si>
  <si>
    <t>Diluted EPS - Continuing Operations</t>
  </si>
  <si>
    <t>Diluted Weighted Average Shares Outstanding</t>
  </si>
  <si>
    <t>Normalized Basic EPS</t>
  </si>
  <si>
    <t>-4.41</t>
  </si>
  <si>
    <t>-9.15</t>
  </si>
  <si>
    <t>-26.29</t>
  </si>
  <si>
    <t>Normalized Diluted EPS</t>
  </si>
  <si>
    <t>Payout Ratio</t>
  </si>
  <si>
    <t>71.51</t>
  </si>
  <si>
    <t>48.56</t>
  </si>
  <si>
    <t>EBITDA</t>
  </si>
  <si>
    <t>EBITA</t>
  </si>
  <si>
    <t>EBIT</t>
  </si>
  <si>
    <t>EBITDAR</t>
  </si>
  <si>
    <t>Total Revenues (As Reported)</t>
  </si>
  <si>
    <t>Effective Tax Rate - (Ratio)</t>
  </si>
  <si>
    <t>-2.44</t>
  </si>
  <si>
    <t>34.08</t>
  </si>
  <si>
    <t>0.13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</si>
  <si>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</si>
  <si>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</si>
  <si>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</si>
  <si>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</si>
  <si>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</si>
  <si>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</si>
  <si>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</si>
  <si>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</si>
  <si>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</si>
  <si>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</si>
  <si>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</si>
  <si>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</si>
  <si>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</si>
  <si>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</si>
  <si>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</si>
  <si>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</si>
  <si>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22.32</t>
  </si>
  <si>
    <t>18.5</t>
  </si>
  <si>
    <t>-4.93</t>
  </si>
  <si>
    <t>-1.99</t>
  </si>
  <si>
    <t>-7.58</t>
  </si>
  <si>
    <t>Return on Total Capital</t>
  </si>
  <si>
    <t>25.92</t>
  </si>
  <si>
    <t>20.85</t>
  </si>
  <si>
    <t>-5.2</t>
  </si>
  <si>
    <t>-2.26</t>
  </si>
  <si>
    <t>-8.86</t>
  </si>
  <si>
    <t>Return On Equity %</t>
  </si>
  <si>
    <t>132.49</t>
  </si>
  <si>
    <t>129.73</t>
  </si>
  <si>
    <t>-2.61</t>
  </si>
  <si>
    <t>-6.72</t>
  </si>
  <si>
    <t>-200.69</t>
  </si>
  <si>
    <t>Return on Common Equity</t>
  </si>
  <si>
    <t>130.99</t>
  </si>
  <si>
    <t>127.89</t>
  </si>
  <si>
    <t>Margin Analysis</t>
  </si>
  <si>
    <t>Gross Profit Margin %</t>
  </si>
  <si>
    <t>38.99</t>
  </si>
  <si>
    <t>43.02</t>
  </si>
  <si>
    <t>44.35</t>
  </si>
  <si>
    <t>10.63</t>
  </si>
  <si>
    <t>12.72</t>
  </si>
  <si>
    <t>1.85</t>
  </si>
  <si>
    <t>SG&amp;A Margin</t>
  </si>
  <si>
    <t>34.18</t>
  </si>
  <si>
    <t>36.57</t>
  </si>
  <si>
    <t>36.63</t>
  </si>
  <si>
    <t>15.4</t>
  </si>
  <si>
    <t>13.88</t>
  </si>
  <si>
    <t>12.64</t>
  </si>
  <si>
    <t>EBITDA Margin %</t>
  </si>
  <si>
    <t>5.65</t>
  </si>
  <si>
    <t>7.61</t>
  </si>
  <si>
    <t>8.97</t>
  </si>
  <si>
    <t>-4.76</t>
  </si>
  <si>
    <t>-1.15</t>
  </si>
  <si>
    <t>-10.79</t>
  </si>
  <si>
    <t>EBITA Margin %</t>
  </si>
  <si>
    <t>4.86</t>
  </si>
  <si>
    <t>6.8</t>
  </si>
  <si>
    <t>8.26</t>
  </si>
  <si>
    <t>-5.71</t>
  </si>
  <si>
    <t>-1.93</t>
  </si>
  <si>
    <t>-11.52</t>
  </si>
  <si>
    <t>EBIT Margin %</t>
  </si>
  <si>
    <t>4.82</t>
  </si>
  <si>
    <t>6.45</t>
  </si>
  <si>
    <t>7.72</t>
  </si>
  <si>
    <t>-9.23</t>
  </si>
  <si>
    <t>-4.6</t>
  </si>
  <si>
    <t>-14.49</t>
  </si>
  <si>
    <t>Income From Continuing Operations Margin %</t>
  </si>
  <si>
    <t>6.29</t>
  </si>
  <si>
    <t>-5.99</t>
  </si>
  <si>
    <t>-90.98</t>
  </si>
  <si>
    <t>Net Income Margin %</t>
  </si>
  <si>
    <t>4.79</t>
  </si>
  <si>
    <t>6.64</t>
  </si>
  <si>
    <t>6.31</t>
  </si>
  <si>
    <t>Net Avail. For Common Margin %</t>
  </si>
  <si>
    <t>Normalized Net Income Margin</t>
  </si>
  <si>
    <t>2.99</t>
  </si>
  <si>
    <t>4.22</t>
  </si>
  <si>
    <t>3.95</t>
  </si>
  <si>
    <t>-4.39</t>
  </si>
  <si>
    <t>-13.05</t>
  </si>
  <si>
    <t>Levered Free Cash Flow Margin</t>
  </si>
  <si>
    <t>3.77</t>
  </si>
  <si>
    <t>1.46</t>
  </si>
  <si>
    <t>-17.37</t>
  </si>
  <si>
    <t>-13.8</t>
  </si>
  <si>
    <t>0.48</t>
  </si>
  <si>
    <t>Unlevered Free Cash Flow Margin</t>
  </si>
  <si>
    <t>2.21</t>
  </si>
  <si>
    <t>-16.34</t>
  </si>
  <si>
    <t>-12.17</t>
  </si>
  <si>
    <t>3.91</t>
  </si>
  <si>
    <t>Asset Turnover</t>
  </si>
  <si>
    <t>5.54</t>
  </si>
  <si>
    <t>3.83</t>
  </si>
  <si>
    <t>0.86</t>
  </si>
  <si>
    <t>0.69</t>
  </si>
  <si>
    <t>0.84</t>
  </si>
  <si>
    <t>Fixed Assets Turnover</t>
  </si>
  <si>
    <t>29.61</t>
  </si>
  <si>
    <t>29.19</t>
  </si>
  <si>
    <t>28.45</t>
  </si>
  <si>
    <t>8.65</t>
  </si>
  <si>
    <t>5.23</t>
  </si>
  <si>
    <t>Receivables Turnover (Average Receivables)</t>
  </si>
  <si>
    <t>19.57</t>
  </si>
  <si>
    <t>16.52</t>
  </si>
  <si>
    <t>10.89</t>
  </si>
  <si>
    <t>6.04</t>
  </si>
  <si>
    <t>4.7</t>
  </si>
  <si>
    <t>Inventory Turnover (Average Inventory)</t>
  </si>
  <si>
    <t>935.62</t>
  </si>
  <si>
    <t>865.4</t>
  </si>
  <si>
    <t>Short Term Liquidity</t>
  </si>
  <si>
    <t>Current Ratio</t>
  </si>
  <si>
    <t>1.52</t>
  </si>
  <si>
    <t>3.02</t>
  </si>
  <si>
    <t>2.73</t>
  </si>
  <si>
    <t>4.92</t>
  </si>
  <si>
    <t>2.55</t>
  </si>
  <si>
    <t>0.42</t>
  </si>
  <si>
    <t>Quick Ratio</t>
  </si>
  <si>
    <t>1.44</t>
  </si>
  <si>
    <t>2.92</t>
  </si>
  <si>
    <t>2.68</t>
  </si>
  <si>
    <t>4.09</t>
  </si>
  <si>
    <t>2.49</t>
  </si>
  <si>
    <t>0.41</t>
  </si>
  <si>
    <t>Operating Cash Flow to Current Liabilities</t>
  </si>
  <si>
    <t>0.19</t>
  </si>
  <si>
    <t>2.1</t>
  </si>
  <si>
    <t>0.98</t>
  </si>
  <si>
    <t>-1.09</t>
  </si>
  <si>
    <t>-0.88</t>
  </si>
  <si>
    <t>-0.11</t>
  </si>
  <si>
    <t>Days Sales Outstanding (Average Receivables)</t>
  </si>
  <si>
    <t>18.65</t>
  </si>
  <si>
    <t>22.16</t>
  </si>
  <si>
    <t>33.52</t>
  </si>
  <si>
    <t>60.4</t>
  </si>
  <si>
    <t>77.73</t>
  </si>
  <si>
    <t>Days Outstanding Inventory (Average Inventory)</t>
  </si>
  <si>
    <t>0.07</t>
  </si>
  <si>
    <t>0.39</t>
  </si>
  <si>
    <t>Average Days Payable Outstanding</t>
  </si>
  <si>
    <t>9.97</t>
  </si>
  <si>
    <t>6.99</t>
  </si>
  <si>
    <t>2.86</t>
  </si>
  <si>
    <t>3.58</t>
  </si>
  <si>
    <t>3.46</t>
  </si>
  <si>
    <t>Cash Conversion Cycle (Average Days)</t>
  </si>
  <si>
    <t>8.76</t>
  </si>
  <si>
    <t>15.24</t>
  </si>
  <si>
    <t>31.05</t>
  </si>
  <si>
    <t>57.25</t>
  </si>
  <si>
    <t>Long Term Solvency</t>
  </si>
  <si>
    <t>Total Debt/Equity</t>
  </si>
  <si>
    <t>67.3</t>
  </si>
  <si>
    <t>338.71</t>
  </si>
  <si>
    <t>406.28</t>
  </si>
  <si>
    <t>23.2</t>
  </si>
  <si>
    <t>58.64</t>
  </si>
  <si>
    <t>800.62</t>
  </si>
  <si>
    <t>Total Debt / Total Capital</t>
  </si>
  <si>
    <t>40.23</t>
  </si>
  <si>
    <t>77.21</t>
  </si>
  <si>
    <t>80.25</t>
  </si>
  <si>
    <t>18.83</t>
  </si>
  <si>
    <t>36.96</t>
  </si>
  <si>
    <t>88.9</t>
  </si>
  <si>
    <t>LT Debt/Equity</t>
  </si>
  <si>
    <t>38.01</t>
  </si>
  <si>
    <t>324.45</t>
  </si>
  <si>
    <t>391.35</t>
  </si>
  <si>
    <t>21.96</t>
  </si>
  <si>
    <t>52.82</t>
  </si>
  <si>
    <t>192.99</t>
  </si>
  <si>
    <t>Long-Term Debt / Total Capital</t>
  </si>
  <si>
    <t>22.72</t>
  </si>
  <si>
    <t>73.96</t>
  </si>
  <si>
    <t>77.3</t>
  </si>
  <si>
    <t>17.82</t>
  </si>
  <si>
    <t>33.3</t>
  </si>
  <si>
    <t>21.43</t>
  </si>
  <si>
    <t>Total Liabilities / Total Assets</t>
  </si>
  <si>
    <t>53.83</t>
  </si>
  <si>
    <t>79.67</t>
  </si>
  <si>
    <t>82.53</t>
  </si>
  <si>
    <t>22.62</t>
  </si>
  <si>
    <t>47.08</t>
  </si>
  <si>
    <t>90.14</t>
  </si>
  <si>
    <t>EBIT / Interest Expense</t>
  </si>
  <si>
    <t>5.38</t>
  </si>
  <si>
    <t>-4.36</t>
  </si>
  <si>
    <t>-1.43</t>
  </si>
  <si>
    <t>EBITDA / Interest Expense</t>
  </si>
  <si>
    <t>6.25</t>
  </si>
  <si>
    <t>-2.25</t>
  </si>
  <si>
    <t>0.47</t>
  </si>
  <si>
    <t>-1.07</t>
  </si>
  <si>
    <t>(EBITDA - Capex) / Interest Expense</t>
  </si>
  <si>
    <t>5.01</t>
  </si>
  <si>
    <t>-2.89</t>
  </si>
  <si>
    <t>0.1</t>
  </si>
  <si>
    <t>-1.34</t>
  </si>
  <si>
    <t>Total Debt / EBITDA</t>
  </si>
  <si>
    <t>0.64</t>
  </si>
  <si>
    <t>2.43</t>
  </si>
  <si>
    <t>2.53</t>
  </si>
  <si>
    <t>-8.32</t>
  </si>
  <si>
    <t>38.13</t>
  </si>
  <si>
    <t>-8.44</t>
  </si>
  <si>
    <t>Net Debt / EBITDA</t>
  </si>
  <si>
    <t>0.57</t>
  </si>
  <si>
    <t>1.79</t>
  </si>
  <si>
    <t>2.07</t>
  </si>
  <si>
    <t>-4.92</t>
  </si>
  <si>
    <t>33.76</t>
  </si>
  <si>
    <t>-7.31</t>
  </si>
  <si>
    <t>Total Debt / (EBITDA - Capex)</t>
  </si>
  <si>
    <t>0.7</t>
  </si>
  <si>
    <t>2.72</t>
  </si>
  <si>
    <t>3.16</t>
  </si>
  <si>
    <t>-6.49</t>
  </si>
  <si>
    <t>174.83</t>
  </si>
  <si>
    <t>-6.75</t>
  </si>
  <si>
    <t>Net Debt / (EBITDA - Capex)</t>
  </si>
  <si>
    <t>0.63</t>
  </si>
  <si>
    <t>2.59</t>
  </si>
  <si>
    <t>-3.83</t>
  </si>
  <si>
    <t>154.8</t>
  </si>
  <si>
    <t>-5.85</t>
  </si>
  <si>
    <t>Growth Over Prior Year</t>
  </si>
  <si>
    <t>Total Revenues, 1 Yr. Growth %</t>
  </si>
  <si>
    <t>25.17</t>
  </si>
  <si>
    <t>32.92</t>
  </si>
  <si>
    <t>185.98</t>
  </si>
  <si>
    <t>113.39</t>
  </si>
  <si>
    <t>19.01</t>
  </si>
  <si>
    <t>Gross Profit, 1 Yr. Growth %</t>
  </si>
  <si>
    <t>38.11</t>
  </si>
  <si>
    <t>37.02</t>
  </si>
  <si>
    <t>57.26</t>
  </si>
  <si>
    <t>155.34</t>
  </si>
  <si>
    <t>-82.69</t>
  </si>
  <si>
    <t>EBITDA, 1 Yr. Growth %</t>
  </si>
  <si>
    <t>68.53</t>
  </si>
  <si>
    <t>43.21</t>
  </si>
  <si>
    <t>-225.96</t>
  </si>
  <si>
    <t>-48.29</t>
  </si>
  <si>
    <t>EBITA, 1 Yr. Growth %</t>
  </si>
  <si>
    <t>75.02</t>
  </si>
  <si>
    <t>46.01</t>
  </si>
  <si>
    <t>-263.67</t>
  </si>
  <si>
    <t>-27.8</t>
  </si>
  <si>
    <t>609.32</t>
  </si>
  <si>
    <t>EBIT, 1 Yr. Growth %</t>
  </si>
  <si>
    <t>67.7</t>
  </si>
  <si>
    <t>41.64</t>
  </si>
  <si>
    <t>-381.98</t>
  </si>
  <si>
    <t>6.23</t>
  </si>
  <si>
    <t>275.31</t>
  </si>
  <si>
    <t>Earnings From Cont. Operations, 1 Yr. Growth %</t>
  </si>
  <si>
    <t>29.53</t>
  </si>
  <si>
    <t>-188.15</t>
  </si>
  <si>
    <t>466.23</t>
  </si>
  <si>
    <t>Net Income, 1 Yr. Growth %</t>
  </si>
  <si>
    <t>73.49</t>
  </si>
  <si>
    <t>26.29</t>
  </si>
  <si>
    <t>-187.82</t>
  </si>
  <si>
    <t>Normalized Net Income, 1 Yr. Growth %</t>
  </si>
  <si>
    <t>76.99</t>
  </si>
  <si>
    <t>24.43</t>
  </si>
  <si>
    <t>-253.27</t>
  </si>
  <si>
    <t>258.15</t>
  </si>
  <si>
    <t>254.03</t>
  </si>
  <si>
    <t>Diluted EPS Before Extra, 1 Yr. Growth %</t>
  </si>
  <si>
    <t>-118.57</t>
  </si>
  <si>
    <t>223.08</t>
  </si>
  <si>
    <t>Accounts Receivable, 1 Yr. Growth %</t>
  </si>
  <si>
    <t>28.93</t>
  </si>
  <si>
    <t>81.12</t>
  </si>
  <si>
    <t>347.02</t>
  </si>
  <si>
    <t>259.63</t>
  </si>
  <si>
    <t>-24.38</t>
  </si>
  <si>
    <t>Inventory, 1 Yr. Growth %</t>
  </si>
  <si>
    <t>1.78</t>
  </si>
  <si>
    <t>45.73</t>
  </si>
  <si>
    <t>31.45</t>
  </si>
  <si>
    <t>Net Property, Plant and Equip., 1 Yr. Growth %</t>
  </si>
  <si>
    <t>29.57</t>
  </si>
  <si>
    <t>38.86</t>
  </si>
  <si>
    <t>233.47</t>
  </si>
  <si>
    <t>712.5</t>
  </si>
  <si>
    <t>20.92</t>
  </si>
  <si>
    <t>Total Assets, 1 Yr. Growth %</t>
  </si>
  <si>
    <t>189.7</t>
  </si>
  <si>
    <t>58.25</t>
  </si>
  <si>
    <t>79.26</t>
  </si>
  <si>
    <t>-46.76</t>
  </si>
  <si>
    <t>Tangible Book Value, 1 Yr. Growth %</t>
  </si>
  <si>
    <t>-278.21</t>
  </si>
  <si>
    <t>118.26</t>
  </si>
  <si>
    <t>59.51</t>
  </si>
  <si>
    <t>976.87</t>
  </si>
  <si>
    <t>-3.93</t>
  </si>
  <si>
    <t>Common Equity, 1 Yr. Growth %</t>
  </si>
  <si>
    <t>28.07</t>
  </si>
  <si>
    <t>30.36</t>
  </si>
  <si>
    <t>22.59</t>
  </si>
  <si>
    <t>-90.08</t>
  </si>
  <si>
    <t>Cash From Operations, 1 Yr. Growth %</t>
  </si>
  <si>
    <t>-24.21</t>
  </si>
  <si>
    <t>-548.76</t>
  </si>
  <si>
    <t>185.95</t>
  </si>
  <si>
    <t>-31.23</t>
  </si>
  <si>
    <t>Capital Expenditures, 1 Yr. Growth %</t>
  </si>
  <si>
    <t>89.87</t>
  </si>
  <si>
    <t>194.47</t>
  </si>
  <si>
    <t>60.89</t>
  </si>
  <si>
    <t>86.72</t>
  </si>
  <si>
    <t>96.12</t>
  </si>
  <si>
    <t>Levered Free Cash Flow, 1 Yr. Growth %</t>
  </si>
  <si>
    <t>-48.64</t>
  </si>
  <si>
    <t>155.22</t>
  </si>
  <si>
    <t>-104.17</t>
  </si>
  <si>
    <t>Unlevered Free Cash Flow, 1 Yr. Growth %</t>
  </si>
  <si>
    <t>-29.98</t>
  </si>
  <si>
    <t>138.7</t>
  </si>
  <si>
    <t>-138.19</t>
  </si>
  <si>
    <t>Compound Annual Growth Rate Over Two Years</t>
  </si>
  <si>
    <t>Total Revenues, 2 Yr. CAGR %</t>
  </si>
  <si>
    <t>28.99</t>
  </si>
  <si>
    <t>80.68</t>
  </si>
  <si>
    <t>147.03</t>
  </si>
  <si>
    <t>59.36</t>
  </si>
  <si>
    <t>Gross Profit, 2 Yr. CAGR %</t>
  </si>
  <si>
    <t>37.57</t>
  </si>
  <si>
    <t>-10.18</t>
  </si>
  <si>
    <t>100.39</t>
  </si>
  <si>
    <t>-33.52</t>
  </si>
  <si>
    <t>EBITDA, 2 Yr. CAGR %</t>
  </si>
  <si>
    <t>62.54</t>
  </si>
  <si>
    <t>36.67</t>
  </si>
  <si>
    <t>-19.3</t>
  </si>
  <si>
    <t>139.89</t>
  </si>
  <si>
    <t>EBITA, 2 Yr. CAGR %</t>
  </si>
  <si>
    <t>68.1</t>
  </si>
  <si>
    <t>57.54</t>
  </si>
  <si>
    <t>8.71</t>
  </si>
  <si>
    <t>126.29</t>
  </si>
  <si>
    <t>EBIT, 2 Yr. CAGR %</t>
  </si>
  <si>
    <t>63.34</t>
  </si>
  <si>
    <t>103.91</t>
  </si>
  <si>
    <t>73.07</t>
  </si>
  <si>
    <t>99.67</t>
  </si>
  <si>
    <t>Earnings From Cont. Operations, 2 Yr. CAGR %</t>
  </si>
  <si>
    <t>47.39</t>
  </si>
  <si>
    <t>6.86</t>
  </si>
  <si>
    <t>123.42</t>
  </si>
  <si>
    <t>911.8</t>
  </si>
  <si>
    <t>Net Income, 2 Yr. CAGR %</t>
  </si>
  <si>
    <t>48.02</t>
  </si>
  <si>
    <t>5.31</t>
  </si>
  <si>
    <t>122.99</t>
  </si>
  <si>
    <t>Normalized Net Income, 2 Yr. CAGR %</t>
  </si>
  <si>
    <t>48.4</t>
  </si>
  <si>
    <t>42.13</t>
  </si>
  <si>
    <t>134.29</t>
  </si>
  <si>
    <t>256.08</t>
  </si>
  <si>
    <t>Diluted EPS Before Extra, 2 Yr. CAGR %</t>
  </si>
  <si>
    <t>-22.54</t>
  </si>
  <si>
    <t>585.59</t>
  </si>
  <si>
    <t>Accounts Receivable, 2 Yr. CAGR %</t>
  </si>
  <si>
    <t>184.54</t>
  </si>
  <si>
    <t>300.95</t>
  </si>
  <si>
    <t>65.3</t>
  </si>
  <si>
    <t>Inventory, 2 Yr. CAGR %</t>
  </si>
  <si>
    <t>21.79</t>
  </si>
  <si>
    <t>619.68</t>
  </si>
  <si>
    <t>594.26</t>
  </si>
  <si>
    <t>Net Property, Plant and Equip., 2 Yr. CAGR %</t>
  </si>
  <si>
    <t>34.13</t>
  </si>
  <si>
    <t>115.17</t>
  </si>
  <si>
    <t>420.52</t>
  </si>
  <si>
    <t>213.45</t>
  </si>
  <si>
    <t>Total Assets, 2 Yr. CAGR %</t>
  </si>
  <si>
    <t>114.11</t>
  </si>
  <si>
    <t>418.09</t>
  </si>
  <si>
    <t>451.42</t>
  </si>
  <si>
    <t>-2.31</t>
  </si>
  <si>
    <t>Tangible Book Value, 2 Yr. CAGR %</t>
  </si>
  <si>
    <t>97.22</t>
  </si>
  <si>
    <t>86.58</t>
  </si>
  <si>
    <t>314.45</t>
  </si>
  <si>
    <t>221.65</t>
  </si>
  <si>
    <t>Common Equity, 2 Yr. CAGR %</t>
  </si>
  <si>
    <t>29.21</t>
  </si>
  <si>
    <t>889.62</t>
  </si>
  <si>
    <t>859.68</t>
  </si>
  <si>
    <t>-65.13</t>
  </si>
  <si>
    <t>Cash From Operations, 2 Yr. CAGR %</t>
  </si>
  <si>
    <t>201.53</t>
  </si>
  <si>
    <t>84.41</t>
  </si>
  <si>
    <t>258.22</t>
  </si>
  <si>
    <t>Capital Expenditures, 2 Yr. CAGR %</t>
  </si>
  <si>
    <t>136.46</t>
  </si>
  <si>
    <t>133.74</t>
  </si>
  <si>
    <t>73.32</t>
  </si>
  <si>
    <t>91.36</t>
  </si>
  <si>
    <t>Levered Free Cash Flow, 2 Yr. CAGR %</t>
  </si>
  <si>
    <t>288.02</t>
  </si>
  <si>
    <t>688.07</t>
  </si>
  <si>
    <t>-67.37</t>
  </si>
  <si>
    <t>Unlevered Free Cash Flow, 2 Yr. CAGR %</t>
  </si>
  <si>
    <t>256.92</t>
  </si>
  <si>
    <t>447.35</t>
  </si>
  <si>
    <t>-4.52</t>
  </si>
  <si>
    <t>Compound Annual Growth Rate Over Three Years</t>
  </si>
  <si>
    <t>Total Revenues, 3 Yr. CAGR %</t>
  </si>
  <si>
    <t>59.87</t>
  </si>
  <si>
    <t>90.98</t>
  </si>
  <si>
    <t>93.66</t>
  </si>
  <si>
    <t>Gross Profit, 3 Yr. CAGR %</t>
  </si>
  <si>
    <t>3.67</t>
  </si>
  <si>
    <t>27.24</t>
  </si>
  <si>
    <t>-11.42</t>
  </si>
  <si>
    <t>EBITDA, 3 Yr. CAGR %</t>
  </si>
  <si>
    <t>51.03</t>
  </si>
  <si>
    <t>-1.16</t>
  </si>
  <si>
    <t>93.53</t>
  </si>
  <si>
    <t>EBITA, 3 Yr. CAGR %</t>
  </si>
  <si>
    <t>68.72</t>
  </si>
  <si>
    <t>21.46</t>
  </si>
  <si>
    <t>103.13</t>
  </si>
  <si>
    <t>EBIT, 3 Yr. CAGR %</t>
  </si>
  <si>
    <t>98.59</t>
  </si>
  <si>
    <t>64.08</t>
  </si>
  <si>
    <t>124.02</t>
  </si>
  <si>
    <t>Earnings From Cont. Operations, 3 Yr. CAGR %</t>
  </si>
  <si>
    <t>24.18</t>
  </si>
  <si>
    <t>86.3</t>
  </si>
  <si>
    <t>348.55</t>
  </si>
  <si>
    <t>Net Income, 3 Yr. CAGR %</t>
  </si>
  <si>
    <t>24.38</t>
  </si>
  <si>
    <t>84.49</t>
  </si>
  <si>
    <t>347.98</t>
  </si>
  <si>
    <t>Normalized Net Income, 3 Yr. CAGR %</t>
  </si>
  <si>
    <t>52.91</t>
  </si>
  <si>
    <t>93.41</t>
  </si>
  <si>
    <t>168.86</t>
  </si>
  <si>
    <t>Diluted EPS Before Extra, 3 Yr. CAGR %</t>
  </si>
  <si>
    <t>105.9</t>
  </si>
  <si>
    <t>Accounts Receivable, 3 Yr. CAGR %</t>
  </si>
  <si>
    <t>118.55</t>
  </si>
  <si>
    <t>207.64</t>
  </si>
  <si>
    <t>130.3</t>
  </si>
  <si>
    <t>Inventory, 3 Yr. CAGR %</t>
  </si>
  <si>
    <t>274.96</t>
  </si>
  <si>
    <t>308.34</t>
  </si>
  <si>
    <t>Net Property, Plant and Equip., 3 Yr. CAGR %</t>
  </si>
  <si>
    <t>81.7</t>
  </si>
  <si>
    <t>235.07</t>
  </si>
  <si>
    <t>219.98</t>
  </si>
  <si>
    <t>Total Assets, 3 Yr. CAGR %</t>
  </si>
  <si>
    <t>326.83</t>
  </si>
  <si>
    <t>263.72</t>
  </si>
  <si>
    <t>152.97</t>
  </si>
  <si>
    <t>Tangible Book Value, 3 Yr. CAGR %</t>
  </si>
  <si>
    <t>83.75</t>
  </si>
  <si>
    <t>234.68</t>
  </si>
  <si>
    <t>154.59</t>
  </si>
  <si>
    <t>Common Equity, 3 Yr. CAGR %</t>
  </si>
  <si>
    <t>400.57</t>
  </si>
  <si>
    <t>393.33</t>
  </si>
  <si>
    <t>109.04</t>
  </si>
  <si>
    <t>Cash From Operations, 3 Yr. CAGR %</t>
  </si>
  <si>
    <t>244.25</t>
  </si>
  <si>
    <t>113.44</t>
  </si>
  <si>
    <t>106.65</t>
  </si>
  <si>
    <t>Capital Expenditures, 3 Yr. CAGR %</t>
  </si>
  <si>
    <t>118.09</t>
  </si>
  <si>
    <t>116.88</t>
  </si>
  <si>
    <t>80.61</t>
  </si>
  <si>
    <t>Levered Free Cash Flow, 3 Yr. CAGR %</t>
  </si>
  <si>
    <t>194.44</t>
  </si>
  <si>
    <t>37.36</t>
  </si>
  <si>
    <t>Unlevered Free Cash Flow, 3 Yr. CAGR %</t>
  </si>
  <si>
    <t>172.59</t>
  </si>
  <si>
    <t>125.34</t>
  </si>
  <si>
    <t>Compound Annual Growth Rate Over Five Years</t>
  </si>
  <si>
    <t>Total Revenues, 5 Yr. CAGR %</t>
  </si>
  <si>
    <t>59.67</t>
  </si>
  <si>
    <t>Gross Profit, 5 Yr. CAGR %</t>
  </si>
  <si>
    <t>-13.21</t>
  </si>
  <si>
    <t>EBITDA, 5 Yr. CAGR %</t>
  </si>
  <si>
    <t>81.74</t>
  </si>
  <si>
    <t>EBITA, 5 Yr. CAGR %</t>
  </si>
  <si>
    <t>89.75</t>
  </si>
  <si>
    <t>EBIT, 5 Yr. CAGR %</t>
  </si>
  <si>
    <t>99.02</t>
  </si>
  <si>
    <t>Earnings From Cont. Operations, 5 Yr. CAGR %</t>
  </si>
  <si>
    <t>187.39</t>
  </si>
  <si>
    <t>Net Income, 5 Yr. CAGR %</t>
  </si>
  <si>
    <t>187.66</t>
  </si>
  <si>
    <t>Normalized Net Income, 5 Yr. CAGR %</t>
  </si>
  <si>
    <t>114.43</t>
  </si>
  <si>
    <t>Accounts Receivable, 5 Yr. CAGR %</t>
  </si>
  <si>
    <t>95.45</t>
  </si>
  <si>
    <t>Net Property, Plant and Equip., 5 Yr. CAGR %</t>
  </si>
  <si>
    <t>125.99</t>
  </si>
  <si>
    <t>Total Assets, 5 Yr. CAGR %</t>
  </si>
  <si>
    <t>136.64</t>
  </si>
  <si>
    <t>Tangible Book Value, 5 Yr. CAGR %</t>
  </si>
  <si>
    <t>129.87</t>
  </si>
  <si>
    <t>Common Equity, 5 Yr. CAGR %</t>
  </si>
  <si>
    <t>72.45</t>
  </si>
  <si>
    <t>Cash From Operations, 5 Yr. CAGR %</t>
  </si>
  <si>
    <t>140.36</t>
  </si>
  <si>
    <t>Capital Expenditures, 5 Yr. CAGR %</t>
  </si>
  <si>
    <t>106.98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</si>
  <si>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</si>
  <si>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</si>
  <si>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</si>
  <si>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</si>
  <si>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</si>
  <si>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</si>
  <si>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</si>
  <si>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</si>
  <si>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280.3</t>
  </si>
  <si>
    <t>668.7</t>
  </si>
  <si>
    <t>404.8</t>
  </si>
  <si>
    <t>55.97</t>
  </si>
  <si>
    <t>0.0916</t>
  </si>
  <si>
    <t>-</t>
  </si>
  <si>
    <t>Change</t>
  </si>
  <si>
    <t>138.57%</t>
  </si>
  <si>
    <t>-39.47%</t>
  </si>
  <si>
    <t>-86.17%</t>
  </si>
  <si>
    <t>-99.84%</t>
  </si>
  <si>
    <t>0%</t>
  </si>
  <si>
    <t>Enterprise Value (EV)
                                    1</t>
  </si>
  <si>
    <t>738</t>
  </si>
  <si>
    <t>594.1</t>
  </si>
  <si>
    <t>376.3</t>
  </si>
  <si>
    <t>393.6</t>
  </si>
  <si>
    <t>551.4</t>
  </si>
  <si>
    <t>586.8</t>
  </si>
  <si>
    <t>163.29%</t>
  </si>
  <si>
    <t>-19.5%</t>
  </si>
  <si>
    <t>-36.67%</t>
  </si>
  <si>
    <t>4.61%</t>
  </si>
  <si>
    <t>40.08%</t>
  </si>
  <si>
    <t>6.43%</t>
  </si>
  <si>
    <t>P/E ratio</t>
  </si>
  <si>
    <t>-59.1x</t>
  </si>
  <si>
    <t>-8.69x</t>
  </si>
  <si>
    <t>-0.08x</t>
  </si>
  <si>
    <t>-0x</t>
  </si>
  <si>
    <t>PBR</t>
  </si>
  <si>
    <t>1.33x</t>
  </si>
  <si>
    <t>0.66x</t>
  </si>
  <si>
    <t>0.91x</t>
  </si>
  <si>
    <t>PEG</t>
  </si>
  <si>
    <t>Capitalization / Revenue</t>
  </si>
  <si>
    <t>2.33x</t>
  </si>
  <si>
    <t>1.66x</t>
  </si>
  <si>
    <t>0.64x</t>
  </si>
  <si>
    <t>0.07x</t>
  </si>
  <si>
    <t>0x</t>
  </si>
  <si>
    <t>EV / Revenue</t>
  </si>
  <si>
    <t>1.83x</t>
  </si>
  <si>
    <t>0.94x</t>
  </si>
  <si>
    <t>0.5x</t>
  </si>
  <si>
    <t>0.51x</t>
  </si>
  <si>
    <t>0.44x</t>
  </si>
  <si>
    <t>0.42x</t>
  </si>
  <si>
    <t>EV / EBITDA</t>
  </si>
  <si>
    <t>55,404,710x</t>
  </si>
  <si>
    <t>27,005,725x</t>
  </si>
  <si>
    <t>-5,967,599x</t>
  </si>
  <si>
    <t>EV / EBIT</t>
  </si>
  <si>
    <t>-173,168,968x</t>
  </si>
  <si>
    <t>1,886,114,098x</t>
  </si>
  <si>
    <t>-4,142,133x</t>
  </si>
  <si>
    <t>EV / FCF</t>
  </si>
  <si>
    <t>-26,504,566x</t>
  </si>
  <si>
    <t>-7,851,954x</t>
  </si>
  <si>
    <t>-6,115,712x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</si>
  <si>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</si>
  <si>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</si>
  <si>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</si>
  <si>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</si>
  <si>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</si>
  <si>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-183.3</t>
  </si>
  <si>
    <t>-20.83</t>
  </si>
  <si>
    <t>-15.82</t>
  </si>
  <si>
    <t>-4.949</t>
  </si>
  <si>
    <t>Distribution rate</t>
  </si>
  <si>
    <t>Net sales
                                    1</t>
  </si>
  <si>
    <t>120.4</t>
  </si>
  <si>
    <t>403.3</t>
  </si>
  <si>
    <t>631.1</t>
  </si>
  <si>
    <t>751.1</t>
  </si>
  <si>
    <t>772.4</t>
  </si>
  <si>
    <t>1,240</t>
  </si>
  <si>
    <t>1,383</t>
  </si>
  <si>
    <t>13.32</t>
  </si>
  <si>
    <t>22</t>
  </si>
  <si>
    <t>-63.05</t>
  </si>
  <si>
    <t>-4.262</t>
  </si>
  <si>
    <t>0.315</t>
  </si>
  <si>
    <t>-90.84</t>
  </si>
  <si>
    <t>Net income
                                    1</t>
  </si>
  <si>
    <t>7.601</t>
  </si>
  <si>
    <t>-6.675</t>
  </si>
  <si>
    <t>-37.8</t>
  </si>
  <si>
    <t>-683.3</t>
  </si>
  <si>
    <t>-129.7</t>
  </si>
  <si>
    <t>-150.8</t>
  </si>
  <si>
    <t>-71.57</t>
  </si>
  <si>
    <t>Net Debt
                                    1</t>
  </si>
  <si>
    <t>69.32</t>
  </si>
  <si>
    <t>189.4</t>
  </si>
  <si>
    <t>320.3</t>
  </si>
  <si>
    <t>393.5</t>
  </si>
  <si>
    <t>551.3</t>
  </si>
  <si>
    <t>586.7</t>
  </si>
  <si>
    <t>Reference price
                                    2</t>
  </si>
  <si>
    <t>468.0005</t>
  </si>
  <si>
    <t>230.4002</t>
  </si>
  <si>
    <t>109.5001</t>
  </si>
  <si>
    <t>14.9460</t>
  </si>
  <si>
    <t>0.0240</t>
  </si>
  <si>
    <t>Nbr of stocks (in thousands)</t>
  </si>
  <si>
    <t>599</t>
  </si>
  <si>
    <t>2,902</t>
  </si>
  <si>
    <t>3,697</t>
  </si>
  <si>
    <t>3,745</t>
  </si>
  <si>
    <t>3,815</t>
  </si>
  <si>
    <t>Announcement Date</t>
  </si>
  <si>
    <t>3/8/21</t>
  </si>
  <si>
    <t>3/8/22</t>
  </si>
  <si>
    <t>3/9/23</t>
  </si>
  <si>
    <t>3/18/24</t>
  </si>
  <si>
    <t>address1</t>
  </si>
  <si>
    <t>1000 NW 57th Court</t>
  </si>
  <si>
    <t>address2</t>
  </si>
  <si>
    <t>Suite 400</t>
  </si>
  <si>
    <t>city</t>
  </si>
  <si>
    <t>Miami</t>
  </si>
  <si>
    <t>state</t>
  </si>
  <si>
    <t>FL</t>
  </si>
  <si>
    <t>zip</t>
  </si>
  <si>
    <t>33126</t>
  </si>
  <si>
    <t>country</t>
  </si>
  <si>
    <t>phone</t>
  </si>
  <si>
    <t>786 360 4768</t>
  </si>
  <si>
    <t>website</t>
  </si>
  <si>
    <t>https://www.caremax.com</t>
  </si>
  <si>
    <t>industry</t>
  </si>
  <si>
    <t>Health Information Services</t>
  </si>
  <si>
    <t>industryKey</t>
  </si>
  <si>
    <t>health-information-services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</si>
  <si>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</si>
  <si>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</si>
  <si>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</si>
  <si>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</si>
  <si>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</si>
  <si>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</si>
  <si>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</si>
  <si>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CareMax, Inc. provides care and chronic disease management services through physicians and health care professionals. It offers a suite of health care and social services to its patients, including primary care, specialty care, telemedicine, health and wellness, optometry, dental, pharmacy, and transportation; and services to children and adults through Medicaid programs, as well as through commercial insurance plans. The company also provides CareOptimize, a proprietary software and services platform that provides data, analytics, and rules-based decision tools/workflows for physicians in the United States. It operates multi-specialty medical care centers in Florida, New York, Tennessee, and Texas. The company is headquartered in Miami, Florida. On November 17, 2024, CareMax, Inc., along with its affiliates, filed a voluntary petition for reorganization under Chapter 11 in the U.S. Bankruptcy Court for the Northern District of Texas.</t>
  </si>
  <si>
    <t>fullTimeEmployees</t>
  </si>
  <si>
    <t>companyOfficers</t>
  </si>
  <si>
    <t>[{'maxAge': 1, 'name': 'Mr. Carlos A. de Solo', 'age': 44, 'title': 'Co-Founder, President, CEO &amp; Director', 'yearBorn': 1979, 'fiscalYear': 2023, 'totalPay': 1301950, 'exercisedValue': 0, 'unexercisedValue': 0}, {'maxAge': 1, 'name': 'Mr. Alberto R. de Solo', 'age': 46, 'title': 'Executive VP &amp; COO', 'yearBorn': 1977, 'fiscalYear': 2023, 'totalPay': 905350, 'exercisedValue': 0, 'unexercisedValue': 0}, {'maxAge': 1, 'name': 'Mr. Erick Anthony Fernandez CPA', 'age': 44, 'title': 'Chief Accounting Officer', 'yearBorn': 1979, 'fiscalYear': 2023, 'exercisedValue': 0, 'unexercisedValue': 0}, {'maxAge': 1, 'name': 'Mr. Mark  Llorente', 'title': 'Chief Administrative Officer &amp; Head of MSO Operations', 'fiscalYear': 2023, 'exercisedValue': 0, 'unexercisedValue': 0}, {'maxAge': 1, 'name': 'Roger  Ou', 'title': 'SVP of Finance &amp; Investor Relations', 'fiscalYear': 2023, 'exercisedValue': 0, 'unexercisedValue': 0}, {'maxAge': 1, 'name': 'Ms. Teresa  McMeans', 'title': 'Chief Compliance Officer', 'fiscalYear': 2023, 'exercisedValue': 0, 'unexercisedValue': 0}, {'maxAge': 1, 'name': 'Mr. Niberto  Moreno M.D.', 'title': 'Chief Medical Officer &amp; President of Caremax MSO', 'fiscalYear': 2023, 'exercisedValue': 0, 'unexercisedValue': 0}, {'maxAge': 1, 'name': 'Ms. Nicole  Cable', 'title': 'Chief Experience Officer', 'fiscalYear': 2023, 'exercisedValue': 0, 'unexercisedValue': 0}, {'maxAge': 1, 'name': 'Mr. Michael G. Jarjour', 'title': 'Chief Digital Officer', 'fiscalYear': 2023, 'exercisedValue': 0, 'unexercisedValue': 0}, {'maxAge': 1, 'name': 'Mr. Paul Brent Rundell', 'age': 47, 'title': 'Chief Restructuring Officer', 'yearBorn': 1976,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</si>
  <si>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</si>
  <si>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</si>
  <si>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</si>
  <si>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</si>
  <si>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</si>
  <si>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</si>
  <si>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</si>
  <si>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</si>
  <si>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</si>
  <si>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</si>
  <si>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</si>
  <si>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</si>
  <si>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</si>
  <si>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</si>
  <si>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</si>
  <si>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</si>
  <si>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</si>
  <si>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</si>
  <si>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</si>
  <si>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</si>
  <si>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</si>
  <si>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</si>
  <si>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</si>
  <si>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</si>
  <si>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</si>
  <si>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</si>
  <si>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</si>
  <si>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</si>
  <si>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</si>
  <si>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</si>
  <si>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</si>
  <si>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</si>
  <si>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</si>
  <si>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</si>
  <si>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</si>
  <si>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</si>
  <si>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</si>
  <si>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</si>
  <si>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</si>
  <si>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</si>
  <si>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</si>
  <si>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</si>
  <si>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</si>
  <si>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</si>
  <si>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</si>
  <si>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</si>
  <si>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</si>
  <si>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</si>
  <si>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1:30</t>
  </si>
  <si>
    <t>lastSplitDate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</si>
  <si>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</si>
  <si>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</si>
  <si>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</si>
  <si>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</si>
  <si>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</si>
  <si>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</si>
  <si>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</si>
  <si>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</si>
  <si>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</si>
  <si>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CMAX</t>
  </si>
  <si>
    <t>underlyingSymbol</t>
  </si>
  <si>
    <t>shortName</t>
  </si>
  <si>
    <t>CareMax,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</si>
  <si>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</si>
  <si>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</si>
  <si>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</si>
  <si>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</si>
  <si>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</si>
  <si>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</si>
  <si>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</si>
  <si>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deff30c9-a0ce-3afc-ad8d-f3635da6b7db</t>
  </si>
  <si>
    <t>messageBoardId</t>
  </si>
  <si>
    <t>finmb_633774253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</si>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</sst>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arema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0.52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105.5731283716352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1608009.0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-38.732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-0.021941697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3.0</v>
      </c>
      <c r="C2" s="1">
        <v>6.0</v>
      </c>
      <c r="D2" s="1">
        <v>7.0</v>
      </c>
      <c r="E2" s="1">
        <v>-6.0</v>
      </c>
      <c r="F2" s="1">
        <v>-37.0</v>
      </c>
      <c r="G2" s="1">
        <v>-683.0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57.0</v>
      </c>
      <c r="C3" s="1">
        <v>73.0</v>
      </c>
      <c r="D3" s="1">
        <v>85.0</v>
      </c>
      <c r="E3" s="1">
        <v>2.0</v>
      </c>
      <c r="F3" s="1">
        <v>4.0</v>
      </c>
      <c r="G3" s="1">
        <v>17.0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3.0</v>
      </c>
      <c r="C4" s="1">
        <v>31.0</v>
      </c>
      <c r="D4" s="1">
        <v>64.0</v>
      </c>
      <c r="E4" s="1">
        <v>10.0</v>
      </c>
      <c r="F4" s="1">
        <v>16.0</v>
      </c>
      <c r="G4" s="1">
        <v>22.0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60.0</v>
      </c>
      <c r="C5" s="1">
        <v>1.0</v>
      </c>
      <c r="D5" s="1">
        <v>1.0</v>
      </c>
      <c r="E5" s="1">
        <v>13.0</v>
      </c>
      <c r="F5" s="1">
        <v>21.0</v>
      </c>
      <c r="G5" s="1">
        <v>39.0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17.0</v>
      </c>
      <c r="E6" s="1">
        <v>86.0</v>
      </c>
      <c r="F6" s="1">
        <v>2.0</v>
      </c>
      <c r="G6" s="1">
        <v>8.0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1.0</v>
      </c>
      <c r="D7" s="1">
        <v>0.0</v>
      </c>
      <c r="E7" s="1">
        <v>0.0</v>
      </c>
      <c r="F7" s="1">
        <v>0.0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70.0</v>
      </c>
      <c r="G8" s="1">
        <v>547.0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1.0</v>
      </c>
      <c r="F9" s="1">
        <v>10.0</v>
      </c>
      <c r="G9" s="1">
        <v>10.0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0.0</v>
      </c>
      <c r="E10" s="1">
        <v>0.0</v>
      </c>
      <c r="F10" s="1">
        <v>1.0</v>
      </c>
      <c r="G10" s="1">
        <v>-1.0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1.0</v>
      </c>
      <c r="C11" s="1">
        <v>-17.0</v>
      </c>
      <c r="D11" s="1">
        <v>42.0</v>
      </c>
      <c r="E11" s="1">
        <v>-27.0</v>
      </c>
      <c r="F11" s="1">
        <v>-87.0</v>
      </c>
      <c r="G11" s="1">
        <v>-10.0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-4.0</v>
      </c>
      <c r="C12" s="1">
        <v>-46.0</v>
      </c>
      <c r="D12" s="1">
        <v>-4.0</v>
      </c>
      <c r="E12" s="1">
        <v>-3.0</v>
      </c>
      <c r="F12" s="1">
        <v>-66.0</v>
      </c>
      <c r="G12" s="1">
        <v>25.0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0.0</v>
      </c>
      <c r="C13" s="1">
        <v>-186.0</v>
      </c>
      <c r="D13" s="1">
        <v>0.0</v>
      </c>
      <c r="E13" s="1">
        <v>-8.0</v>
      </c>
      <c r="F13" s="1">
        <v>-17.0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1.0</v>
      </c>
      <c r="C14" s="1">
        <v>21.0</v>
      </c>
      <c r="D14" s="1">
        <v>-68.0</v>
      </c>
      <c r="E14" s="1">
        <v>-98.0</v>
      </c>
      <c r="F14" s="1">
        <v>1.0</v>
      </c>
      <c r="G14" s="1">
        <v>41.0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-64.0</v>
      </c>
      <c r="C15" s="1">
        <v>36.0</v>
      </c>
      <c r="D15" s="1">
        <v>51.0</v>
      </c>
      <c r="E15" s="1">
        <v>15.0</v>
      </c>
      <c r="F15" s="1">
        <v>16.0</v>
      </c>
      <c r="G15" s="1">
        <v>17.0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58.0</v>
      </c>
      <c r="C16" s="1">
        <v>7.0</v>
      </c>
      <c r="D16" s="1">
        <v>5.0</v>
      </c>
      <c r="E16" s="1">
        <v>-23.0</v>
      </c>
      <c r="F16" s="1">
        <v>-68.0</v>
      </c>
      <c r="G16" s="1">
        <v>-46.0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-38.0</v>
      </c>
      <c r="C17" s="1">
        <v>-73.0</v>
      </c>
      <c r="D17" s="1">
        <v>-2.0</v>
      </c>
      <c r="E17" s="1">
        <v>-3.0</v>
      </c>
      <c r="F17" s="1">
        <v>-7.0</v>
      </c>
      <c r="G17" s="1">
        <v>-14.0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-55.0</v>
      </c>
      <c r="C18" s="1">
        <v>-10.0</v>
      </c>
      <c r="D18" s="1">
        <v>-4.0</v>
      </c>
      <c r="E18" s="1">
        <v>-310.0</v>
      </c>
      <c r="F18" s="1">
        <v>-55.0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-2.0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0.0</v>
      </c>
      <c r="E20" s="1">
        <v>0.0</v>
      </c>
      <c r="F20" s="1">
        <v>78.0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-93.0</v>
      </c>
      <c r="C21" s="1">
        <v>-11.0</v>
      </c>
      <c r="D21" s="1">
        <v>-6.0</v>
      </c>
      <c r="E21" s="1">
        <v>-317.0</v>
      </c>
      <c r="F21" s="1">
        <v>-62.0</v>
      </c>
      <c r="G21" s="1">
        <v>-14.0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1.0</v>
      </c>
      <c r="C22" s="1">
        <v>2.0</v>
      </c>
      <c r="D22" s="1">
        <v>0.0</v>
      </c>
      <c r="E22" s="1">
        <v>0.0</v>
      </c>
      <c r="F22" s="1">
        <v>0.0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11.0</v>
      </c>
      <c r="D23" s="1">
        <v>6.0</v>
      </c>
      <c r="E23" s="1">
        <v>125.0</v>
      </c>
      <c r="F23" s="1">
        <v>259.0</v>
      </c>
      <c r="G23" s="1">
        <v>122.0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1.0</v>
      </c>
      <c r="C24" s="1">
        <v>14.0</v>
      </c>
      <c r="D24" s="1">
        <v>6.0</v>
      </c>
      <c r="E24" s="1">
        <v>125.0</v>
      </c>
      <c r="F24" s="1">
        <v>259.0</v>
      </c>
      <c r="G24" s="1">
        <v>122.0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-1.0</v>
      </c>
      <c r="C25" s="1">
        <v>-1.0</v>
      </c>
      <c r="D25" s="1">
        <v>0.0</v>
      </c>
      <c r="E25" s="1">
        <v>0.0</v>
      </c>
      <c r="F25" s="1">
        <v>0.0</v>
      </c>
      <c r="G25" s="1">
        <v>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-30.0</v>
      </c>
      <c r="C26" s="1">
        <v>-51.0</v>
      </c>
      <c r="D26" s="1">
        <v>-75.0</v>
      </c>
      <c r="E26" s="1">
        <v>-27.0</v>
      </c>
      <c r="F26" s="1">
        <v>-127.0</v>
      </c>
      <c r="G26" s="1">
        <v>-35.0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-1.0</v>
      </c>
      <c r="C27" s="1">
        <v>-1.0</v>
      </c>
      <c r="D27" s="1">
        <v>-75.0</v>
      </c>
      <c r="E27" s="1">
        <v>-27.0</v>
      </c>
      <c r="F27" s="1">
        <v>-127.0</v>
      </c>
      <c r="G27" s="1">
        <v>-35.0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0.0</v>
      </c>
      <c r="D28" s="1">
        <v>0.0</v>
      </c>
      <c r="E28" s="1">
        <v>415.0</v>
      </c>
      <c r="F28" s="1">
        <v>0.0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-4.0</v>
      </c>
      <c r="D29" s="1">
        <v>-3.0</v>
      </c>
      <c r="E29" s="1">
        <v>0.0</v>
      </c>
      <c r="F29" s="1">
        <v>0.0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-4.0</v>
      </c>
      <c r="D30" s="1">
        <v>-3.0</v>
      </c>
      <c r="E30" s="1">
        <v>0.0</v>
      </c>
      <c r="F30" s="1">
        <v>0.0</v>
      </c>
      <c r="G30" s="1">
        <v>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-12.0</v>
      </c>
      <c r="D31" s="1">
        <v>0.0</v>
      </c>
      <c r="E31" s="1">
        <v>-129.0</v>
      </c>
      <c r="F31" s="1">
        <v>-7.0</v>
      </c>
      <c r="G31" s="1">
        <v>-81.0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34.0</v>
      </c>
      <c r="C32" s="1">
        <v>8.0</v>
      </c>
      <c r="D32" s="1">
        <v>1.0</v>
      </c>
      <c r="E32" s="1">
        <v>383.0</v>
      </c>
      <c r="F32" s="1">
        <v>124.0</v>
      </c>
      <c r="G32" s="1">
        <v>85.0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4.0</v>
      </c>
      <c r="D34" s="1">
        <v>49.0</v>
      </c>
      <c r="E34" s="1">
        <v>42.0</v>
      </c>
      <c r="F34" s="1">
        <v>-6.0</v>
      </c>
      <c r="G34" s="1">
        <v>23.0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9.0</v>
      </c>
      <c r="C36" s="1">
        <v>52.0</v>
      </c>
      <c r="D36" s="1">
        <v>1.0</v>
      </c>
      <c r="E36" s="1">
        <v>4.0</v>
      </c>
      <c r="F36" s="1">
        <v>12.0</v>
      </c>
      <c r="G36" s="1">
        <v>34.0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3.0</v>
      </c>
      <c r="D37" s="1">
        <v>1.0</v>
      </c>
      <c r="E37" s="1">
        <v>-51.0</v>
      </c>
      <c r="F37" s="1">
        <v>-87.0</v>
      </c>
      <c r="G37" s="1">
        <v>3.0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0.0</v>
      </c>
      <c r="C38" s="1">
        <v>3.0</v>
      </c>
      <c r="D38" s="1">
        <v>2.0</v>
      </c>
      <c r="E38" s="1">
        <v>-48.0</v>
      </c>
      <c r="F38" s="1">
        <v>-76.0</v>
      </c>
      <c r="G38" s="1">
        <v>29.0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0.0</v>
      </c>
      <c r="C39" s="1">
        <v>55.0</v>
      </c>
      <c r="D39" s="1">
        <v>2.0</v>
      </c>
      <c r="E39" s="1">
        <v>38.0</v>
      </c>
      <c r="F39" s="1">
        <v>83.0</v>
      </c>
      <c r="G39" s="1">
        <v>-62.0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34.0</v>
      </c>
      <c r="C40" s="1">
        <v>12.0</v>
      </c>
      <c r="D40" s="1">
        <v>5.0</v>
      </c>
      <c r="E40" s="1">
        <v>97.0</v>
      </c>
      <c r="F40" s="1">
        <v>132.0</v>
      </c>
      <c r="G40" s="1">
        <v>86.0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66</v>
      </c>
      <c r="B3" s="1">
        <v>28.0</v>
      </c>
      <c r="C3" s="1">
        <v>4.0</v>
      </c>
      <c r="D3" s="1">
        <v>4.0</v>
      </c>
      <c r="E3" s="1">
        <v>47.0</v>
      </c>
      <c r="F3" s="1">
        <v>41.0</v>
      </c>
      <c r="G3" s="1">
        <v>65.0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67</v>
      </c>
      <c r="B4" s="1">
        <v>28.0</v>
      </c>
      <c r="C4" s="1">
        <v>4.0</v>
      </c>
      <c r="D4" s="1">
        <v>4.0</v>
      </c>
      <c r="E4" s="1">
        <v>47.0</v>
      </c>
      <c r="F4" s="1">
        <v>41.0</v>
      </c>
      <c r="G4" s="1">
        <v>65.0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68</v>
      </c>
      <c r="B5" s="1">
        <v>4.0</v>
      </c>
      <c r="C5" s="1">
        <v>5.0</v>
      </c>
      <c r="D5" s="1">
        <v>9.0</v>
      </c>
      <c r="E5" s="1">
        <v>42.0</v>
      </c>
      <c r="F5" s="1">
        <v>151.0</v>
      </c>
      <c r="G5" s="1">
        <v>115.0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69</v>
      </c>
      <c r="B6" s="1">
        <v>6.0</v>
      </c>
      <c r="C6" s="1">
        <v>11.0</v>
      </c>
      <c r="D6" s="1">
        <v>27.0</v>
      </c>
      <c r="E6" s="1">
        <v>0.0</v>
      </c>
      <c r="F6" s="1">
        <v>0.0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70</v>
      </c>
      <c r="B7" s="1">
        <v>4.0</v>
      </c>
      <c r="C7" s="1">
        <v>5.0</v>
      </c>
      <c r="D7" s="1">
        <v>9.0</v>
      </c>
      <c r="E7" s="1">
        <v>42.0</v>
      </c>
      <c r="F7" s="1">
        <v>151.0</v>
      </c>
      <c r="G7" s="1">
        <v>115.0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71</v>
      </c>
      <c r="B8" s="1">
        <v>1.0</v>
      </c>
      <c r="C8" s="1">
        <v>1.0</v>
      </c>
      <c r="D8" s="1">
        <v>1.0</v>
      </c>
      <c r="E8" s="1">
        <v>55.0</v>
      </c>
      <c r="F8" s="1">
        <v>72.0</v>
      </c>
      <c r="G8" s="1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72</v>
      </c>
      <c r="B9" s="1">
        <v>18.0</v>
      </c>
      <c r="C9" s="1">
        <v>18.0</v>
      </c>
      <c r="D9" s="1">
        <v>18.0</v>
      </c>
      <c r="E9" s="1">
        <v>17.0</v>
      </c>
      <c r="F9" s="1">
        <v>0.0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73</v>
      </c>
      <c r="B10" s="1">
        <v>5.0</v>
      </c>
      <c r="C10" s="1">
        <v>12.0</v>
      </c>
      <c r="D10" s="1">
        <v>7.0</v>
      </c>
      <c r="E10" s="1">
        <v>53.0</v>
      </c>
      <c r="F10" s="1">
        <v>3.0</v>
      </c>
      <c r="G10" s="1">
        <v>3.0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74</v>
      </c>
      <c r="B11" s="1">
        <v>4.0</v>
      </c>
      <c r="C11" s="1">
        <v>10.0</v>
      </c>
      <c r="D11" s="1">
        <v>14.0</v>
      </c>
      <c r="E11" s="1">
        <v>108.0</v>
      </c>
      <c r="F11" s="1">
        <v>197.0</v>
      </c>
      <c r="G11" s="1">
        <v>183.0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75</v>
      </c>
      <c r="B12" s="1">
        <v>4.0</v>
      </c>
      <c r="C12" s="1">
        <v>5.0</v>
      </c>
      <c r="D12" s="1">
        <v>7.0</v>
      </c>
      <c r="E12" s="1">
        <v>21.0</v>
      </c>
      <c r="F12" s="1">
        <v>141.0</v>
      </c>
      <c r="G12" s="1">
        <v>172.0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</v>
      </c>
      <c r="B13" s="1">
        <v>-1.0</v>
      </c>
      <c r="C13" s="1">
        <v>-2.0</v>
      </c>
      <c r="D13" s="1">
        <v>-3.0</v>
      </c>
      <c r="E13" s="1">
        <v>-5.0</v>
      </c>
      <c r="F13" s="1">
        <v>-10.0</v>
      </c>
      <c r="G13" s="1">
        <v>-14.0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77</v>
      </c>
      <c r="B14" s="1">
        <v>2.0</v>
      </c>
      <c r="C14" s="1">
        <v>3.0</v>
      </c>
      <c r="D14" s="1">
        <v>4.0</v>
      </c>
      <c r="E14" s="1">
        <v>15.0</v>
      </c>
      <c r="F14" s="1">
        <v>130.0</v>
      </c>
      <c r="G14" s="1">
        <v>157.0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</v>
      </c>
      <c r="B15" s="1">
        <v>50.0</v>
      </c>
      <c r="C15" s="1">
        <v>5.0</v>
      </c>
      <c r="D15" s="1">
        <v>10.0</v>
      </c>
      <c r="E15" s="1">
        <v>465.0</v>
      </c>
      <c r="F15" s="1">
        <v>701.0</v>
      </c>
      <c r="G15" s="1">
        <v>157.0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</v>
      </c>
      <c r="B16" s="1">
        <v>45.0</v>
      </c>
      <c r="C16" s="1">
        <v>5.0</v>
      </c>
      <c r="D16" s="1">
        <v>8.0</v>
      </c>
      <c r="E16" s="1">
        <v>59.0</v>
      </c>
      <c r="F16" s="1">
        <v>124.0</v>
      </c>
      <c r="G16" s="1">
        <v>101.0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80</v>
      </c>
      <c r="B17" s="1">
        <v>0.0</v>
      </c>
      <c r="C17" s="1">
        <v>0.0</v>
      </c>
      <c r="D17" s="1">
        <v>0.0</v>
      </c>
      <c r="E17" s="1">
        <v>1.0</v>
      </c>
      <c r="F17" s="1">
        <v>1.0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81</v>
      </c>
      <c r="B18" s="1">
        <v>13.0</v>
      </c>
      <c r="C18" s="1">
        <v>19.0</v>
      </c>
      <c r="D18" s="1">
        <v>18.0</v>
      </c>
      <c r="E18" s="1">
        <v>2.0</v>
      </c>
      <c r="F18" s="1">
        <v>17.0</v>
      </c>
      <c r="G18" s="1">
        <v>24.0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82</v>
      </c>
      <c r="B19" s="1">
        <v>8.0</v>
      </c>
      <c r="C19" s="1">
        <v>24.0</v>
      </c>
      <c r="D19" s="1">
        <v>38.0</v>
      </c>
      <c r="E19" s="1">
        <v>653.0</v>
      </c>
      <c r="F19" s="1">
        <v>1170.0</v>
      </c>
      <c r="G19" s="1">
        <v>623.0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83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</v>
      </c>
      <c r="B21" s="1">
        <v>1.0</v>
      </c>
      <c r="C21" s="1">
        <v>1.0</v>
      </c>
      <c r="D21" s="1">
        <v>1.0</v>
      </c>
      <c r="E21" s="1">
        <v>3.0</v>
      </c>
      <c r="F21" s="1">
        <v>7.0</v>
      </c>
      <c r="G21" s="1">
        <v>6.0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</v>
      </c>
      <c r="B22" s="1">
        <v>39.0</v>
      </c>
      <c r="C22" s="1">
        <v>65.0</v>
      </c>
      <c r="D22" s="1">
        <v>2.0</v>
      </c>
      <c r="E22" s="1">
        <v>8.0</v>
      </c>
      <c r="F22" s="1">
        <v>18.0</v>
      </c>
      <c r="G22" s="1">
        <v>16.0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86</v>
      </c>
      <c r="B23" s="1">
        <v>65.0</v>
      </c>
      <c r="C23" s="1">
        <v>0.0</v>
      </c>
      <c r="D23" s="1">
        <v>0.0</v>
      </c>
      <c r="E23" s="1">
        <v>0.0</v>
      </c>
      <c r="F23" s="1">
        <v>30.0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87</v>
      </c>
      <c r="B24" s="1">
        <v>48.0</v>
      </c>
      <c r="C24" s="1">
        <v>70.0</v>
      </c>
      <c r="D24" s="1">
        <v>1.0</v>
      </c>
      <c r="E24" s="1">
        <v>6.0</v>
      </c>
      <c r="F24" s="1">
        <v>25.0</v>
      </c>
      <c r="G24" s="1">
        <v>364.0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88</v>
      </c>
      <c r="B25" s="1">
        <v>0.0</v>
      </c>
      <c r="C25" s="1">
        <v>0.0</v>
      </c>
      <c r="D25" s="1">
        <v>0.0</v>
      </c>
      <c r="E25" s="1">
        <v>0.0</v>
      </c>
      <c r="F25" s="1">
        <v>5.0</v>
      </c>
      <c r="G25" s="1">
        <v>8.0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89</v>
      </c>
      <c r="B26" s="1">
        <v>21.0</v>
      </c>
      <c r="C26" s="1">
        <v>46.0</v>
      </c>
      <c r="D26" s="1">
        <v>68.0</v>
      </c>
      <c r="E26" s="1">
        <v>3.0</v>
      </c>
      <c r="F26" s="1">
        <v>14.0</v>
      </c>
      <c r="G26" s="1">
        <v>42.0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90</v>
      </c>
      <c r="B27" s="1">
        <v>3.0</v>
      </c>
      <c r="C27" s="1">
        <v>3.0</v>
      </c>
      <c r="D27" s="1">
        <v>5.0</v>
      </c>
      <c r="E27" s="1">
        <v>21.0</v>
      </c>
      <c r="F27" s="1">
        <v>77.0</v>
      </c>
      <c r="G27" s="1">
        <v>439.0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91</v>
      </c>
      <c r="B28" s="1">
        <v>1.0</v>
      </c>
      <c r="C28" s="1">
        <v>16.0</v>
      </c>
      <c r="D28" s="1">
        <v>26.0</v>
      </c>
      <c r="E28" s="1">
        <v>111.0</v>
      </c>
      <c r="F28" s="1">
        <v>231.0</v>
      </c>
      <c r="G28" s="1">
        <v>1.0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92</v>
      </c>
      <c r="B29" s="1">
        <v>0.0</v>
      </c>
      <c r="C29" s="1">
        <v>0.0</v>
      </c>
      <c r="D29" s="1">
        <v>0.0</v>
      </c>
      <c r="E29" s="1">
        <v>0.0</v>
      </c>
      <c r="F29" s="1">
        <v>96.0</v>
      </c>
      <c r="G29" s="1">
        <v>117.0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93</v>
      </c>
      <c r="B30" s="1">
        <v>0.0</v>
      </c>
      <c r="C30" s="1">
        <v>0.0</v>
      </c>
      <c r="D30" s="1">
        <v>0.0</v>
      </c>
      <c r="E30" s="1">
        <v>14.0</v>
      </c>
      <c r="F30" s="1">
        <v>147.0</v>
      </c>
      <c r="G30" s="1">
        <v>4.0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94</v>
      </c>
      <c r="B31" s="1">
        <v>4.0</v>
      </c>
      <c r="C31" s="1">
        <v>19.0</v>
      </c>
      <c r="D31" s="1">
        <v>31.0</v>
      </c>
      <c r="E31" s="1">
        <v>148.0</v>
      </c>
      <c r="F31" s="1">
        <v>551.0</v>
      </c>
      <c r="G31" s="1">
        <v>562.0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95</v>
      </c>
      <c r="B32" s="1">
        <v>22.0</v>
      </c>
      <c r="C32" s="1">
        <v>22.0</v>
      </c>
      <c r="D32" s="1">
        <v>22.0</v>
      </c>
      <c r="E32" s="1">
        <v>0.0</v>
      </c>
      <c r="F32" s="1">
        <v>1.0</v>
      </c>
      <c r="G32" s="1">
        <v>1.0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96</v>
      </c>
      <c r="B33" s="1">
        <v>0.0</v>
      </c>
      <c r="C33" s="1">
        <v>0.0</v>
      </c>
      <c r="D33" s="1">
        <v>0.0</v>
      </c>
      <c r="E33" s="1">
        <v>505.0</v>
      </c>
      <c r="F33" s="1">
        <v>657.0</v>
      </c>
      <c r="G33" s="1">
        <v>782.0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97</v>
      </c>
      <c r="B34" s="1">
        <v>0.0</v>
      </c>
      <c r="C34" s="1">
        <v>0.0</v>
      </c>
      <c r="D34" s="1">
        <v>0.0</v>
      </c>
      <c r="E34" s="1">
        <v>3.0</v>
      </c>
      <c r="F34" s="1">
        <v>-37.0</v>
      </c>
      <c r="G34" s="1">
        <v>-721.0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98</v>
      </c>
      <c r="B35" s="1">
        <v>3.0</v>
      </c>
      <c r="C35" s="1">
        <v>4.0</v>
      </c>
      <c r="D35" s="1">
        <v>6.0</v>
      </c>
      <c r="E35" s="1">
        <v>0.0</v>
      </c>
      <c r="F35" s="1">
        <v>0.0</v>
      </c>
      <c r="G35" s="1">
        <v>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99</v>
      </c>
      <c r="B36" s="1">
        <v>4.0</v>
      </c>
      <c r="C36" s="1">
        <v>5.0</v>
      </c>
      <c r="D36" s="1">
        <v>6.0</v>
      </c>
      <c r="E36" s="1">
        <v>505.0</v>
      </c>
      <c r="F36" s="1">
        <v>620.0</v>
      </c>
      <c r="G36" s="1">
        <v>61.0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100</v>
      </c>
      <c r="B37" s="1">
        <v>-15.0</v>
      </c>
      <c r="C37" s="1">
        <v>-21.0</v>
      </c>
      <c r="D37" s="1">
        <v>0.0</v>
      </c>
      <c r="E37" s="1">
        <v>0.0</v>
      </c>
      <c r="F37" s="1">
        <v>0.0</v>
      </c>
      <c r="G37" s="1">
        <v>0.0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101</v>
      </c>
      <c r="B38" s="1">
        <v>3.0</v>
      </c>
      <c r="C38" s="1">
        <v>4.0</v>
      </c>
      <c r="D38" s="1">
        <v>6.0</v>
      </c>
      <c r="E38" s="1">
        <v>505.0</v>
      </c>
      <c r="F38" s="1">
        <v>620.0</v>
      </c>
      <c r="G38" s="1">
        <v>61.0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102</v>
      </c>
      <c r="B39" s="1">
        <v>8.0</v>
      </c>
      <c r="C39" s="1">
        <v>24.0</v>
      </c>
      <c r="D39" s="1">
        <v>38.0</v>
      </c>
      <c r="E39" s="1">
        <v>653.0</v>
      </c>
      <c r="F39" s="1">
        <v>1170.0</v>
      </c>
      <c r="G39" s="1">
        <v>623.0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59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103</v>
      </c>
      <c r="B41" s="1">
        <v>0.0</v>
      </c>
      <c r="C41" s="1">
        <v>0.0</v>
      </c>
      <c r="D41" s="1">
        <v>0.0</v>
      </c>
      <c r="E41" s="1">
        <v>2.0</v>
      </c>
      <c r="F41" s="1">
        <v>3.0</v>
      </c>
      <c r="G41" s="1">
        <v>3.0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104</v>
      </c>
      <c r="B42" s="1">
        <v>0.0</v>
      </c>
      <c r="C42" s="1">
        <v>0.0</v>
      </c>
      <c r="D42" s="1">
        <v>0.0</v>
      </c>
      <c r="E42" s="1">
        <v>2.0</v>
      </c>
      <c r="F42" s="1">
        <v>3.0</v>
      </c>
      <c r="G42" s="1">
        <v>3.0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105</v>
      </c>
      <c r="B43" s="1">
        <v>0.0</v>
      </c>
      <c r="C43" s="1">
        <v>0.0</v>
      </c>
      <c r="D43" s="1">
        <v>0.0</v>
      </c>
      <c r="E43" s="1" t="s">
        <v>106</v>
      </c>
      <c r="F43" s="1" t="s">
        <v>107</v>
      </c>
      <c r="G43" s="1" t="s">
        <v>108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109</v>
      </c>
      <c r="B44" s="1">
        <v>3.0</v>
      </c>
      <c r="C44" s="1">
        <v>-5.0</v>
      </c>
      <c r="D44" s="1">
        <v>-11.0</v>
      </c>
      <c r="E44" s="1">
        <v>-19.0</v>
      </c>
      <c r="F44" s="1">
        <v>-205.0</v>
      </c>
      <c r="G44" s="1">
        <v>-197.0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110</v>
      </c>
      <c r="B45" s="1">
        <v>0.0</v>
      </c>
      <c r="C45" s="1">
        <v>0.0</v>
      </c>
      <c r="D45" s="1">
        <v>0.0</v>
      </c>
      <c r="E45" s="1" t="s">
        <v>111</v>
      </c>
      <c r="F45" s="1" t="s">
        <v>112</v>
      </c>
      <c r="G45" s="1" t="s">
        <v>113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114</v>
      </c>
      <c r="B46" s="1">
        <v>2.0</v>
      </c>
      <c r="C46" s="1">
        <v>16.0</v>
      </c>
      <c r="D46" s="1">
        <v>27.0</v>
      </c>
      <c r="E46" s="1">
        <v>117.0</v>
      </c>
      <c r="F46" s="1">
        <v>363.0</v>
      </c>
      <c r="G46" s="1">
        <v>492.0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115</v>
      </c>
      <c r="B47" s="1">
        <v>2.0</v>
      </c>
      <c r="C47" s="1">
        <v>12.0</v>
      </c>
      <c r="D47" s="1">
        <v>22.0</v>
      </c>
      <c r="E47" s="1">
        <v>69.0</v>
      </c>
      <c r="F47" s="1">
        <v>322.0</v>
      </c>
      <c r="G47" s="1">
        <v>426.0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116</v>
      </c>
      <c r="B48" s="1">
        <v>9.0</v>
      </c>
      <c r="C48" s="1">
        <v>13.0</v>
      </c>
      <c r="D48" s="1">
        <v>16.0</v>
      </c>
      <c r="E48" s="1">
        <v>57.0</v>
      </c>
      <c r="F48" s="1">
        <v>134.0</v>
      </c>
      <c r="G48" s="1">
        <v>182.0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117</v>
      </c>
      <c r="B49" s="1">
        <v>-15.0</v>
      </c>
      <c r="C49" s="1">
        <v>-21.0</v>
      </c>
      <c r="D49" s="1">
        <v>0.0</v>
      </c>
      <c r="E49" s="1">
        <v>0.0</v>
      </c>
      <c r="F49" s="1">
        <v>0.0</v>
      </c>
      <c r="G49" s="1">
        <v>0.0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118</v>
      </c>
      <c r="B50" s="1">
        <v>0.0</v>
      </c>
      <c r="C50" s="1">
        <v>5.0</v>
      </c>
      <c r="D50" s="1">
        <v>5.0</v>
      </c>
      <c r="E50" s="1">
        <v>3.0</v>
      </c>
      <c r="F50" s="1">
        <v>3.0</v>
      </c>
      <c r="G50" s="1">
        <v>0.0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119</v>
      </c>
      <c r="B51" s="1">
        <v>3.0</v>
      </c>
      <c r="C51" s="1">
        <v>4.0</v>
      </c>
      <c r="D51" s="1">
        <v>4.0</v>
      </c>
      <c r="E51" s="1">
        <v>9.0</v>
      </c>
      <c r="F51" s="1">
        <v>12.0</v>
      </c>
      <c r="G51" s="1">
        <v>15.0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120</v>
      </c>
      <c r="B52" s="1">
        <v>0.0</v>
      </c>
      <c r="C52" s="1">
        <v>266.0</v>
      </c>
      <c r="D52" s="1">
        <v>374.0</v>
      </c>
      <c r="E52" s="1">
        <v>0.0</v>
      </c>
      <c r="F52" s="1">
        <v>0.0</v>
      </c>
      <c r="G52" s="1">
        <v>0.0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121</v>
      </c>
      <c r="B53" s="1">
        <v>0.0</v>
      </c>
      <c r="C53" s="1">
        <v>0.0</v>
      </c>
      <c r="D53" s="1">
        <v>0.0</v>
      </c>
      <c r="E53" s="1">
        <v>0.0</v>
      </c>
      <c r="F53" s="1">
        <v>1.0</v>
      </c>
      <c r="G53" s="1">
        <v>3.0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122</v>
      </c>
      <c r="B2" s="1">
        <v>71.0</v>
      </c>
      <c r="C2" s="1">
        <v>90.0</v>
      </c>
      <c r="D2" s="1">
        <v>120.0</v>
      </c>
      <c r="E2" s="1">
        <v>280.0</v>
      </c>
      <c r="F2" s="1">
        <v>583.0</v>
      </c>
      <c r="G2" s="1">
        <v>626.0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123</v>
      </c>
      <c r="B3" s="1">
        <v>50.0</v>
      </c>
      <c r="C3" s="1">
        <v>49.0</v>
      </c>
      <c r="D3" s="1">
        <v>0.0</v>
      </c>
      <c r="E3" s="1">
        <v>15.0</v>
      </c>
      <c r="F3" s="1">
        <v>47.0</v>
      </c>
      <c r="G3" s="1">
        <v>125.0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124</v>
      </c>
      <c r="B4" s="1">
        <v>72.0</v>
      </c>
      <c r="C4" s="1">
        <v>90.0</v>
      </c>
      <c r="D4" s="1">
        <v>120.0</v>
      </c>
      <c r="E4" s="1">
        <v>296.0</v>
      </c>
      <c r="F4" s="1">
        <v>631.0</v>
      </c>
      <c r="G4" s="1">
        <v>751.0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125</v>
      </c>
      <c r="B5" s="1">
        <v>44.0</v>
      </c>
      <c r="C5" s="1">
        <v>51.0</v>
      </c>
      <c r="D5" s="1">
        <v>67.0</v>
      </c>
      <c r="E5" s="1">
        <v>264.0</v>
      </c>
      <c r="F5" s="1">
        <v>551.0</v>
      </c>
      <c r="G5" s="1">
        <v>737.0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126</v>
      </c>
      <c r="B6" s="1">
        <v>28.0</v>
      </c>
      <c r="C6" s="1">
        <v>38.0</v>
      </c>
      <c r="D6" s="1">
        <v>53.0</v>
      </c>
      <c r="E6" s="1">
        <v>31.0</v>
      </c>
      <c r="F6" s="1">
        <v>80.0</v>
      </c>
      <c r="G6" s="1">
        <v>13.0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127</v>
      </c>
      <c r="B7" s="1">
        <v>24.0</v>
      </c>
      <c r="C7" s="1">
        <v>33.0</v>
      </c>
      <c r="D7" s="1">
        <v>44.0</v>
      </c>
      <c r="E7" s="1">
        <v>45.0</v>
      </c>
      <c r="F7" s="1">
        <v>87.0</v>
      </c>
      <c r="G7" s="1">
        <v>94.0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128</v>
      </c>
      <c r="B8" s="1">
        <v>0.0</v>
      </c>
      <c r="C8" s="1">
        <v>0.0</v>
      </c>
      <c r="D8" s="1">
        <v>0.0</v>
      </c>
      <c r="E8" s="1">
        <v>13.0</v>
      </c>
      <c r="F8" s="1">
        <v>21.0</v>
      </c>
      <c r="G8" s="1">
        <v>27.0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129</v>
      </c>
      <c r="B9" s="1">
        <v>24.0</v>
      </c>
      <c r="C9" s="1">
        <v>33.0</v>
      </c>
      <c r="D9" s="1">
        <v>44.0</v>
      </c>
      <c r="E9" s="1">
        <v>58.0</v>
      </c>
      <c r="F9" s="1">
        <v>109.0</v>
      </c>
      <c r="G9" s="1">
        <v>123.0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130</v>
      </c>
      <c r="B10" s="1">
        <v>3.0</v>
      </c>
      <c r="C10" s="1">
        <v>5.0</v>
      </c>
      <c r="D10" s="1">
        <v>9.0</v>
      </c>
      <c r="E10" s="1">
        <v>-27.0</v>
      </c>
      <c r="F10" s="1">
        <v>-29.0</v>
      </c>
      <c r="G10" s="1">
        <v>-109.0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131</v>
      </c>
      <c r="B11" s="1">
        <v>0.0</v>
      </c>
      <c r="C11" s="1">
        <v>0.0</v>
      </c>
      <c r="D11" s="1">
        <v>-1.0</v>
      </c>
      <c r="E11" s="1">
        <v>-6.0</v>
      </c>
      <c r="F11" s="1">
        <v>-20.0</v>
      </c>
      <c r="G11" s="1">
        <v>-54.0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132</v>
      </c>
      <c r="B12" s="1">
        <v>0.0</v>
      </c>
      <c r="C12" s="1">
        <v>0.0</v>
      </c>
      <c r="D12" s="1">
        <v>0.0</v>
      </c>
      <c r="E12" s="1">
        <v>1.0</v>
      </c>
      <c r="F12" s="1">
        <v>0.0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133</v>
      </c>
      <c r="B13" s="1">
        <v>0.0</v>
      </c>
      <c r="C13" s="1">
        <v>0.0</v>
      </c>
      <c r="D13" s="1">
        <v>-1.0</v>
      </c>
      <c r="E13" s="1">
        <v>-4.0</v>
      </c>
      <c r="F13" s="1">
        <v>-20.0</v>
      </c>
      <c r="G13" s="1">
        <v>-54.0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134</v>
      </c>
      <c r="B14" s="1">
        <v>0.0</v>
      </c>
      <c r="C14" s="1">
        <v>0.0</v>
      </c>
      <c r="D14" s="1">
        <v>0.0</v>
      </c>
      <c r="E14" s="1">
        <v>19.0</v>
      </c>
      <c r="F14" s="1">
        <v>4.0</v>
      </c>
      <c r="G14" s="1">
        <v>6.0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135</v>
      </c>
      <c r="B15" s="1">
        <v>3.0</v>
      </c>
      <c r="C15" s="1">
        <v>5.0</v>
      </c>
      <c r="D15" s="1">
        <v>7.0</v>
      </c>
      <c r="E15" s="1">
        <v>-12.0</v>
      </c>
      <c r="F15" s="1">
        <v>-44.0</v>
      </c>
      <c r="G15" s="1">
        <v>-157.0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136</v>
      </c>
      <c r="B16" s="1">
        <v>0.0</v>
      </c>
      <c r="C16" s="1">
        <v>0.0</v>
      </c>
      <c r="D16" s="1">
        <v>0.0</v>
      </c>
      <c r="E16" s="1">
        <v>-1.0</v>
      </c>
      <c r="F16" s="1">
        <v>-13.0</v>
      </c>
      <c r="G16" s="1">
        <v>-10.0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137</v>
      </c>
      <c r="B17" s="1">
        <v>0.0</v>
      </c>
      <c r="C17" s="1">
        <v>0.0</v>
      </c>
      <c r="D17" s="1">
        <v>0.0</v>
      </c>
      <c r="E17" s="1">
        <v>0.0</v>
      </c>
      <c r="F17" s="1">
        <v>-70.0</v>
      </c>
      <c r="G17" s="1">
        <v>-547.0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138</v>
      </c>
      <c r="B18" s="1">
        <v>0.0</v>
      </c>
      <c r="C18" s="1">
        <v>0.0</v>
      </c>
      <c r="D18" s="1">
        <v>0.0</v>
      </c>
      <c r="E18" s="1">
        <v>-5.0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139</v>
      </c>
      <c r="B19" s="1">
        <v>0.0</v>
      </c>
      <c r="C19" s="1">
        <v>0.0</v>
      </c>
      <c r="D19" s="1">
        <v>0.0</v>
      </c>
      <c r="E19" s="1">
        <v>7.0</v>
      </c>
      <c r="F19" s="1">
        <v>70.0</v>
      </c>
      <c r="G19" s="1">
        <v>19.0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140</v>
      </c>
      <c r="B20" s="1">
        <v>3.0</v>
      </c>
      <c r="C20" s="1">
        <v>5.0</v>
      </c>
      <c r="D20" s="1">
        <v>7.0</v>
      </c>
      <c r="E20" s="1">
        <v>-6.0</v>
      </c>
      <c r="F20" s="1">
        <v>-57.0</v>
      </c>
      <c r="G20" s="1">
        <v>-684.0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141</v>
      </c>
      <c r="B21" s="1">
        <v>0.0</v>
      </c>
      <c r="C21" s="1">
        <v>0.0</v>
      </c>
      <c r="D21" s="1">
        <v>0.0</v>
      </c>
      <c r="E21" s="1">
        <v>15.0</v>
      </c>
      <c r="F21" s="1">
        <v>-19.0</v>
      </c>
      <c r="G21" s="1">
        <v>-86.0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142</v>
      </c>
      <c r="B22" s="1">
        <v>3.0</v>
      </c>
      <c r="C22" s="1">
        <v>5.0</v>
      </c>
      <c r="D22" s="1">
        <v>7.0</v>
      </c>
      <c r="E22" s="1">
        <v>-6.0</v>
      </c>
      <c r="F22" s="1">
        <v>-37.0</v>
      </c>
      <c r="G22" s="1">
        <v>-683.0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143</v>
      </c>
      <c r="B23" s="1">
        <v>3.0</v>
      </c>
      <c r="C23" s="1">
        <v>5.0</v>
      </c>
      <c r="D23" s="1">
        <v>7.0</v>
      </c>
      <c r="E23" s="1">
        <v>-6.0</v>
      </c>
      <c r="F23" s="1">
        <v>-37.0</v>
      </c>
      <c r="G23" s="1">
        <v>-683.0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100</v>
      </c>
      <c r="B24" s="1">
        <v>-1.0</v>
      </c>
      <c r="C24" s="1">
        <v>17.0</v>
      </c>
      <c r="D24" s="1">
        <v>2.0</v>
      </c>
      <c r="E24" s="1">
        <v>0.0</v>
      </c>
      <c r="F24" s="1">
        <v>0.0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144</v>
      </c>
      <c r="B25" s="1">
        <v>3.0</v>
      </c>
      <c r="C25" s="1">
        <v>6.0</v>
      </c>
      <c r="D25" s="1">
        <v>7.0</v>
      </c>
      <c r="E25" s="1">
        <v>-6.0</v>
      </c>
      <c r="F25" s="1">
        <v>-37.0</v>
      </c>
      <c r="G25" s="1">
        <v>-683.0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145</v>
      </c>
      <c r="B26" s="1">
        <v>3.0</v>
      </c>
      <c r="C26" s="1">
        <v>6.0</v>
      </c>
      <c r="D26" s="1">
        <v>7.0</v>
      </c>
      <c r="E26" s="1">
        <v>-6.0</v>
      </c>
      <c r="F26" s="1">
        <v>-37.0</v>
      </c>
      <c r="G26" s="1">
        <v>-683.0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146</v>
      </c>
      <c r="B27" s="1">
        <v>3.0</v>
      </c>
      <c r="C27" s="1">
        <v>6.0</v>
      </c>
      <c r="D27" s="1">
        <v>7.0</v>
      </c>
      <c r="E27" s="1">
        <v>-6.0</v>
      </c>
      <c r="F27" s="1">
        <v>-37.0</v>
      </c>
      <c r="G27" s="1">
        <v>-683.0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147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148</v>
      </c>
      <c r="B29" s="1">
        <v>0.0</v>
      </c>
      <c r="C29" s="1">
        <v>0.0</v>
      </c>
      <c r="D29" s="1">
        <v>0.0</v>
      </c>
      <c r="E29" s="1" t="s">
        <v>149</v>
      </c>
      <c r="F29" s="1" t="s">
        <v>150</v>
      </c>
      <c r="G29" s="1" t="s">
        <v>151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152</v>
      </c>
      <c r="B30" s="1">
        <v>0.0</v>
      </c>
      <c r="C30" s="1">
        <v>0.0</v>
      </c>
      <c r="D30" s="1">
        <v>0.0</v>
      </c>
      <c r="E30" s="1" t="s">
        <v>149</v>
      </c>
      <c r="F30" s="1" t="s">
        <v>150</v>
      </c>
      <c r="G30" s="1" t="s">
        <v>151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153</v>
      </c>
      <c r="B31" s="1">
        <v>0.0</v>
      </c>
      <c r="C31" s="1">
        <v>0.0</v>
      </c>
      <c r="D31" s="1">
        <v>0.0</v>
      </c>
      <c r="E31" s="1">
        <v>1.0</v>
      </c>
      <c r="F31" s="1">
        <v>3.0</v>
      </c>
      <c r="G31" s="1">
        <v>3.0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154</v>
      </c>
      <c r="B32" s="1">
        <v>0.0</v>
      </c>
      <c r="C32" s="1">
        <v>0.0</v>
      </c>
      <c r="D32" s="1">
        <v>0.0</v>
      </c>
      <c r="E32" s="1" t="s">
        <v>155</v>
      </c>
      <c r="F32" s="1" t="s">
        <v>156</v>
      </c>
      <c r="G32" s="1" t="s">
        <v>151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157</v>
      </c>
      <c r="B33" s="1">
        <v>0.0</v>
      </c>
      <c r="C33" s="1">
        <v>0.0</v>
      </c>
      <c r="D33" s="1">
        <v>0.0</v>
      </c>
      <c r="E33" s="1" t="s">
        <v>155</v>
      </c>
      <c r="F33" s="1" t="s">
        <v>156</v>
      </c>
      <c r="G33" s="1" t="s">
        <v>151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158</v>
      </c>
      <c r="B34" s="1">
        <v>0.0</v>
      </c>
      <c r="C34" s="1">
        <v>0.0</v>
      </c>
      <c r="D34" s="1">
        <v>0.0</v>
      </c>
      <c r="E34" s="1">
        <v>1.0</v>
      </c>
      <c r="F34" s="1">
        <v>3.0</v>
      </c>
      <c r="G34" s="1">
        <v>3.0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159</v>
      </c>
      <c r="B35" s="1">
        <v>0.0</v>
      </c>
      <c r="C35" s="1">
        <v>0.0</v>
      </c>
      <c r="D35" s="1">
        <v>0.0</v>
      </c>
      <c r="E35" s="1" t="s">
        <v>160</v>
      </c>
      <c r="F35" s="1" t="s">
        <v>161</v>
      </c>
      <c r="G35" s="1" t="s">
        <v>162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163</v>
      </c>
      <c r="B36" s="1">
        <v>0.0</v>
      </c>
      <c r="C36" s="1">
        <v>0.0</v>
      </c>
      <c r="D36" s="1">
        <v>0.0</v>
      </c>
      <c r="E36" s="1" t="s">
        <v>160</v>
      </c>
      <c r="F36" s="1" t="s">
        <v>161</v>
      </c>
      <c r="G36" s="1" t="s">
        <v>162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164</v>
      </c>
      <c r="B37" s="1">
        <v>0.0</v>
      </c>
      <c r="C37" s="1" t="s">
        <v>165</v>
      </c>
      <c r="D37" s="1" t="s">
        <v>166</v>
      </c>
      <c r="E37" s="1">
        <v>0.0</v>
      </c>
      <c r="F37" s="1">
        <v>0.0</v>
      </c>
      <c r="G37" s="1">
        <v>0.0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59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167</v>
      </c>
      <c r="B39" s="1">
        <v>4.0</v>
      </c>
      <c r="C39" s="1">
        <v>6.0</v>
      </c>
      <c r="D39" s="1">
        <v>10.0</v>
      </c>
      <c r="E39" s="1">
        <v>-14.0</v>
      </c>
      <c r="F39" s="1">
        <v>-7.0</v>
      </c>
      <c r="G39" s="1">
        <v>-81.0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168</v>
      </c>
      <c r="B40" s="1">
        <v>3.0</v>
      </c>
      <c r="C40" s="1">
        <v>6.0</v>
      </c>
      <c r="D40" s="1">
        <v>9.0</v>
      </c>
      <c r="E40" s="1">
        <v>-16.0</v>
      </c>
      <c r="F40" s="1">
        <v>-12.0</v>
      </c>
      <c r="G40" s="1">
        <v>-86.0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169</v>
      </c>
      <c r="B41" s="1">
        <v>3.0</v>
      </c>
      <c r="C41" s="1">
        <v>5.0</v>
      </c>
      <c r="D41" s="1">
        <v>9.0</v>
      </c>
      <c r="E41" s="1">
        <v>-27.0</v>
      </c>
      <c r="F41" s="1">
        <v>-29.0</v>
      </c>
      <c r="G41" s="1">
        <v>-109.0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170</v>
      </c>
      <c r="B42" s="1">
        <v>5.0</v>
      </c>
      <c r="C42" s="1">
        <v>8.0</v>
      </c>
      <c r="D42" s="1">
        <v>12.0</v>
      </c>
      <c r="E42" s="1">
        <v>-6.0</v>
      </c>
      <c r="F42" s="1">
        <v>9.0</v>
      </c>
      <c r="G42" s="1">
        <v>-58.0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171</v>
      </c>
      <c r="B43" s="1">
        <v>72.0</v>
      </c>
      <c r="C43" s="1">
        <v>90.0</v>
      </c>
      <c r="D43" s="1">
        <v>120.0</v>
      </c>
      <c r="E43" s="1">
        <v>296.0</v>
      </c>
      <c r="F43" s="1">
        <v>631.0</v>
      </c>
      <c r="G43" s="1">
        <v>751.0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172</v>
      </c>
      <c r="B44" s="1">
        <v>0.0</v>
      </c>
      <c r="C44" s="1">
        <v>0.0</v>
      </c>
      <c r="D44" s="1">
        <v>0.0</v>
      </c>
      <c r="E44" s="1" t="s">
        <v>173</v>
      </c>
      <c r="F44" s="1" t="s">
        <v>174</v>
      </c>
      <c r="G44" s="1" t="s">
        <v>175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176</v>
      </c>
      <c r="B45" s="1">
        <v>0.0</v>
      </c>
      <c r="C45" s="1">
        <v>0.0</v>
      </c>
      <c r="D45" s="1">
        <v>0.0</v>
      </c>
      <c r="E45" s="1">
        <v>15.0</v>
      </c>
      <c r="F45" s="1">
        <v>-19.0</v>
      </c>
      <c r="G45" s="1">
        <v>-86.0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177</v>
      </c>
      <c r="B46" s="1">
        <v>0.0</v>
      </c>
      <c r="C46" s="1">
        <v>0.0</v>
      </c>
      <c r="D46" s="1">
        <v>0.0</v>
      </c>
      <c r="E46" s="1">
        <v>15.0</v>
      </c>
      <c r="F46" s="1">
        <v>-19.0</v>
      </c>
      <c r="G46" s="1">
        <v>-86.0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178</v>
      </c>
      <c r="B47" s="1">
        <v>2.0</v>
      </c>
      <c r="C47" s="1">
        <v>3.0</v>
      </c>
      <c r="D47" s="1">
        <v>4.0</v>
      </c>
      <c r="E47" s="1">
        <v>-7.0</v>
      </c>
      <c r="F47" s="1">
        <v>-27.0</v>
      </c>
      <c r="G47" s="1">
        <v>-98.0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179</v>
      </c>
      <c r="B48" s="1">
        <v>0.0</v>
      </c>
      <c r="C48" s="1">
        <v>0.0</v>
      </c>
      <c r="D48" s="1">
        <v>1.0</v>
      </c>
      <c r="E48" s="1">
        <v>0.0</v>
      </c>
      <c r="F48" s="1">
        <v>0.0</v>
      </c>
      <c r="G48" s="1">
        <v>1.0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180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181</v>
      </c>
      <c r="B50" s="1">
        <v>39.0</v>
      </c>
      <c r="C50" s="1">
        <v>63.0</v>
      </c>
      <c r="D50" s="1">
        <v>47.0</v>
      </c>
      <c r="E50" s="1">
        <v>0.0</v>
      </c>
      <c r="F50" s="1">
        <v>0.0</v>
      </c>
      <c r="G50" s="1">
        <v>0.0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182</v>
      </c>
      <c r="B51" s="1">
        <v>0.0</v>
      </c>
      <c r="C51" s="1">
        <v>0.0</v>
      </c>
      <c r="D51" s="1">
        <v>0.0</v>
      </c>
      <c r="E51" s="1">
        <v>4.0</v>
      </c>
      <c r="F51" s="1">
        <v>11.0</v>
      </c>
      <c r="G51" s="1">
        <v>14.0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183</v>
      </c>
      <c r="B52" s="1">
        <v>23.0</v>
      </c>
      <c r="C52" s="1">
        <v>31.0</v>
      </c>
      <c r="D52" s="1">
        <v>14.0</v>
      </c>
      <c r="E52" s="1">
        <v>33.0</v>
      </c>
      <c r="F52" s="1">
        <v>75.0</v>
      </c>
      <c r="G52" s="1">
        <v>57.0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184</v>
      </c>
      <c r="B53" s="1">
        <v>1.0</v>
      </c>
      <c r="C53" s="1">
        <v>1.0</v>
      </c>
      <c r="D53" s="1">
        <v>2.0</v>
      </c>
      <c r="E53" s="1">
        <v>7.0</v>
      </c>
      <c r="F53" s="1">
        <v>16.0</v>
      </c>
      <c r="G53" s="1">
        <v>22.0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185</v>
      </c>
      <c r="B54" s="1">
        <v>0.0</v>
      </c>
      <c r="C54" s="1">
        <v>0.0</v>
      </c>
      <c r="D54" s="1">
        <v>1.0</v>
      </c>
      <c r="E54" s="1">
        <v>4.0</v>
      </c>
      <c r="F54" s="1">
        <v>11.0</v>
      </c>
      <c r="G54" s="1">
        <v>23.0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186</v>
      </c>
      <c r="B55" s="1">
        <v>0.0</v>
      </c>
      <c r="C55" s="1">
        <v>0.0</v>
      </c>
      <c r="D55" s="1">
        <v>77.0</v>
      </c>
      <c r="E55" s="1">
        <v>2.0</v>
      </c>
      <c r="F55" s="1">
        <v>5.0</v>
      </c>
      <c r="G55" s="1">
        <v>-41.0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187</v>
      </c>
      <c r="B56" s="1">
        <v>0.0</v>
      </c>
      <c r="C56" s="1">
        <v>0.0</v>
      </c>
      <c r="D56" s="1">
        <v>0.0</v>
      </c>
      <c r="E56" s="1">
        <v>1.0</v>
      </c>
      <c r="F56" s="1">
        <v>0.0</v>
      </c>
      <c r="G56" s="1">
        <v>0.0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188</v>
      </c>
      <c r="B57" s="1">
        <v>0.0</v>
      </c>
      <c r="C57" s="1">
        <v>0.0</v>
      </c>
      <c r="D57" s="1">
        <v>0.0</v>
      </c>
      <c r="E57" s="1">
        <v>0.0</v>
      </c>
      <c r="F57" s="1">
        <v>10.0</v>
      </c>
      <c r="G57" s="1">
        <v>10.0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189</v>
      </c>
      <c r="B58" s="1">
        <v>0.0</v>
      </c>
      <c r="C58" s="1">
        <v>0.0</v>
      </c>
      <c r="D58" s="1">
        <v>0.0</v>
      </c>
      <c r="E58" s="1">
        <v>1.0</v>
      </c>
      <c r="F58" s="1">
        <v>10.0</v>
      </c>
      <c r="G58" s="1">
        <v>10.0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191</v>
      </c>
      <c r="B3" s="1">
        <v>0.0</v>
      </c>
      <c r="C3" s="1" t="s">
        <v>192</v>
      </c>
      <c r="D3" s="1" t="s">
        <v>193</v>
      </c>
      <c r="E3" s="1" t="s">
        <v>194</v>
      </c>
      <c r="F3" s="1" t="s">
        <v>195</v>
      </c>
      <c r="G3" s="1" t="s">
        <v>196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197</v>
      </c>
      <c r="B4" s="1">
        <v>0.0</v>
      </c>
      <c r="C4" s="1" t="s">
        <v>198</v>
      </c>
      <c r="D4" s="1" t="s">
        <v>199</v>
      </c>
      <c r="E4" s="1" t="s">
        <v>200</v>
      </c>
      <c r="F4" s="1" t="s">
        <v>201</v>
      </c>
      <c r="G4" s="1" t="s">
        <v>202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203</v>
      </c>
      <c r="B5" s="1">
        <v>0.0</v>
      </c>
      <c r="C5" s="1" t="s">
        <v>204</v>
      </c>
      <c r="D5" s="1" t="s">
        <v>205</v>
      </c>
      <c r="E5" s="1" t="s">
        <v>206</v>
      </c>
      <c r="F5" s="1" t="s">
        <v>207</v>
      </c>
      <c r="G5" s="1" t="s">
        <v>208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209</v>
      </c>
      <c r="B6" s="1">
        <v>0.0</v>
      </c>
      <c r="C6" s="1" t="s">
        <v>210</v>
      </c>
      <c r="D6" s="1" t="s">
        <v>211</v>
      </c>
      <c r="E6" s="1" t="s">
        <v>206</v>
      </c>
      <c r="F6" s="1" t="s">
        <v>207</v>
      </c>
      <c r="G6" s="1" t="s">
        <v>208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213</v>
      </c>
      <c r="B8" s="1" t="s">
        <v>214</v>
      </c>
      <c r="C8" s="1" t="s">
        <v>215</v>
      </c>
      <c r="D8" s="1" t="s">
        <v>216</v>
      </c>
      <c r="E8" s="1" t="s">
        <v>217</v>
      </c>
      <c r="F8" s="1" t="s">
        <v>218</v>
      </c>
      <c r="G8" s="1" t="s">
        <v>219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220</v>
      </c>
      <c r="B9" s="1" t="s">
        <v>221</v>
      </c>
      <c r="C9" s="1" t="s">
        <v>222</v>
      </c>
      <c r="D9" s="1" t="s">
        <v>223</v>
      </c>
      <c r="E9" s="1" t="s">
        <v>224</v>
      </c>
      <c r="F9" s="1" t="s">
        <v>225</v>
      </c>
      <c r="G9" s="1" t="s">
        <v>226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227</v>
      </c>
      <c r="B10" s="1" t="s">
        <v>228</v>
      </c>
      <c r="C10" s="1" t="s">
        <v>229</v>
      </c>
      <c r="D10" s="1" t="s">
        <v>230</v>
      </c>
      <c r="E10" s="1" t="s">
        <v>231</v>
      </c>
      <c r="F10" s="1" t="s">
        <v>232</v>
      </c>
      <c r="G10" s="1" t="s">
        <v>233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234</v>
      </c>
      <c r="B11" s="1" t="s">
        <v>235</v>
      </c>
      <c r="C11" s="1" t="s">
        <v>236</v>
      </c>
      <c r="D11" s="1" t="s">
        <v>237</v>
      </c>
      <c r="E11" s="1" t="s">
        <v>238</v>
      </c>
      <c r="F11" s="1" t="s">
        <v>239</v>
      </c>
      <c r="G11" s="1" t="s">
        <v>240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241</v>
      </c>
      <c r="B12" s="1" t="s">
        <v>242</v>
      </c>
      <c r="C12" s="1" t="s">
        <v>243</v>
      </c>
      <c r="D12" s="1" t="s">
        <v>244</v>
      </c>
      <c r="E12" s="1" t="s">
        <v>245</v>
      </c>
      <c r="F12" s="1" t="s">
        <v>246</v>
      </c>
      <c r="G12" s="1" t="s">
        <v>247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248</v>
      </c>
      <c r="B13" s="1" t="s">
        <v>242</v>
      </c>
      <c r="C13" s="1" t="s">
        <v>243</v>
      </c>
      <c r="D13" s="1" t="s">
        <v>249</v>
      </c>
      <c r="E13" s="1" t="s">
        <v>201</v>
      </c>
      <c r="F13" s="1" t="s">
        <v>250</v>
      </c>
      <c r="G13" s="1" t="s">
        <v>251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252</v>
      </c>
      <c r="B14" s="1" t="s">
        <v>253</v>
      </c>
      <c r="C14" s="1" t="s">
        <v>254</v>
      </c>
      <c r="D14" s="1" t="s">
        <v>255</v>
      </c>
      <c r="E14" s="1" t="s">
        <v>201</v>
      </c>
      <c r="F14" s="1" t="s">
        <v>250</v>
      </c>
      <c r="G14" s="1" t="s">
        <v>251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256</v>
      </c>
      <c r="B15" s="1" t="s">
        <v>253</v>
      </c>
      <c r="C15" s="1" t="s">
        <v>254</v>
      </c>
      <c r="D15" s="1" t="s">
        <v>255</v>
      </c>
      <c r="E15" s="1" t="s">
        <v>201</v>
      </c>
      <c r="F15" s="1" t="s">
        <v>250</v>
      </c>
      <c r="G15" s="1" t="s">
        <v>251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257</v>
      </c>
      <c r="B16" s="1" t="s">
        <v>258</v>
      </c>
      <c r="C16" s="1" t="s">
        <v>259</v>
      </c>
      <c r="D16" s="1" t="s">
        <v>260</v>
      </c>
      <c r="E16" s="1" t="s">
        <v>206</v>
      </c>
      <c r="F16" s="1" t="s">
        <v>261</v>
      </c>
      <c r="G16" s="1" t="s">
        <v>262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263</v>
      </c>
      <c r="B17" s="1">
        <v>0.0</v>
      </c>
      <c r="C17" s="1" t="s">
        <v>264</v>
      </c>
      <c r="D17" s="1" t="s">
        <v>265</v>
      </c>
      <c r="E17" s="1" t="s">
        <v>266</v>
      </c>
      <c r="F17" s="1" t="s">
        <v>267</v>
      </c>
      <c r="G17" s="1" t="s">
        <v>268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269</v>
      </c>
      <c r="B18" s="1">
        <v>0.0</v>
      </c>
      <c r="C18" s="1" t="s">
        <v>264</v>
      </c>
      <c r="D18" s="1" t="s">
        <v>270</v>
      </c>
      <c r="E18" s="1" t="s">
        <v>271</v>
      </c>
      <c r="F18" s="1" t="s">
        <v>272</v>
      </c>
      <c r="G18" s="1" t="s">
        <v>273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274</v>
      </c>
      <c r="B20" s="1">
        <v>0.0</v>
      </c>
      <c r="C20" s="1" t="s">
        <v>275</v>
      </c>
      <c r="D20" s="1" t="s">
        <v>276</v>
      </c>
      <c r="E20" s="1" t="s">
        <v>277</v>
      </c>
      <c r="F20" s="1" t="s">
        <v>278</v>
      </c>
      <c r="G20" s="1" t="s">
        <v>279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280</v>
      </c>
      <c r="B21" s="1">
        <v>0.0</v>
      </c>
      <c r="C21" s="1" t="s">
        <v>281</v>
      </c>
      <c r="D21" s="1" t="s">
        <v>282</v>
      </c>
      <c r="E21" s="1" t="s">
        <v>283</v>
      </c>
      <c r="F21" s="1" t="s">
        <v>284</v>
      </c>
      <c r="G21" s="1" t="s">
        <v>285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286</v>
      </c>
      <c r="B22" s="1">
        <v>0.0</v>
      </c>
      <c r="C22" s="1" t="s">
        <v>287</v>
      </c>
      <c r="D22" s="1" t="s">
        <v>288</v>
      </c>
      <c r="E22" s="1" t="s">
        <v>289</v>
      </c>
      <c r="F22" s="1" t="s">
        <v>290</v>
      </c>
      <c r="G22" s="1" t="s">
        <v>291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292</v>
      </c>
      <c r="B23" s="1">
        <v>0.0</v>
      </c>
      <c r="C23" s="1">
        <v>0.0</v>
      </c>
      <c r="D23" s="1">
        <v>0.0</v>
      </c>
      <c r="E23" s="1" t="s">
        <v>293</v>
      </c>
      <c r="F23" s="1" t="s">
        <v>294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296</v>
      </c>
      <c r="B25" s="1" t="s">
        <v>297</v>
      </c>
      <c r="C25" s="1" t="s">
        <v>298</v>
      </c>
      <c r="D25" s="1" t="s">
        <v>299</v>
      </c>
      <c r="E25" s="1" t="s">
        <v>300</v>
      </c>
      <c r="F25" s="1" t="s">
        <v>301</v>
      </c>
      <c r="G25" s="1" t="s">
        <v>302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303</v>
      </c>
      <c r="B26" s="1" t="s">
        <v>304</v>
      </c>
      <c r="C26" s="1" t="s">
        <v>305</v>
      </c>
      <c r="D26" s="1" t="s">
        <v>306</v>
      </c>
      <c r="E26" s="1" t="s">
        <v>307</v>
      </c>
      <c r="F26" s="1" t="s">
        <v>308</v>
      </c>
      <c r="G26" s="1" t="s">
        <v>309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310</v>
      </c>
      <c r="B27" s="1" t="s">
        <v>311</v>
      </c>
      <c r="C27" s="1" t="s">
        <v>312</v>
      </c>
      <c r="D27" s="1" t="s">
        <v>313</v>
      </c>
      <c r="E27" s="1" t="s">
        <v>314</v>
      </c>
      <c r="F27" s="1" t="s">
        <v>315</v>
      </c>
      <c r="G27" s="1" t="s">
        <v>316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317</v>
      </c>
      <c r="B28" s="1">
        <v>0.0</v>
      </c>
      <c r="C28" s="1" t="s">
        <v>318</v>
      </c>
      <c r="D28" s="1" t="s">
        <v>319</v>
      </c>
      <c r="E28" s="1" t="s">
        <v>320</v>
      </c>
      <c r="F28" s="1" t="s">
        <v>321</v>
      </c>
      <c r="G28" s="1" t="s">
        <v>322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323</v>
      </c>
      <c r="B29" s="1">
        <v>0.0</v>
      </c>
      <c r="C29" s="1" t="s">
        <v>324</v>
      </c>
      <c r="D29" s="1" t="s">
        <v>324</v>
      </c>
      <c r="E29" s="1" t="s">
        <v>325</v>
      </c>
      <c r="F29" s="1" t="s">
        <v>302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326</v>
      </c>
      <c r="B30" s="1">
        <v>0.0</v>
      </c>
      <c r="C30" s="1" t="s">
        <v>327</v>
      </c>
      <c r="D30" s="1" t="s">
        <v>328</v>
      </c>
      <c r="E30" s="1" t="s">
        <v>329</v>
      </c>
      <c r="F30" s="1" t="s">
        <v>330</v>
      </c>
      <c r="G30" s="1" t="s">
        <v>331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332</v>
      </c>
      <c r="B31" s="1">
        <v>0.0</v>
      </c>
      <c r="C31" s="1" t="s">
        <v>333</v>
      </c>
      <c r="D31" s="1" t="s">
        <v>334</v>
      </c>
      <c r="E31" s="1" t="s">
        <v>335</v>
      </c>
      <c r="F31" s="1" t="s">
        <v>336</v>
      </c>
      <c r="G31" s="1">
        <v>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337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338</v>
      </c>
      <c r="B33" s="1" t="s">
        <v>339</v>
      </c>
      <c r="C33" s="1" t="s">
        <v>340</v>
      </c>
      <c r="D33" s="1" t="s">
        <v>341</v>
      </c>
      <c r="E33" s="1" t="s">
        <v>342</v>
      </c>
      <c r="F33" s="1" t="s">
        <v>343</v>
      </c>
      <c r="G33" s="1" t="s">
        <v>344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345</v>
      </c>
      <c r="B34" s="1" t="s">
        <v>346</v>
      </c>
      <c r="C34" s="1" t="s">
        <v>347</v>
      </c>
      <c r="D34" s="1" t="s">
        <v>348</v>
      </c>
      <c r="E34" s="1" t="s">
        <v>349</v>
      </c>
      <c r="F34" s="1" t="s">
        <v>350</v>
      </c>
      <c r="G34" s="1" t="s">
        <v>351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352</v>
      </c>
      <c r="B35" s="1" t="s">
        <v>353</v>
      </c>
      <c r="C35" s="1" t="s">
        <v>354</v>
      </c>
      <c r="D35" s="1" t="s">
        <v>355</v>
      </c>
      <c r="E35" s="1" t="s">
        <v>356</v>
      </c>
      <c r="F35" s="1" t="s">
        <v>357</v>
      </c>
      <c r="G35" s="1" t="s">
        <v>358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359</v>
      </c>
      <c r="B36" s="1" t="s">
        <v>360</v>
      </c>
      <c r="C36" s="1" t="s">
        <v>361</v>
      </c>
      <c r="D36" s="1" t="s">
        <v>362</v>
      </c>
      <c r="E36" s="1" t="s">
        <v>363</v>
      </c>
      <c r="F36" s="1" t="s">
        <v>364</v>
      </c>
      <c r="G36" s="1" t="s">
        <v>365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366</v>
      </c>
      <c r="B37" s="1" t="s">
        <v>367</v>
      </c>
      <c r="C37" s="1" t="s">
        <v>368</v>
      </c>
      <c r="D37" s="1" t="s">
        <v>369</v>
      </c>
      <c r="E37" s="1" t="s">
        <v>370</v>
      </c>
      <c r="F37" s="1" t="s">
        <v>371</v>
      </c>
      <c r="G37" s="1" t="s">
        <v>372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373</v>
      </c>
      <c r="B38" s="1">
        <v>0.0</v>
      </c>
      <c r="C38" s="1">
        <v>0.0</v>
      </c>
      <c r="D38" s="1" t="s">
        <v>374</v>
      </c>
      <c r="E38" s="1" t="s">
        <v>375</v>
      </c>
      <c r="F38" s="1" t="s">
        <v>376</v>
      </c>
      <c r="G38" s="1">
        <v>-2.0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377</v>
      </c>
      <c r="B39" s="1">
        <v>0.0</v>
      </c>
      <c r="C39" s="1">
        <v>0.0</v>
      </c>
      <c r="D39" s="1" t="s">
        <v>378</v>
      </c>
      <c r="E39" s="1" t="s">
        <v>379</v>
      </c>
      <c r="F39" s="1" t="s">
        <v>380</v>
      </c>
      <c r="G39" s="1" t="s">
        <v>381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382</v>
      </c>
      <c r="B40" s="1">
        <v>0.0</v>
      </c>
      <c r="C40" s="1">
        <v>0.0</v>
      </c>
      <c r="D40" s="1" t="s">
        <v>383</v>
      </c>
      <c r="E40" s="1" t="s">
        <v>384</v>
      </c>
      <c r="F40" s="1" t="s">
        <v>385</v>
      </c>
      <c r="G40" s="1" t="s">
        <v>386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387</v>
      </c>
      <c r="B41" s="1" t="s">
        <v>388</v>
      </c>
      <c r="C41" s="1" t="s">
        <v>389</v>
      </c>
      <c r="D41" s="1" t="s">
        <v>390</v>
      </c>
      <c r="E41" s="1" t="s">
        <v>391</v>
      </c>
      <c r="F41" s="1" t="s">
        <v>392</v>
      </c>
      <c r="G41" s="1" t="s">
        <v>393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394</v>
      </c>
      <c r="B42" s="1" t="s">
        <v>395</v>
      </c>
      <c r="C42" s="1" t="s">
        <v>396</v>
      </c>
      <c r="D42" s="1" t="s">
        <v>397</v>
      </c>
      <c r="E42" s="1" t="s">
        <v>398</v>
      </c>
      <c r="F42" s="1" t="s">
        <v>399</v>
      </c>
      <c r="G42" s="1" t="s">
        <v>400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401</v>
      </c>
      <c r="B43" s="1" t="s">
        <v>402</v>
      </c>
      <c r="C43" s="1" t="s">
        <v>403</v>
      </c>
      <c r="D43" s="1" t="s">
        <v>404</v>
      </c>
      <c r="E43" s="1" t="s">
        <v>405</v>
      </c>
      <c r="F43" s="1" t="s">
        <v>406</v>
      </c>
      <c r="G43" s="1" t="s">
        <v>407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408</v>
      </c>
      <c r="B44" s="1" t="s">
        <v>409</v>
      </c>
      <c r="C44" s="1">
        <v>2.0</v>
      </c>
      <c r="D44" s="1" t="s">
        <v>410</v>
      </c>
      <c r="E44" s="1" t="s">
        <v>411</v>
      </c>
      <c r="F44" s="1" t="s">
        <v>412</v>
      </c>
      <c r="G44" s="1" t="s">
        <v>413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414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415</v>
      </c>
      <c r="B46" s="1">
        <v>0.0</v>
      </c>
      <c r="C46" s="1" t="s">
        <v>416</v>
      </c>
      <c r="D46" s="1" t="s">
        <v>417</v>
      </c>
      <c r="E46" s="1" t="s">
        <v>418</v>
      </c>
      <c r="F46" s="1" t="s">
        <v>419</v>
      </c>
      <c r="G46" s="1" t="s">
        <v>420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421</v>
      </c>
      <c r="B47" s="1">
        <v>0.0</v>
      </c>
      <c r="C47" s="1" t="s">
        <v>422</v>
      </c>
      <c r="D47" s="1" t="s">
        <v>423</v>
      </c>
      <c r="E47" s="1" t="s">
        <v>424</v>
      </c>
      <c r="F47" s="1" t="s">
        <v>425</v>
      </c>
      <c r="G47" s="1" t="s">
        <v>426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427</v>
      </c>
      <c r="B48" s="1">
        <v>0.0</v>
      </c>
      <c r="C48" s="1" t="s">
        <v>428</v>
      </c>
      <c r="D48" s="1" t="s">
        <v>429</v>
      </c>
      <c r="E48" s="1" t="s">
        <v>430</v>
      </c>
      <c r="F48" s="1" t="s">
        <v>431</v>
      </c>
      <c r="G48" s="1">
        <v>0.0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432</v>
      </c>
      <c r="B49" s="1">
        <v>0.0</v>
      </c>
      <c r="C49" s="1" t="s">
        <v>433</v>
      </c>
      <c r="D49" s="1" t="s">
        <v>434</v>
      </c>
      <c r="E49" s="1" t="s">
        <v>435</v>
      </c>
      <c r="F49" s="1" t="s">
        <v>436</v>
      </c>
      <c r="G49" s="1" t="s">
        <v>437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438</v>
      </c>
      <c r="B50" s="1">
        <v>0.0</v>
      </c>
      <c r="C50" s="1" t="s">
        <v>439</v>
      </c>
      <c r="D50" s="1" t="s">
        <v>440</v>
      </c>
      <c r="E50" s="1" t="s">
        <v>441</v>
      </c>
      <c r="F50" s="1" t="s">
        <v>442</v>
      </c>
      <c r="G50" s="1" t="s">
        <v>443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444</v>
      </c>
      <c r="B51" s="1">
        <v>0.0</v>
      </c>
      <c r="C51" s="1" t="s">
        <v>439</v>
      </c>
      <c r="D51" s="1" t="s">
        <v>445</v>
      </c>
      <c r="E51" s="1" t="s">
        <v>446</v>
      </c>
      <c r="F51" s="1" t="s">
        <v>447</v>
      </c>
      <c r="G51" s="1">
        <v>0.0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448</v>
      </c>
      <c r="B52" s="1">
        <v>0.0</v>
      </c>
      <c r="C52" s="1" t="s">
        <v>449</v>
      </c>
      <c r="D52" s="1" t="s">
        <v>450</v>
      </c>
      <c r="E52" s="1" t="s">
        <v>451</v>
      </c>
      <c r="F52" s="1" t="s">
        <v>447</v>
      </c>
      <c r="G52" s="1">
        <v>0.0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452</v>
      </c>
      <c r="B53" s="1">
        <v>0.0</v>
      </c>
      <c r="C53" s="1" t="s">
        <v>453</v>
      </c>
      <c r="D53" s="1" t="s">
        <v>454</v>
      </c>
      <c r="E53" s="1" t="s">
        <v>455</v>
      </c>
      <c r="F53" s="1" t="s">
        <v>456</v>
      </c>
      <c r="G53" s="1" t="s">
        <v>457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458</v>
      </c>
      <c r="B54" s="1">
        <v>0.0</v>
      </c>
      <c r="C54" s="1">
        <v>0.0</v>
      </c>
      <c r="D54" s="1">
        <v>0.0</v>
      </c>
      <c r="E54" s="1" t="s">
        <v>459</v>
      </c>
      <c r="F54" s="1" t="s">
        <v>460</v>
      </c>
      <c r="G54" s="1">
        <v>0.0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461</v>
      </c>
      <c r="B55" s="1">
        <v>0.0</v>
      </c>
      <c r="C55" s="1" t="s">
        <v>462</v>
      </c>
      <c r="D55" s="1" t="s">
        <v>463</v>
      </c>
      <c r="E55" s="1" t="s">
        <v>464</v>
      </c>
      <c r="F55" s="1" t="s">
        <v>465</v>
      </c>
      <c r="G55" s="1" t="s">
        <v>466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467</v>
      </c>
      <c r="B56" s="1">
        <v>0.0</v>
      </c>
      <c r="C56" s="1" t="s">
        <v>468</v>
      </c>
      <c r="D56" s="1" t="s">
        <v>469</v>
      </c>
      <c r="E56" s="1">
        <v>0.0</v>
      </c>
      <c r="F56" s="1" t="s">
        <v>470</v>
      </c>
      <c r="G56" s="1">
        <v>0.0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471</v>
      </c>
      <c r="B57" s="1">
        <v>0.0</v>
      </c>
      <c r="C57" s="1" t="s">
        <v>472</v>
      </c>
      <c r="D57" s="1" t="s">
        <v>473</v>
      </c>
      <c r="E57" s="1" t="s">
        <v>474</v>
      </c>
      <c r="F57" s="1" t="s">
        <v>475</v>
      </c>
      <c r="G57" s="1" t="s">
        <v>476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477</v>
      </c>
      <c r="B58" s="1">
        <v>0.0</v>
      </c>
      <c r="C58" s="1" t="s">
        <v>478</v>
      </c>
      <c r="D58" s="1" t="s">
        <v>479</v>
      </c>
      <c r="E58" s="1">
        <v>0.0</v>
      </c>
      <c r="F58" s="1" t="s">
        <v>480</v>
      </c>
      <c r="G58" s="1" t="s">
        <v>481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482</v>
      </c>
      <c r="B59" s="1">
        <v>0.0</v>
      </c>
      <c r="C59" s="1" t="s">
        <v>483</v>
      </c>
      <c r="D59" s="1" t="s">
        <v>484</v>
      </c>
      <c r="E59" s="1" t="s">
        <v>485</v>
      </c>
      <c r="F59" s="1" t="s">
        <v>486</v>
      </c>
      <c r="G59" s="1" t="s">
        <v>487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488</v>
      </c>
      <c r="B60" s="1">
        <v>0.0</v>
      </c>
      <c r="C60" s="1" t="s">
        <v>489</v>
      </c>
      <c r="D60" s="1" t="s">
        <v>490</v>
      </c>
      <c r="E60" s="1">
        <v>0.0</v>
      </c>
      <c r="F60" s="1" t="s">
        <v>491</v>
      </c>
      <c r="G60" s="1" t="s">
        <v>492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493</v>
      </c>
      <c r="B61" s="1">
        <v>0.0</v>
      </c>
      <c r="C61" s="1">
        <v>0.0</v>
      </c>
      <c r="D61" s="1" t="s">
        <v>494</v>
      </c>
      <c r="E61" s="1" t="s">
        <v>495</v>
      </c>
      <c r="F61" s="1" t="s">
        <v>496</v>
      </c>
      <c r="G61" s="1" t="s">
        <v>497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498</v>
      </c>
      <c r="B62" s="1">
        <v>0.0</v>
      </c>
      <c r="C62" s="1" t="s">
        <v>499</v>
      </c>
      <c r="D62" s="1" t="s">
        <v>500</v>
      </c>
      <c r="E62" s="1" t="s">
        <v>501</v>
      </c>
      <c r="F62" s="1" t="s">
        <v>502</v>
      </c>
      <c r="G62" s="1" t="s">
        <v>503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504</v>
      </c>
      <c r="B63" s="1">
        <v>0.0</v>
      </c>
      <c r="C63" s="1">
        <v>0.0</v>
      </c>
      <c r="D63" s="1" t="s">
        <v>505</v>
      </c>
      <c r="E63" s="1">
        <v>0.0</v>
      </c>
      <c r="F63" s="1" t="s">
        <v>506</v>
      </c>
      <c r="G63" s="1" t="s">
        <v>507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508</v>
      </c>
      <c r="B64" s="1">
        <v>0.0</v>
      </c>
      <c r="C64" s="1">
        <v>0.0</v>
      </c>
      <c r="D64" s="1" t="s">
        <v>509</v>
      </c>
      <c r="E64" s="1">
        <v>0.0</v>
      </c>
      <c r="F64" s="1" t="s">
        <v>510</v>
      </c>
      <c r="G64" s="1" t="s">
        <v>511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512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513</v>
      </c>
      <c r="B66" s="1">
        <v>0.0</v>
      </c>
      <c r="C66" s="1">
        <v>0.0</v>
      </c>
      <c r="D66" s="1" t="s">
        <v>514</v>
      </c>
      <c r="E66" s="1" t="s">
        <v>515</v>
      </c>
      <c r="F66" s="1" t="s">
        <v>516</v>
      </c>
      <c r="G66" s="1" t="s">
        <v>517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518</v>
      </c>
      <c r="B67" s="1">
        <v>0.0</v>
      </c>
      <c r="C67" s="1">
        <v>0.0</v>
      </c>
      <c r="D67" s="1" t="s">
        <v>519</v>
      </c>
      <c r="E67" s="1" t="s">
        <v>520</v>
      </c>
      <c r="F67" s="1" t="s">
        <v>521</v>
      </c>
      <c r="G67" s="1" t="s">
        <v>522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523</v>
      </c>
      <c r="B68" s="1">
        <v>0.0</v>
      </c>
      <c r="C68" s="1">
        <v>0.0</v>
      </c>
      <c r="D68" s="1" t="s">
        <v>524</v>
      </c>
      <c r="E68" s="1" t="s">
        <v>525</v>
      </c>
      <c r="F68" s="1" t="s">
        <v>526</v>
      </c>
      <c r="G68" s="1" t="s">
        <v>527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528</v>
      </c>
      <c r="B69" s="1">
        <v>0.0</v>
      </c>
      <c r="C69" s="1">
        <v>0.0</v>
      </c>
      <c r="D69" s="1" t="s">
        <v>529</v>
      </c>
      <c r="E69" s="1" t="s">
        <v>530</v>
      </c>
      <c r="F69" s="1" t="s">
        <v>531</v>
      </c>
      <c r="G69" s="1" t="s">
        <v>532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533</v>
      </c>
      <c r="B70" s="1">
        <v>0.0</v>
      </c>
      <c r="C70" s="1">
        <v>0.0</v>
      </c>
      <c r="D70" s="1" t="s">
        <v>534</v>
      </c>
      <c r="E70" s="1" t="s">
        <v>535</v>
      </c>
      <c r="F70" s="1" t="s">
        <v>536</v>
      </c>
      <c r="G70" s="1" t="s">
        <v>537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538</v>
      </c>
      <c r="B71" s="1">
        <v>0.0</v>
      </c>
      <c r="C71" s="1">
        <v>0.0</v>
      </c>
      <c r="D71" s="1" t="s">
        <v>539</v>
      </c>
      <c r="E71" s="1" t="s">
        <v>540</v>
      </c>
      <c r="F71" s="1" t="s">
        <v>541</v>
      </c>
      <c r="G71" s="1" t="s">
        <v>542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543</v>
      </c>
      <c r="B72" s="1">
        <v>0.0</v>
      </c>
      <c r="C72" s="1">
        <v>0.0</v>
      </c>
      <c r="D72" s="1" t="s">
        <v>544</v>
      </c>
      <c r="E72" s="1" t="s">
        <v>545</v>
      </c>
      <c r="F72" s="1" t="s">
        <v>546</v>
      </c>
      <c r="G72" s="1" t="s">
        <v>542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547</v>
      </c>
      <c r="B73" s="1">
        <v>0.0</v>
      </c>
      <c r="C73" s="1">
        <v>0.0</v>
      </c>
      <c r="D73" s="1" t="s">
        <v>548</v>
      </c>
      <c r="E73" s="1" t="s">
        <v>549</v>
      </c>
      <c r="F73" s="1" t="s">
        <v>550</v>
      </c>
      <c r="G73" s="1" t="s">
        <v>551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552</v>
      </c>
      <c r="B74" s="1">
        <v>0.0</v>
      </c>
      <c r="C74" s="1">
        <v>0.0</v>
      </c>
      <c r="D74" s="1">
        <v>0.0</v>
      </c>
      <c r="E74" s="1">
        <v>0.0</v>
      </c>
      <c r="F74" s="1" t="s">
        <v>553</v>
      </c>
      <c r="G74" s="1" t="s">
        <v>554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555</v>
      </c>
      <c r="B75" s="1">
        <v>0.0</v>
      </c>
      <c r="C75" s="1">
        <v>0.0</v>
      </c>
      <c r="D75" s="1" t="s">
        <v>357</v>
      </c>
      <c r="E75" s="1" t="s">
        <v>556</v>
      </c>
      <c r="F75" s="1" t="s">
        <v>557</v>
      </c>
      <c r="G75" s="1" t="s">
        <v>558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559</v>
      </c>
      <c r="B76" s="1">
        <v>0.0</v>
      </c>
      <c r="C76" s="1">
        <v>0.0</v>
      </c>
      <c r="D76" s="1" t="s">
        <v>560</v>
      </c>
      <c r="E76" s="1" t="s">
        <v>561</v>
      </c>
      <c r="F76" s="1" t="s">
        <v>562</v>
      </c>
      <c r="G76" s="1">
        <v>0.0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563</v>
      </c>
      <c r="B77" s="1">
        <v>0.0</v>
      </c>
      <c r="C77" s="1">
        <v>0.0</v>
      </c>
      <c r="D77" s="1" t="s">
        <v>564</v>
      </c>
      <c r="E77" s="1" t="s">
        <v>565</v>
      </c>
      <c r="F77" s="1" t="s">
        <v>566</v>
      </c>
      <c r="G77" s="1" t="s">
        <v>567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568</v>
      </c>
      <c r="B78" s="1">
        <v>0.0</v>
      </c>
      <c r="C78" s="1">
        <v>0.0</v>
      </c>
      <c r="D78" s="1" t="s">
        <v>569</v>
      </c>
      <c r="E78" s="1" t="s">
        <v>570</v>
      </c>
      <c r="F78" s="1" t="s">
        <v>571</v>
      </c>
      <c r="G78" s="1" t="s">
        <v>572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573</v>
      </c>
      <c r="B79" s="1">
        <v>0.0</v>
      </c>
      <c r="C79" s="1">
        <v>0.0</v>
      </c>
      <c r="D79" s="1" t="s">
        <v>574</v>
      </c>
      <c r="E79" s="1" t="s">
        <v>575</v>
      </c>
      <c r="F79" s="1" t="s">
        <v>576</v>
      </c>
      <c r="G79" s="1" t="s">
        <v>577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578</v>
      </c>
      <c r="B80" s="1">
        <v>0.0</v>
      </c>
      <c r="C80" s="1">
        <v>0.0</v>
      </c>
      <c r="D80" s="1" t="s">
        <v>579</v>
      </c>
      <c r="E80" s="1" t="s">
        <v>580</v>
      </c>
      <c r="F80" s="1" t="s">
        <v>581</v>
      </c>
      <c r="G80" s="1" t="s">
        <v>582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583</v>
      </c>
      <c r="B81" s="1">
        <v>0.0</v>
      </c>
      <c r="C81" s="1">
        <v>0.0</v>
      </c>
      <c r="D81" s="1" t="s">
        <v>584</v>
      </c>
      <c r="E81" s="1" t="s">
        <v>585</v>
      </c>
      <c r="F81" s="1" t="s">
        <v>586</v>
      </c>
      <c r="G81" s="1" t="s">
        <v>346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587</v>
      </c>
      <c r="B82" s="1">
        <v>0.0</v>
      </c>
      <c r="C82" s="1">
        <v>0.0</v>
      </c>
      <c r="D82" s="1" t="s">
        <v>588</v>
      </c>
      <c r="E82" s="1" t="s">
        <v>589</v>
      </c>
      <c r="F82" s="1" t="s">
        <v>590</v>
      </c>
      <c r="G82" s="1" t="s">
        <v>591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592</v>
      </c>
      <c r="B83" s="1">
        <v>0.0</v>
      </c>
      <c r="C83" s="1">
        <v>0.0</v>
      </c>
      <c r="D83" s="1">
        <v>0.0</v>
      </c>
      <c r="E83" s="1" t="s">
        <v>593</v>
      </c>
      <c r="F83" s="1" t="s">
        <v>594</v>
      </c>
      <c r="G83" s="1" t="s">
        <v>595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596</v>
      </c>
      <c r="B84" s="1">
        <v>0.0</v>
      </c>
      <c r="C84" s="1">
        <v>0.0</v>
      </c>
      <c r="D84" s="1">
        <v>0.0</v>
      </c>
      <c r="E84" s="1" t="s">
        <v>597</v>
      </c>
      <c r="F84" s="1" t="s">
        <v>598</v>
      </c>
      <c r="G84" s="1" t="s">
        <v>599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600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601</v>
      </c>
      <c r="B86" s="1">
        <v>0.0</v>
      </c>
      <c r="C86" s="1">
        <v>0.0</v>
      </c>
      <c r="D86" s="1">
        <v>0.0</v>
      </c>
      <c r="E86" s="1" t="s">
        <v>602</v>
      </c>
      <c r="F86" s="1" t="s">
        <v>603</v>
      </c>
      <c r="G86" s="1" t="s">
        <v>604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605</v>
      </c>
      <c r="B87" s="1">
        <v>0.0</v>
      </c>
      <c r="C87" s="1">
        <v>0.0</v>
      </c>
      <c r="D87" s="1">
        <v>0.0</v>
      </c>
      <c r="E87" s="1" t="s">
        <v>606</v>
      </c>
      <c r="F87" s="1" t="s">
        <v>607</v>
      </c>
      <c r="G87" s="1" t="s">
        <v>608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609</v>
      </c>
      <c r="B88" s="1">
        <v>0.0</v>
      </c>
      <c r="C88" s="1">
        <v>0.0</v>
      </c>
      <c r="D88" s="1">
        <v>0.0</v>
      </c>
      <c r="E88" s="1" t="s">
        <v>610</v>
      </c>
      <c r="F88" s="1" t="s">
        <v>611</v>
      </c>
      <c r="G88" s="1" t="s">
        <v>612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613</v>
      </c>
      <c r="B89" s="1">
        <v>0.0</v>
      </c>
      <c r="C89" s="1">
        <v>0.0</v>
      </c>
      <c r="D89" s="1">
        <v>0.0</v>
      </c>
      <c r="E89" s="1" t="s">
        <v>614</v>
      </c>
      <c r="F89" s="1" t="s">
        <v>615</v>
      </c>
      <c r="G89" s="1" t="s">
        <v>616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617</v>
      </c>
      <c r="B90" s="1">
        <v>0.0</v>
      </c>
      <c r="C90" s="1">
        <v>0.0</v>
      </c>
      <c r="D90" s="1">
        <v>0.0</v>
      </c>
      <c r="E90" s="1" t="s">
        <v>618</v>
      </c>
      <c r="F90" s="1" t="s">
        <v>619</v>
      </c>
      <c r="G90" s="1" t="s">
        <v>620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621</v>
      </c>
      <c r="B91" s="1">
        <v>0.0</v>
      </c>
      <c r="C91" s="1">
        <v>0.0</v>
      </c>
      <c r="D91" s="1">
        <v>0.0</v>
      </c>
      <c r="E91" s="1" t="s">
        <v>622</v>
      </c>
      <c r="F91" s="1" t="s">
        <v>623</v>
      </c>
      <c r="G91" s="1" t="s">
        <v>624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625</v>
      </c>
      <c r="B92" s="1">
        <v>0.0</v>
      </c>
      <c r="C92" s="1">
        <v>0.0</v>
      </c>
      <c r="D92" s="1">
        <v>0.0</v>
      </c>
      <c r="E92" s="1" t="s">
        <v>626</v>
      </c>
      <c r="F92" s="1" t="s">
        <v>627</v>
      </c>
      <c r="G92" s="1" t="s">
        <v>628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629</v>
      </c>
      <c r="B93" s="1">
        <v>0.0</v>
      </c>
      <c r="C93" s="1">
        <v>0.0</v>
      </c>
      <c r="D93" s="1">
        <v>0.0</v>
      </c>
      <c r="E93" s="1" t="s">
        <v>630</v>
      </c>
      <c r="F93" s="1" t="s">
        <v>631</v>
      </c>
      <c r="G93" s="1" t="s">
        <v>632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633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 t="s">
        <v>634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635</v>
      </c>
      <c r="B95" s="1">
        <v>0.0</v>
      </c>
      <c r="C95" s="1">
        <v>0.0</v>
      </c>
      <c r="D95" s="1">
        <v>0.0</v>
      </c>
      <c r="E95" s="1" t="s">
        <v>636</v>
      </c>
      <c r="F95" s="1" t="s">
        <v>637</v>
      </c>
      <c r="G95" s="1" t="s">
        <v>638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639</v>
      </c>
      <c r="B96" s="1">
        <v>0.0</v>
      </c>
      <c r="C96" s="1">
        <v>0.0</v>
      </c>
      <c r="D96" s="1">
        <v>0.0</v>
      </c>
      <c r="E96" s="1" t="s">
        <v>640</v>
      </c>
      <c r="F96" s="1" t="s">
        <v>641</v>
      </c>
      <c r="G96" s="1">
        <v>0.0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642</v>
      </c>
      <c r="B97" s="1">
        <v>0.0</v>
      </c>
      <c r="C97" s="1">
        <v>0.0</v>
      </c>
      <c r="D97" s="1">
        <v>0.0</v>
      </c>
      <c r="E97" s="1" t="s">
        <v>643</v>
      </c>
      <c r="F97" s="1" t="s">
        <v>644</v>
      </c>
      <c r="G97" s="1" t="s">
        <v>645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646</v>
      </c>
      <c r="B98" s="1">
        <v>0.0</v>
      </c>
      <c r="C98" s="1">
        <v>0.0</v>
      </c>
      <c r="D98" s="1">
        <v>0.0</v>
      </c>
      <c r="E98" s="1" t="s">
        <v>647</v>
      </c>
      <c r="F98" s="1" t="s">
        <v>648</v>
      </c>
      <c r="G98" s="1" t="s">
        <v>649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650</v>
      </c>
      <c r="B99" s="1">
        <v>0.0</v>
      </c>
      <c r="C99" s="1">
        <v>0.0</v>
      </c>
      <c r="D99" s="1">
        <v>0.0</v>
      </c>
      <c r="E99" s="1" t="s">
        <v>651</v>
      </c>
      <c r="F99" s="1" t="s">
        <v>652</v>
      </c>
      <c r="G99" s="1" t="s">
        <v>653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654</v>
      </c>
      <c r="B100" s="1">
        <v>0.0</v>
      </c>
      <c r="C100" s="1">
        <v>0.0</v>
      </c>
      <c r="D100" s="1">
        <v>0.0</v>
      </c>
      <c r="E100" s="1" t="s">
        <v>655</v>
      </c>
      <c r="F100" s="1" t="s">
        <v>656</v>
      </c>
      <c r="G100" s="1" t="s">
        <v>657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658</v>
      </c>
      <c r="B101" s="1">
        <v>0.0</v>
      </c>
      <c r="C101" s="1">
        <v>0.0</v>
      </c>
      <c r="D101" s="1">
        <v>0.0</v>
      </c>
      <c r="E101" s="1" t="s">
        <v>659</v>
      </c>
      <c r="F101" s="1" t="s">
        <v>660</v>
      </c>
      <c r="G101" s="1" t="s">
        <v>661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662</v>
      </c>
      <c r="B102" s="1">
        <v>0.0</v>
      </c>
      <c r="C102" s="1">
        <v>0.0</v>
      </c>
      <c r="D102" s="1">
        <v>0.0</v>
      </c>
      <c r="E102" s="1" t="s">
        <v>663</v>
      </c>
      <c r="F102" s="1" t="s">
        <v>664</v>
      </c>
      <c r="G102" s="1" t="s">
        <v>665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666</v>
      </c>
      <c r="B103" s="1">
        <v>0.0</v>
      </c>
      <c r="C103" s="1">
        <v>0.0</v>
      </c>
      <c r="D103" s="1">
        <v>0.0</v>
      </c>
      <c r="E103" s="1">
        <v>0.0</v>
      </c>
      <c r="F103" s="1" t="s">
        <v>667</v>
      </c>
      <c r="G103" s="1" t="s">
        <v>668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669</v>
      </c>
      <c r="B104" s="1">
        <v>0.0</v>
      </c>
      <c r="C104" s="1">
        <v>0.0</v>
      </c>
      <c r="D104" s="1">
        <v>0.0</v>
      </c>
      <c r="E104" s="1">
        <v>0.0</v>
      </c>
      <c r="F104" s="1" t="s">
        <v>670</v>
      </c>
      <c r="G104" s="1" t="s">
        <v>671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672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673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674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675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676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677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678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679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680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681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682</v>
      </c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683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684</v>
      </c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685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686</v>
      </c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687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688</v>
      </c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689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690</v>
      </c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691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692</v>
      </c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693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694</v>
      </c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695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696</v>
      </c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697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698</v>
      </c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699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700</v>
      </c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701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702</v>
      </c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 t="s">
        <v>703</v>
      </c>
      <c r="C1" s="1" t="s">
        <v>704</v>
      </c>
      <c r="D1" s="1" t="s">
        <v>705</v>
      </c>
      <c r="E1" s="1" t="s">
        <v>706</v>
      </c>
      <c r="F1" s="1" t="s">
        <v>707</v>
      </c>
      <c r="G1" s="1" t="s">
        <v>708</v>
      </c>
      <c r="H1" s="1" t="s">
        <v>709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710</v>
      </c>
      <c r="B2" s="1" t="s">
        <v>711</v>
      </c>
      <c r="C2" s="1" t="s">
        <v>712</v>
      </c>
      <c r="D2" s="1" t="s">
        <v>713</v>
      </c>
      <c r="E2" s="1" t="s">
        <v>714</v>
      </c>
      <c r="F2" s="1" t="s">
        <v>715</v>
      </c>
      <c r="G2" s="1" t="s">
        <v>715</v>
      </c>
      <c r="H2" s="1" t="s">
        <v>716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717</v>
      </c>
      <c r="B3" s="1" t="s">
        <v>716</v>
      </c>
      <c r="C3" s="1" t="s">
        <v>718</v>
      </c>
      <c r="D3" s="1" t="s">
        <v>719</v>
      </c>
      <c r="E3" s="1" t="s">
        <v>720</v>
      </c>
      <c r="F3" s="1" t="s">
        <v>721</v>
      </c>
      <c r="G3" s="1" t="s">
        <v>722</v>
      </c>
      <c r="H3" s="1" t="s">
        <v>716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723</v>
      </c>
      <c r="B4" s="1" t="s">
        <v>711</v>
      </c>
      <c r="C4" s="1" t="s">
        <v>724</v>
      </c>
      <c r="D4" s="1" t="s">
        <v>725</v>
      </c>
      <c r="E4" s="1" t="s">
        <v>726</v>
      </c>
      <c r="F4" s="1" t="s">
        <v>727</v>
      </c>
      <c r="G4" s="1" t="s">
        <v>728</v>
      </c>
      <c r="H4" s="1" t="s">
        <v>729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717</v>
      </c>
      <c r="B5" s="1" t="s">
        <v>716</v>
      </c>
      <c r="C5" s="1" t="s">
        <v>730</v>
      </c>
      <c r="D5" s="1" t="s">
        <v>731</v>
      </c>
      <c r="E5" s="1" t="s">
        <v>732</v>
      </c>
      <c r="F5" s="1" t="s">
        <v>733</v>
      </c>
      <c r="G5" s="1" t="s">
        <v>734</v>
      </c>
      <c r="H5" s="1" t="s">
        <v>735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736</v>
      </c>
      <c r="B6" s="1" t="s">
        <v>716</v>
      </c>
      <c r="C6" s="1" t="s">
        <v>737</v>
      </c>
      <c r="D6" s="1" t="s">
        <v>738</v>
      </c>
      <c r="E6" s="1" t="s">
        <v>739</v>
      </c>
      <c r="F6" s="1" t="s">
        <v>740</v>
      </c>
      <c r="G6" s="1" t="s">
        <v>740</v>
      </c>
      <c r="H6" s="1" t="s">
        <v>740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741</v>
      </c>
      <c r="B7" s="1" t="s">
        <v>716</v>
      </c>
      <c r="C7" s="1" t="s">
        <v>742</v>
      </c>
      <c r="D7" s="1" t="s">
        <v>743</v>
      </c>
      <c r="E7" s="1" t="s">
        <v>744</v>
      </c>
      <c r="F7" s="1" t="s">
        <v>740</v>
      </c>
      <c r="G7" s="1" t="s">
        <v>740</v>
      </c>
      <c r="H7" s="1" t="s">
        <v>740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745</v>
      </c>
      <c r="B8" s="1" t="s">
        <v>716</v>
      </c>
      <c r="C8" s="1" t="s">
        <v>716</v>
      </c>
      <c r="D8" s="1" t="s">
        <v>740</v>
      </c>
      <c r="E8" s="1" t="s">
        <v>740</v>
      </c>
      <c r="F8" s="1" t="s">
        <v>716</v>
      </c>
      <c r="G8" s="1" t="s">
        <v>716</v>
      </c>
      <c r="H8" s="1" t="s">
        <v>716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746</v>
      </c>
      <c r="B9" s="1" t="s">
        <v>747</v>
      </c>
      <c r="C9" s="1" t="s">
        <v>748</v>
      </c>
      <c r="D9" s="1" t="s">
        <v>749</v>
      </c>
      <c r="E9" s="1" t="s">
        <v>750</v>
      </c>
      <c r="F9" s="1" t="s">
        <v>751</v>
      </c>
      <c r="G9" s="1" t="s">
        <v>751</v>
      </c>
      <c r="H9" s="1" t="s">
        <v>751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752</v>
      </c>
      <c r="B10" s="1" t="s">
        <v>747</v>
      </c>
      <c r="C10" s="1" t="s">
        <v>753</v>
      </c>
      <c r="D10" s="1" t="s">
        <v>754</v>
      </c>
      <c r="E10" s="1" t="s">
        <v>755</v>
      </c>
      <c r="F10" s="1" t="s">
        <v>756</v>
      </c>
      <c r="G10" s="1" t="s">
        <v>757</v>
      </c>
      <c r="H10" s="1" t="s">
        <v>758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759</v>
      </c>
      <c r="B11" s="1" t="s">
        <v>716</v>
      </c>
      <c r="C11" s="1" t="s">
        <v>760</v>
      </c>
      <c r="D11" s="1" t="s">
        <v>761</v>
      </c>
      <c r="E11" s="1" t="s">
        <v>762</v>
      </c>
      <c r="F11" s="1" t="s">
        <v>716</v>
      </c>
      <c r="G11" s="1" t="s">
        <v>716</v>
      </c>
      <c r="H11" s="1" t="s">
        <v>716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763</v>
      </c>
      <c r="B12" s="1" t="s">
        <v>716</v>
      </c>
      <c r="C12" s="1" t="s">
        <v>764</v>
      </c>
      <c r="D12" s="1" t="s">
        <v>765</v>
      </c>
      <c r="E12" s="1" t="s">
        <v>766</v>
      </c>
      <c r="F12" s="1" t="s">
        <v>716</v>
      </c>
      <c r="G12" s="1" t="s">
        <v>716</v>
      </c>
      <c r="H12" s="1" t="s">
        <v>716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767</v>
      </c>
      <c r="B13" s="1" t="s">
        <v>716</v>
      </c>
      <c r="C13" s="1" t="s">
        <v>768</v>
      </c>
      <c r="D13" s="1" t="s">
        <v>769</v>
      </c>
      <c r="E13" s="1" t="s">
        <v>770</v>
      </c>
      <c r="F13" s="1" t="s">
        <v>716</v>
      </c>
      <c r="G13" s="1" t="s">
        <v>716</v>
      </c>
      <c r="H13" s="1" t="s">
        <v>716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771</v>
      </c>
      <c r="B14" s="1" t="s">
        <v>716</v>
      </c>
      <c r="C14" s="1" t="s">
        <v>772</v>
      </c>
      <c r="D14" s="1" t="s">
        <v>772</v>
      </c>
      <c r="E14" s="1" t="s">
        <v>772</v>
      </c>
      <c r="F14" s="1" t="s">
        <v>716</v>
      </c>
      <c r="G14" s="1" t="s">
        <v>716</v>
      </c>
      <c r="H14" s="1" t="s">
        <v>716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773</v>
      </c>
      <c r="B15" s="1" t="s">
        <v>716</v>
      </c>
      <c r="C15" s="1" t="s">
        <v>716</v>
      </c>
      <c r="D15" s="1" t="s">
        <v>716</v>
      </c>
      <c r="E15" s="1" t="s">
        <v>716</v>
      </c>
      <c r="F15" s="1" t="s">
        <v>716</v>
      </c>
      <c r="G15" s="1" t="s">
        <v>716</v>
      </c>
      <c r="H15" s="1" t="s">
        <v>716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774</v>
      </c>
      <c r="B16" s="1" t="s">
        <v>716</v>
      </c>
      <c r="C16" s="1" t="s">
        <v>716</v>
      </c>
      <c r="D16" s="1" t="s">
        <v>716</v>
      </c>
      <c r="E16" s="1" t="s">
        <v>716</v>
      </c>
      <c r="F16" s="1" t="s">
        <v>716</v>
      </c>
      <c r="G16" s="1" t="s">
        <v>716</v>
      </c>
      <c r="H16" s="1" t="s">
        <v>716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775</v>
      </c>
      <c r="B17" s="1" t="s">
        <v>716</v>
      </c>
      <c r="C17" s="1" t="s">
        <v>155</v>
      </c>
      <c r="D17" s="1" t="s">
        <v>156</v>
      </c>
      <c r="E17" s="1" t="s">
        <v>776</v>
      </c>
      <c r="F17" s="1" t="s">
        <v>777</v>
      </c>
      <c r="G17" s="1" t="s">
        <v>778</v>
      </c>
      <c r="H17" s="1" t="s">
        <v>779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780</v>
      </c>
      <c r="B18" s="1" t="s">
        <v>716</v>
      </c>
      <c r="C18" s="1" t="s">
        <v>716</v>
      </c>
      <c r="D18" s="1" t="s">
        <v>716</v>
      </c>
      <c r="E18" s="1" t="s">
        <v>716</v>
      </c>
      <c r="F18" s="1" t="s">
        <v>716</v>
      </c>
      <c r="G18" s="1" t="s">
        <v>716</v>
      </c>
      <c r="H18" s="1" t="s">
        <v>716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781</v>
      </c>
      <c r="B19" s="1" t="s">
        <v>782</v>
      </c>
      <c r="C19" s="1" t="s">
        <v>783</v>
      </c>
      <c r="D19" s="1" t="s">
        <v>784</v>
      </c>
      <c r="E19" s="1" t="s">
        <v>785</v>
      </c>
      <c r="F19" s="1" t="s">
        <v>786</v>
      </c>
      <c r="G19" s="1" t="s">
        <v>787</v>
      </c>
      <c r="H19" s="1" t="s">
        <v>788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167</v>
      </c>
      <c r="B20" s="1" t="s">
        <v>716</v>
      </c>
      <c r="C20" s="1" t="s">
        <v>789</v>
      </c>
      <c r="D20" s="1" t="s">
        <v>790</v>
      </c>
      <c r="E20" s="1" t="s">
        <v>791</v>
      </c>
      <c r="F20" s="1" t="s">
        <v>716</v>
      </c>
      <c r="G20" s="1" t="s">
        <v>716</v>
      </c>
      <c r="H20" s="1" t="s">
        <v>716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169</v>
      </c>
      <c r="B21" s="1" t="s">
        <v>716</v>
      </c>
      <c r="C21" s="1" t="s">
        <v>792</v>
      </c>
      <c r="D21" s="1" t="s">
        <v>793</v>
      </c>
      <c r="E21" s="1" t="s">
        <v>794</v>
      </c>
      <c r="F21" s="1" t="s">
        <v>716</v>
      </c>
      <c r="G21" s="1" t="s">
        <v>716</v>
      </c>
      <c r="H21" s="1" t="s">
        <v>716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795</v>
      </c>
      <c r="B22" s="1" t="s">
        <v>796</v>
      </c>
      <c r="C22" s="1" t="s">
        <v>797</v>
      </c>
      <c r="D22" s="1" t="s">
        <v>798</v>
      </c>
      <c r="E22" s="1" t="s">
        <v>799</v>
      </c>
      <c r="F22" s="1" t="s">
        <v>800</v>
      </c>
      <c r="G22" s="1" t="s">
        <v>801</v>
      </c>
      <c r="H22" s="1" t="s">
        <v>802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803</v>
      </c>
      <c r="B23" s="1" t="s">
        <v>716</v>
      </c>
      <c r="C23" s="1" t="s">
        <v>804</v>
      </c>
      <c r="D23" s="1" t="s">
        <v>805</v>
      </c>
      <c r="E23" s="1" t="s">
        <v>806</v>
      </c>
      <c r="F23" s="1" t="s">
        <v>807</v>
      </c>
      <c r="G23" s="1" t="s">
        <v>808</v>
      </c>
      <c r="H23" s="1" t="s">
        <v>809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810</v>
      </c>
      <c r="B24" s="1" t="s">
        <v>811</v>
      </c>
      <c r="C24" s="1" t="s">
        <v>812</v>
      </c>
      <c r="D24" s="1" t="s">
        <v>813</v>
      </c>
      <c r="E24" s="1" t="s">
        <v>814</v>
      </c>
      <c r="F24" s="1" t="s">
        <v>815</v>
      </c>
      <c r="G24" s="1" t="s">
        <v>815</v>
      </c>
      <c r="H24" s="1" t="s">
        <v>815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816</v>
      </c>
      <c r="B25" s="1" t="s">
        <v>817</v>
      </c>
      <c r="C25" s="1" t="s">
        <v>818</v>
      </c>
      <c r="D25" s="1" t="s">
        <v>819</v>
      </c>
      <c r="E25" s="1" t="s">
        <v>820</v>
      </c>
      <c r="F25" s="1" t="s">
        <v>821</v>
      </c>
      <c r="G25" s="1" t="s">
        <v>821</v>
      </c>
      <c r="H25" s="1" t="s">
        <v>716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822</v>
      </c>
      <c r="B26" s="1" t="s">
        <v>823</v>
      </c>
      <c r="C26" s="1" t="s">
        <v>824</v>
      </c>
      <c r="D26" s="1" t="s">
        <v>825</v>
      </c>
      <c r="E26" s="1" t="s">
        <v>826</v>
      </c>
      <c r="F26" s="1" t="s">
        <v>716</v>
      </c>
      <c r="G26" s="1" t="s">
        <v>716</v>
      </c>
      <c r="H26" s="1" t="s">
        <v>716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827</v>
      </c>
      <c r="B2" s="1" t="s">
        <v>828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829</v>
      </c>
      <c r="B3" s="1" t="s">
        <v>830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831</v>
      </c>
      <c r="B4" s="1" t="s">
        <v>832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833</v>
      </c>
      <c r="B5" s="1" t="s">
        <v>834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835</v>
      </c>
      <c r="B6" s="1" t="s">
        <v>836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837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838</v>
      </c>
      <c r="B8" s="1" t="s">
        <v>839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840</v>
      </c>
      <c r="B9" s="4" t="s">
        <v>841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842</v>
      </c>
      <c r="B10" s="1" t="s">
        <v>843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844</v>
      </c>
      <c r="B11" s="1" t="s">
        <v>845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846</v>
      </c>
      <c r="B12" s="1" t="s">
        <v>843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847</v>
      </c>
      <c r="B13" s="1" t="s">
        <v>848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849</v>
      </c>
      <c r="B14" s="1" t="s">
        <v>850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851</v>
      </c>
      <c r="B15" s="1" t="s">
        <v>848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852</v>
      </c>
      <c r="B16" s="1" t="s">
        <v>853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854</v>
      </c>
      <c r="B17" s="1">
        <v>1450.0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855</v>
      </c>
      <c r="B18" s="1" t="s">
        <v>856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857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858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859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860</v>
      </c>
      <c r="B22" s="1">
        <v>0.4215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861</v>
      </c>
      <c r="B23" s="1">
        <v>0.52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862</v>
      </c>
      <c r="B24" s="1">
        <v>0.4215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863</v>
      </c>
      <c r="B25" s="1">
        <v>0.4215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864</v>
      </c>
      <c r="B26" s="1">
        <v>0.4215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865</v>
      </c>
      <c r="B27" s="1">
        <v>0.52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866</v>
      </c>
      <c r="B28" s="1">
        <v>0.4215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867</v>
      </c>
      <c r="B29" s="1">
        <v>0.4215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868</v>
      </c>
      <c r="B30" s="1">
        <v>0.679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869</v>
      </c>
      <c r="B31" s="1">
        <v>-0.021941697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870</v>
      </c>
      <c r="B32" s="1">
        <v>772036.0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871</v>
      </c>
      <c r="B33" s="1">
        <v>772036.0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872</v>
      </c>
      <c r="B34" s="1">
        <v>375108.0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873</v>
      </c>
      <c r="B35" s="1">
        <v>157548.0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874</v>
      </c>
      <c r="B36" s="1">
        <v>157548.0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875</v>
      </c>
      <c r="B37" s="1">
        <v>1608009.0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876</v>
      </c>
      <c r="B38" s="1">
        <v>0.102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877</v>
      </c>
      <c r="B39" s="1">
        <v>17.4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878</v>
      </c>
      <c r="B40" s="1">
        <v>0.0020495914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879</v>
      </c>
      <c r="B41" s="1">
        <v>1.3504386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880</v>
      </c>
      <c r="B42" s="1">
        <v>2.9531596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881</v>
      </c>
      <c r="B43" s="1" t="s">
        <v>882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883</v>
      </c>
      <c r="B44" s="1">
        <v>4.98385024E8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884</v>
      </c>
      <c r="B45" s="1">
        <v>-0.99784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885</v>
      </c>
      <c r="B46" s="1">
        <v>2003279.0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886</v>
      </c>
      <c r="B47" s="1">
        <v>3814970.0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887</v>
      </c>
      <c r="B48" s="1">
        <v>209532.0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888</v>
      </c>
      <c r="B49" s="1">
        <v>123612.0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889</v>
      </c>
      <c r="B50" s="1">
        <v>1.7289504E9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890</v>
      </c>
      <c r="B51" s="1">
        <v>1.7316288E9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891</v>
      </c>
      <c r="B52" s="1">
        <v>0.054899998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892</v>
      </c>
      <c r="B53" s="1">
        <v>0.24167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893</v>
      </c>
      <c r="B54" s="1">
        <v>0.39775002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894</v>
      </c>
      <c r="B55" s="1">
        <v>0.31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895</v>
      </c>
      <c r="B56" s="1">
        <v>0.0862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896</v>
      </c>
      <c r="B57" s="1">
        <v>3814970.0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897</v>
      </c>
      <c r="B58" s="1">
        <v>-38.732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898</v>
      </c>
      <c r="B59" s="1">
        <v>1.7039808E9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899</v>
      </c>
      <c r="B60" s="1">
        <v>1.7356032E9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900</v>
      </c>
      <c r="B61" s="1">
        <v>1.7197056E9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901</v>
      </c>
      <c r="B62" s="1">
        <v>-7.82856E8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902</v>
      </c>
      <c r="B63" s="1">
        <v>-208.91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903</v>
      </c>
      <c r="B64" s="1">
        <v>-19.21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904</v>
      </c>
      <c r="B65" s="1" t="s">
        <v>905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906</v>
      </c>
      <c r="B66" s="1">
        <v>1.7067456E9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907</v>
      </c>
      <c r="B67" s="1">
        <v>0.635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908</v>
      </c>
      <c r="B68" s="1">
        <v>-4.601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909</v>
      </c>
      <c r="B69" s="1">
        <v>-0.9914192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910</v>
      </c>
      <c r="B70" s="1">
        <v>0.22263205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911</v>
      </c>
      <c r="B71" s="1" t="s">
        <v>912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913</v>
      </c>
      <c r="B72" s="1" t="s">
        <v>914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915</v>
      </c>
      <c r="B73" s="1" t="s">
        <v>916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917</v>
      </c>
      <c r="B74" s="1" t="s">
        <v>916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918</v>
      </c>
      <c r="B75" s="1" t="s">
        <v>919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920</v>
      </c>
      <c r="B76" s="1" t="s">
        <v>919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921</v>
      </c>
      <c r="B77" s="1">
        <v>1.6232454E9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922</v>
      </c>
      <c r="B78" s="1" t="s">
        <v>923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924</v>
      </c>
      <c r="B79" s="1" t="s">
        <v>925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926</v>
      </c>
      <c r="B80" s="1" t="s">
        <v>927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928</v>
      </c>
      <c r="B81" s="1" t="s">
        <v>929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930</v>
      </c>
      <c r="B82" s="1">
        <v>-1.8E7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931</v>
      </c>
      <c r="B83" s="1">
        <v>0.4215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932</v>
      </c>
      <c r="B84" s="1">
        <v>2.2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933</v>
      </c>
      <c r="B85" s="1">
        <v>2.2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934</v>
      </c>
      <c r="B86" s="1">
        <v>2.2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935</v>
      </c>
      <c r="B87" s="1">
        <v>2.2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936</v>
      </c>
      <c r="B88" s="1">
        <v>3.0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937</v>
      </c>
      <c r="B89" s="1" t="s">
        <v>938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939</v>
      </c>
      <c r="B90" s="1">
        <v>1.0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940</v>
      </c>
      <c r="B91" s="1">
        <v>1.643E7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941</v>
      </c>
      <c r="B92" s="1">
        <v>4.307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942</v>
      </c>
      <c r="B93" s="1">
        <v>-1.08327E8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943</v>
      </c>
      <c r="B94" s="1">
        <v>5.13207008E8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944</v>
      </c>
      <c r="B95" s="1">
        <v>0.215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945</v>
      </c>
      <c r="B96" s="1">
        <v>0.233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946</v>
      </c>
      <c r="B97" s="1">
        <v>7.84550976E8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947</v>
      </c>
      <c r="B98" s="1">
        <v>208.339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948</v>
      </c>
      <c r="B99" s="1">
        <v>-0.10586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949</v>
      </c>
      <c r="B100" s="1">
        <v>-3.28423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950</v>
      </c>
      <c r="B101" s="1">
        <v>-1995625.0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951</v>
      </c>
      <c r="B102" s="1">
        <v>-5.1764E7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952</v>
      </c>
      <c r="B103" s="1">
        <v>-0.115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953</v>
      </c>
      <c r="B104" s="1">
        <v>-0.033069998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954</v>
      </c>
      <c r="B105" s="1">
        <v>-0.13808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955</v>
      </c>
      <c r="B106" s="1">
        <v>-0.09944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956</v>
      </c>
      <c r="B107" s="1" t="s">
        <v>882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957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62</v>
      </c>
      <c r="B3" s="1">
        <v>0.0</v>
      </c>
      <c r="C3" s="1">
        <v>3.0</v>
      </c>
      <c r="D3" s="1">
        <v>2.0</v>
      </c>
      <c r="E3" s="1">
        <v>-48.0</v>
      </c>
      <c r="F3" s="1">
        <v>-76.0</v>
      </c>
      <c r="G3" s="1">
        <v>29.0</v>
      </c>
      <c r="H3" s="1">
        <f>IF(G3*FORECAST(H2,B3:G3,B2:G2)&gt;0,FORECAST(H2,B3:G3,B2:G2),G3)*$X$1</f>
        <v>29</v>
      </c>
      <c r="I3" s="1">
        <f>IF(H3*FORECAST(I2,B3:H3,B2:H2)&gt;0,FORECAST(I2,B3:H3,B2:H2),H3)*$X$1</f>
        <v>29</v>
      </c>
      <c r="J3" s="1">
        <f>IF(I3*FORECAST(J2,B3:I3,B2:I2)&gt;0,FORECAST(J2,B3:I3,B2:I2),I3)*$X$1</f>
        <v>16.67857143</v>
      </c>
      <c r="K3" s="1">
        <f>IF(J3*FORECAST(K2,B3:J3,B2:J2)&gt;0,FORECAST(K2,B3:J3,B2:J2),J3)*$X$1</f>
        <v>21.27380952</v>
      </c>
      <c r="L3" s="1">
        <f>IF(K3*FORECAST(L2,B3:K3,B2:K2)&gt;0,FORECAST(L2,B3:K3,B2:K2),K3)*$X$1</f>
        <v>25.86904762</v>
      </c>
      <c r="M3" s="1">
        <f>IF(L3*FORECAST(M2,B3:L3,B2:L2)&gt;0,FORECAST(M2,B3:L3,B2:L2),L3)*$X$1</f>
        <v>30.46428571</v>
      </c>
      <c r="N3" s="1">
        <f>IF(M3*FORECAST(N2,B3:M3,B2:M2)&gt;0,FORECAST(N2,B3:M3,B2:M2),M3)*$X$1</f>
        <v>35.05952381</v>
      </c>
      <c r="O3" s="5">
        <f>IF(N3*FORECAST(O2,B3:N3,B2:N2)&gt;0,FORECAST(O2,B3:N3,B2:N2),N3)*$X$1</f>
        <v>39.6547619</v>
      </c>
      <c r="P3" s="5">
        <f>IF(O3*FORECAST(P2,B3:O3,B2:O2)&gt;0,FORECAST(P2,B3:O3,B2:O2),O3)*$X$1</f>
        <v>44.25</v>
      </c>
      <c r="Q3" s="5">
        <f>IF(P3*FORECAST(Q2,B3:P3,B2:P2)&gt;0,FORECAST(Q2,B3:P3,B2:P2),P3)*$X$1</f>
        <v>48.8452381</v>
      </c>
      <c r="R3" s="5">
        <f>IF(Q3*FORECAST(R2,B3:Q3,B2:Q2)&gt;0,FORECAST(R2,B3:Q3,B2:Q2),Q3)*$X$1</f>
        <v>53.44047619</v>
      </c>
      <c r="S3" s="5">
        <f>IF(R3*FORECAST(S2,B3:R3,B2:R2)&gt;0,FORECAST(S2,B3:R3,B2:R2),R3)*$X$1</f>
        <v>58.03571429</v>
      </c>
      <c r="T3" s="2"/>
      <c r="U3" s="2"/>
      <c r="V3" s="2"/>
      <c r="W3" s="2"/>
      <c r="X3" s="2"/>
      <c r="Y3" s="2"/>
      <c r="Z3" s="2"/>
    </row>
    <row r="4">
      <c r="A4" s="3" t="s">
        <v>114</v>
      </c>
      <c r="B4" s="1">
        <v>2.0</v>
      </c>
      <c r="C4" s="1">
        <v>12.0</v>
      </c>
      <c r="D4" s="1">
        <v>22.0</v>
      </c>
      <c r="E4" s="1">
        <v>69.0</v>
      </c>
      <c r="F4" s="1">
        <v>322.0</v>
      </c>
      <c r="G4" s="1">
        <v>426.0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958</v>
      </c>
      <c r="B5" s="1">
        <v>0.0</v>
      </c>
      <c r="C5" s="1">
        <v>0.0</v>
      </c>
      <c r="D5" s="1">
        <v>0.0</v>
      </c>
      <c r="E5" s="1">
        <v>1.0</v>
      </c>
      <c r="F5" s="1">
        <v>3.0</v>
      </c>
      <c r="G5" s="1">
        <v>3.0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959</v>
      </c>
      <c r="L7" s="1">
        <f>IF(S3*FORECAST(S2,B3:S3,B2:S2)&gt;0,FORECAST(S2,B3:S3,B2:S2),R3)*$X$1 * (1+0.02)/(0.06-0.02)</f>
        <v>1479.910714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960</v>
      </c>
      <c r="L8" s="6">
        <f t="array" ref="L8">NPV(0.06,I3:S3)</f>
        <v>271.4957099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961</v>
      </c>
      <c r="L9" s="6">
        <f t="array" ref="L9">NPV(0.06,I16:S16)</f>
        <v>779.598503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962</v>
      </c>
      <c r="L10" s="6">
        <f>L8 + L9</f>
        <v>1051.094213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115</v>
      </c>
      <c r="L11" s="1">
        <v>426.0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963</v>
      </c>
      <c r="L12" s="6">
        <f>L10 - L11</f>
        <v>625.0942129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964</v>
      </c>
      <c r="L13" s="1">
        <v>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208.3647376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(1+0.02)/(0.06-0.02)</f>
        <v>1479.910714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3.0</v>
      </c>
      <c r="C3" s="1">
        <v>5.0</v>
      </c>
      <c r="D3" s="1">
        <v>7.0</v>
      </c>
      <c r="E3" s="1">
        <v>-6.0</v>
      </c>
      <c r="F3" s="1">
        <v>-37.0</v>
      </c>
      <c r="G3" s="1">
        <v>-683.0</v>
      </c>
      <c r="H3" s="1">
        <f>IF(G3*FORECAST(H2,B3:G3,B2:G2)&gt;0,FORECAST(H2,B3:G3,B2:G2),G3)*$X$1</f>
        <v>-475.4</v>
      </c>
      <c r="I3" s="1">
        <f>IF(H3*FORECAST(I2,B3:H3,B2:H2)&gt;0,FORECAST(I2,B3:H3,B2:H2),H3)*$X$1</f>
        <v>-577.3714286</v>
      </c>
      <c r="J3" s="1">
        <f>IF(I3*FORECAST(J2,B3:I3,B2:I2)&gt;0,FORECAST(J2,B3:I3,B2:I2),I3)*$X$1</f>
        <v>-679.3428571</v>
      </c>
      <c r="K3" s="1">
        <f>IF(J3*FORECAST(K2,B3:J3,B2:J2)&gt;0,FORECAST(K2,B3:J3,B2:J2),J3)*$X$1</f>
        <v>-781.3142857</v>
      </c>
      <c r="L3" s="1">
        <f>IF(K3*FORECAST(L2,B3:K3,B2:K2)&gt;0,FORECAST(L2,B3:K3,B2:K2),K3)*$X$1</f>
        <v>-883.2857143</v>
      </c>
      <c r="M3" s="1">
        <f>IF(L3*FORECAST(M2,B3:L3,B2:L2)&gt;0,FORECAST(M2,B3:L3,B2:L2),L3)*$X$1</f>
        <v>-985.2571429</v>
      </c>
      <c r="N3" s="1">
        <f>IF(M3*FORECAST(N2,B3:M3,B2:M2)&gt;0,FORECAST(N2,B3:M3,B2:M2),M3)*$X$1</f>
        <v>-1087.228571</v>
      </c>
      <c r="O3" s="5">
        <f>IF(N3*FORECAST(O2,B3:N3,B2:N2)&gt;0,FORECAST(O2,B3:N3,B2:N2),N3)*$X$1</f>
        <v>-1189.2</v>
      </c>
      <c r="P3" s="5">
        <f>IF(O3*FORECAST(P2,B3:O3,B2:O2)&gt;0,FORECAST(P2,B3:O3,B2:O2),O3)*$X$1</f>
        <v>-1291.171429</v>
      </c>
      <c r="Q3" s="5">
        <f>IF(P3*FORECAST(Q2,B3:P3,B2:P2)&gt;0,FORECAST(Q2,B3:P3,B2:P2),P3)*$X$1</f>
        <v>-1393.142857</v>
      </c>
      <c r="R3" s="5">
        <f>IF(Q3*FORECAST(R2,B3:Q3,B2:Q2)&gt;0,FORECAST(R2,B3:Q3,B2:Q2),Q3)*$X$1</f>
        <v>-1495.114286</v>
      </c>
      <c r="S3" s="5">
        <f>IF(R3*FORECAST(S2,B3:R3,B2:R2)&gt;0,FORECAST(S2,B3:R3,B2:R2),R3)*$X$1</f>
        <v>-1597.085714</v>
      </c>
      <c r="T3" s="2"/>
      <c r="U3" s="2"/>
      <c r="V3" s="2"/>
      <c r="W3" s="2"/>
      <c r="X3" s="2"/>
      <c r="Y3" s="2"/>
      <c r="Z3" s="2"/>
    </row>
    <row r="4">
      <c r="A4" s="3" t="s">
        <v>114</v>
      </c>
      <c r="B4" s="1">
        <v>2.0</v>
      </c>
      <c r="C4" s="1">
        <v>12.0</v>
      </c>
      <c r="D4" s="1">
        <v>22.0</v>
      </c>
      <c r="E4" s="1">
        <v>69.0</v>
      </c>
      <c r="F4" s="1">
        <v>322.0</v>
      </c>
      <c r="G4" s="1">
        <v>426.0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958</v>
      </c>
      <c r="B5" s="1">
        <v>0.0</v>
      </c>
      <c r="C5" s="1">
        <v>0.0</v>
      </c>
      <c r="D5" s="1">
        <v>0.0</v>
      </c>
      <c r="E5" s="1">
        <v>1.0</v>
      </c>
      <c r="F5" s="1">
        <v>3.0</v>
      </c>
      <c r="G5" s="1">
        <v>3.0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959</v>
      </c>
      <c r="L7" s="1">
        <f>IF(S3*FORECAST(S2,B3:S3,B2:S2)&gt;0,FORECAST(S2,B3:S3,B2:S2),R3)*$X$1 * (1+0.02)/(0.06-0.02)</f>
        <v>-40725.68571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960</v>
      </c>
      <c r="L8" s="6">
        <f t="array" ref="L8">NPV(0.06,I3:S3)</f>
        <v>-8109.419806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961</v>
      </c>
      <c r="L9" s="6">
        <f t="array" ref="L9">NPV(0.06,I16:S16)</f>
        <v>-21453.7832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962</v>
      </c>
      <c r="L10" s="6">
        <f>L8 + L9</f>
        <v>-29563.203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115</v>
      </c>
      <c r="L11" s="1">
        <v>426.0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963</v>
      </c>
      <c r="L12" s="6">
        <f>L10 - L11</f>
        <v>-29989.203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964</v>
      </c>
      <c r="L13" s="1">
        <v>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-9996.401001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(1+0.02)/(0.06-0.02)</f>
        <v>-40725.68571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