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<sst xmlns="http://schemas.openxmlformats.org/spreadsheetml/2006/main" count="745" uniqueCount="664">
  <si>
    <t>ticker</t>
  </si>
  <si>
    <t>CLCO</t>
  </si>
  <si>
    <t>nombre</t>
  </si>
  <si>
    <t>COOL COMPANY LTD</t>
  </si>
  <si>
    <t>empresa</t>
  </si>
  <si>
    <t>Oil &amp; Gas Transportation Services</t>
  </si>
  <si>
    <t>Open</t>
  </si>
  <si>
    <t>Target Price</t>
  </si>
  <si>
    <t>Upside</t>
  </si>
  <si>
    <t>-893.11%</t>
  </si>
  <si>
    <t>Country</t>
  </si>
  <si>
    <t>United Kingdom</t>
  </si>
  <si>
    <t>Market Cap</t>
  </si>
  <si>
    <t>Book Value</t>
  </si>
  <si>
    <t>Pe ratio</t>
  </si>
  <si>
    <t>Dividend Ratio</t>
  </si>
  <si>
    <t>Net Debt Growth</t>
  </si>
  <si>
    <t>-40.20%</t>
  </si>
  <si>
    <t>Total Assets Growth</t>
  </si>
  <si>
    <t>-29.13%</t>
  </si>
  <si>
    <t>Net Property, Plant and Equipment Growth</t>
  </si>
  <si>
    <t>-26.98%</t>
  </si>
  <si>
    <t>EBITDA Growth</t>
  </si>
  <si>
    <t>29.15%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</si>
  <si>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</si>
  <si>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</si>
  <si>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</si>
  <si>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</si>
  <si>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</si>
  <si>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</si>
  <si>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</si>
  <si>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</si>
  <si>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</si>
  <si>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</si>
  <si>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</si>
  <si>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</si>
  <si>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</si>
  <si>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</si>
  <si>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</si>
  <si>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</si>
  <si>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</si>
  <si>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</si>
  <si>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</si>
  <si>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</si>
  <si>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</si>
  <si>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</si>
  <si>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</si>
  <si>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</si>
  <si>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</si>
  <si>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</si>
  <si>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</si>
  <si>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</si>
  <si>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</si>
  <si>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</si>
  <si>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</si>
  <si>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</si>
  <si>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</si>
  <si>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</si>
  <si>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</si>
  <si>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</si>
  <si>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</si>
  <si>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</si>
  <si>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</si>
  <si>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</si>
  <si>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</si>
  <si>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</si>
  <si>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</si>
  <si>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</si>
  <si>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</si>
  <si>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</si>
  <si>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</si>
  <si>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</si>
  <si>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</si>
  <si>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</si>
  <si>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</si>
  <si>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</si>
  <si>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</si>
  <si>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</si>
  <si>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</si>
  <si>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</si>
  <si>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</si>
  <si>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</si>
  <si>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</si>
  <si>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</si>
  <si>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</si>
  <si>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</si>
  <si>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</si>
  <si>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</si>
  <si>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</si>
  <si>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</si>
  <si>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</si>
  <si>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</si>
  <si>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</si>
  <si>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</si>
  <si>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</si>
  <si>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</si>
  <si>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</si>
  <si>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</si>
  <si>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</si>
  <si>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</si>
  <si>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557.19</t>
  </si>
  <si>
    <t>12.04</t>
  </si>
  <si>
    <t>13.7</t>
  </si>
  <si>
    <t>Tangible Book Value</t>
  </si>
  <si>
    <t>Tangible Book Value Per Share</t>
  </si>
  <si>
    <t>11.89</t>
  </si>
  <si>
    <t>13.53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</si>
  <si>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</si>
  <si>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</si>
  <si>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</si>
  <si>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</si>
  <si>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</si>
  <si>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Buildings, Total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</si>
  <si>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</si>
  <si>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</si>
  <si>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</si>
  <si>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</si>
  <si>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</si>
  <si>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</si>
  <si>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</si>
  <si>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</si>
  <si>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</si>
  <si>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</si>
  <si>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</si>
  <si>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</si>
  <si>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</si>
  <si>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</si>
  <si>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</si>
  <si>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</si>
  <si>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</si>
  <si>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</si>
  <si>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Assets</t>
  </si>
  <si>
    <t>Insurance Settlements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</si>
  <si>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</si>
  <si>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</si>
  <si>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</si>
  <si>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</si>
  <si>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</si>
  <si>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</si>
  <si>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</si>
  <si>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</si>
  <si>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</si>
  <si>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21.63</t>
  </si>
  <si>
    <t>2.31</t>
  </si>
  <si>
    <t>3.25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</si>
  <si>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</si>
  <si>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</si>
  <si>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</si>
  <si>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</si>
  <si>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</si>
  <si>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</si>
  <si>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-1.65</t>
  </si>
  <si>
    <t>1.43</t>
  </si>
  <si>
    <t>1.53</t>
  </si>
  <si>
    <t>Normalized Diluted EPS</t>
  </si>
  <si>
    <t>Dividend Per Share</t>
  </si>
  <si>
    <t>0.44</t>
  </si>
  <si>
    <t>1.64</t>
  </si>
  <si>
    <t>Payout Ratio</t>
  </si>
  <si>
    <t>50.08</t>
  </si>
  <si>
    <t>EBITDA</t>
  </si>
  <si>
    <t>EBITA</t>
  </si>
  <si>
    <t>EBIT</t>
  </si>
  <si>
    <t>EBITDAR</t>
  </si>
  <si>
    <t>Total Revenues (As Reported)</t>
  </si>
  <si>
    <t>Effective Tax Rate - (Ratio)</t>
  </si>
  <si>
    <t>0.13</t>
  </si>
  <si>
    <t>0.31</t>
  </si>
  <si>
    <t>Total Current Taxes</t>
  </si>
  <si>
    <t>Total Deferred Taxes</t>
  </si>
  <si>
    <t>Normalized Net Income</t>
  </si>
  <si>
    <t>Interest Capitalized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</si>
  <si>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</si>
  <si>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</si>
  <si>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</si>
  <si>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</si>
  <si>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</si>
  <si>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</si>
  <si>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</si>
  <si>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</si>
  <si>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</si>
  <si>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4.31</t>
  </si>
  <si>
    <t>6.1</t>
  </si>
  <si>
    <t>Return on Total Capital</t>
  </si>
  <si>
    <t>4.69</t>
  </si>
  <si>
    <t>6.74</t>
  </si>
  <si>
    <t>Return On Equity %</t>
  </si>
  <si>
    <t>13.14</t>
  </si>
  <si>
    <t>23.17</t>
  </si>
  <si>
    <t>Return on Common Equity</t>
  </si>
  <si>
    <t>15.47</t>
  </si>
  <si>
    <t>25.28</t>
  </si>
  <si>
    <t>Margin Analysis</t>
  </si>
  <si>
    <t>Gross Profit Margin %</t>
  </si>
  <si>
    <t>69.03</t>
  </si>
  <si>
    <t>77.92</t>
  </si>
  <si>
    <t>78.61</t>
  </si>
  <si>
    <t>SG&amp;A Margin</t>
  </si>
  <si>
    <t>0.36</t>
  </si>
  <si>
    <t>7.34</t>
  </si>
  <si>
    <t>6.69</t>
  </si>
  <si>
    <t>EBITDA Margin %</t>
  </si>
  <si>
    <t>65.62</t>
  </si>
  <si>
    <t>70.58</t>
  </si>
  <si>
    <t>71.92</t>
  </si>
  <si>
    <t>EBITA Margin %</t>
  </si>
  <si>
    <t>41.88</t>
  </si>
  <si>
    <t>46.49</t>
  </si>
  <si>
    <t>50.71</t>
  </si>
  <si>
    <t>EBIT Margin %</t>
  </si>
  <si>
    <t>58.18</t>
  </si>
  <si>
    <t>55.59</t>
  </si>
  <si>
    <t>Income From Continuing Operations Margin %</t>
  </si>
  <si>
    <t>33.56</t>
  </si>
  <si>
    <t>45.89</t>
  </si>
  <si>
    <t>48.8</t>
  </si>
  <si>
    <t>Net Income Margin %</t>
  </si>
  <si>
    <t>13.49</t>
  </si>
  <si>
    <t>44.96</t>
  </si>
  <si>
    <t>48.35</t>
  </si>
  <si>
    <t>Net Avail. For Common Margin %</t>
  </si>
  <si>
    <t>Normalized Net Income Margin</t>
  </si>
  <si>
    <t>-1.03</t>
  </si>
  <si>
    <t>27.79</t>
  </si>
  <si>
    <t>22.79</t>
  </si>
  <si>
    <t>Levered Free Cash Flow Margin</t>
  </si>
  <si>
    <t>-121.47</t>
  </si>
  <si>
    <t>-17.58</t>
  </si>
  <si>
    <t>Unlevered Free Cash Flow Margin</t>
  </si>
  <si>
    <t>-110.71</t>
  </si>
  <si>
    <t>-2.94</t>
  </si>
  <si>
    <t>Asset Turnover</t>
  </si>
  <si>
    <t>0.12</t>
  </si>
  <si>
    <t>0.18</t>
  </si>
  <si>
    <t>Fixed Assets Turnover</t>
  </si>
  <si>
    <t>0.19</t>
  </si>
  <si>
    <t>Receivables Turnover (Average Receivables)</t>
  </si>
  <si>
    <t>128.53</t>
  </si>
  <si>
    <t>60.34</t>
  </si>
  <si>
    <t>Inventory Turnover (Average Inventory)</t>
  </si>
  <si>
    <t>33.25</t>
  </si>
  <si>
    <t>Short Term Liquidity</t>
  </si>
  <si>
    <t>Current Ratio</t>
  </si>
  <si>
    <t>0.17</t>
  </si>
  <si>
    <t>0.52</t>
  </si>
  <si>
    <t>0.53</t>
  </si>
  <si>
    <t>Quick Ratio</t>
  </si>
  <si>
    <t>0.07</t>
  </si>
  <si>
    <t>0.48</t>
  </si>
  <si>
    <t>0.49</t>
  </si>
  <si>
    <t>Operating Cash Flow to Current Liabilities</t>
  </si>
  <si>
    <t>0.28</t>
  </si>
  <si>
    <t>0.46</t>
  </si>
  <si>
    <t>0.68</t>
  </si>
  <si>
    <t>Days Sales Outstanding (Average Receivables)</t>
  </si>
  <si>
    <t>2.84</t>
  </si>
  <si>
    <t>6.05</t>
  </si>
  <si>
    <t>Days Outstanding Inventory (Average Inventory)</t>
  </si>
  <si>
    <t>10.98</t>
  </si>
  <si>
    <t>Average Days Payable Outstanding</t>
  </si>
  <si>
    <t>33.79</t>
  </si>
  <si>
    <t>Cash Conversion Cycle (Average Days)</t>
  </si>
  <si>
    <t>-16.76</t>
  </si>
  <si>
    <t>Long Term Solvency</t>
  </si>
  <si>
    <t>Total Debt/Equity</t>
  </si>
  <si>
    <t>85.56</t>
  </si>
  <si>
    <t>159.29</t>
  </si>
  <si>
    <t>132.17</t>
  </si>
  <si>
    <t>Total Debt / Total Capital</t>
  </si>
  <si>
    <t>46.11</t>
  </si>
  <si>
    <t>61.43</t>
  </si>
  <si>
    <t>56.93</t>
  </si>
  <si>
    <t>LT Debt/Equity</t>
  </si>
  <si>
    <t>39.65</t>
  </si>
  <si>
    <t>133.99</t>
  </si>
  <si>
    <t>107.81</t>
  </si>
  <si>
    <t>Long-Term Debt / Total Capital</t>
  </si>
  <si>
    <t>21.37</t>
  </si>
  <si>
    <t>51.68</t>
  </si>
  <si>
    <t>46.44</t>
  </si>
  <si>
    <t>Total Liabilities / Total Assets</t>
  </si>
  <si>
    <t>49.35</t>
  </si>
  <si>
    <t>65.23</t>
  </si>
  <si>
    <t>60.79</t>
  </si>
  <si>
    <t>EBIT / Interest Expense</t>
  </si>
  <si>
    <t>3.71</t>
  </si>
  <si>
    <t>3.38</t>
  </si>
  <si>
    <t>2.37</t>
  </si>
  <si>
    <t>EBITDA / Interest Expense</t>
  </si>
  <si>
    <t>5.81</t>
  </si>
  <si>
    <t>4.1</t>
  </si>
  <si>
    <t>3.09</t>
  </si>
  <si>
    <t>(EBITDA - Capex) / Interest Expense</t>
  </si>
  <si>
    <t>-6.67</t>
  </si>
  <si>
    <t>0.78</t>
  </si>
  <si>
    <t>Total Debt / EBITDA</t>
  </si>
  <si>
    <t>5.94</t>
  </si>
  <si>
    <t>7.76</t>
  </si>
  <si>
    <t>4.08</t>
  </si>
  <si>
    <t>Net Debt / EBITDA</t>
  </si>
  <si>
    <t>5.68</t>
  </si>
  <si>
    <t>6.88</t>
  </si>
  <si>
    <t>3.57</t>
  </si>
  <si>
    <t>Total Debt / (EBITDA - Capex)</t>
  </si>
  <si>
    <t>-4.77</t>
  </si>
  <si>
    <t>16.1</t>
  </si>
  <si>
    <t>Net Debt / (EBITDA - Capex)</t>
  </si>
  <si>
    <t>-4.23</t>
  </si>
  <si>
    <t>14.08</t>
  </si>
  <si>
    <t>Growth Over Prior Year</t>
  </si>
  <si>
    <t>Total Revenues, 1 Yr. Growth %</t>
  </si>
  <si>
    <t>28.45</t>
  </si>
  <si>
    <t>73.72</t>
  </si>
  <si>
    <t>Gross Profit, 1 Yr. Growth %</t>
  </si>
  <si>
    <t>44.99</t>
  </si>
  <si>
    <t>75.24</t>
  </si>
  <si>
    <t>EBITDA, 1 Yr. Growth %</t>
  </si>
  <si>
    <t>38.14</t>
  </si>
  <si>
    <t>77.02</t>
  </si>
  <si>
    <t>EBITA, 1 Yr. Growth %</t>
  </si>
  <si>
    <t>42.58</t>
  </si>
  <si>
    <t>89.5</t>
  </si>
  <si>
    <t>EBIT, 1 Yr. Growth %</t>
  </si>
  <si>
    <t>78.42</t>
  </si>
  <si>
    <t>Earnings From Cont. Operations, 1 Yr. Growth %</t>
  </si>
  <si>
    <t>75.62</t>
  </si>
  <si>
    <t>84.76</t>
  </si>
  <si>
    <t>Net Income, 1 Yr. Growth %</t>
  </si>
  <si>
    <t>328.09</t>
  </si>
  <si>
    <t>86.8</t>
  </si>
  <si>
    <t>Normalized Net Income, 1 Yr. Growth %</t>
  </si>
  <si>
    <t>42.43</t>
  </si>
  <si>
    <t>Diluted EPS Before Extra, 1 Yr. Growth %</t>
  </si>
  <si>
    <t>-89.31</t>
  </si>
  <si>
    <t>40.74</t>
  </si>
  <si>
    <t>Accounts Receivable, 1 Yr. Growth %</t>
  </si>
  <si>
    <t>220.39</t>
  </si>
  <si>
    <t>285.53</t>
  </si>
  <si>
    <t>Inventory, 1 Yr. Growth %</t>
  </si>
  <si>
    <t>269.22</t>
  </si>
  <si>
    <t>Net Property, Plant and Equip., 1 Yr. Growth %</t>
  </si>
  <si>
    <t>36.94</t>
  </si>
  <si>
    <t>-0.44</t>
  </si>
  <si>
    <t>Total Assets, 1 Yr. Growth %</t>
  </si>
  <si>
    <t>41.4</t>
  </si>
  <si>
    <t>-0.05</t>
  </si>
  <si>
    <t>Tangible Book Value, 1 Yr. Growth %</t>
  </si>
  <si>
    <t>13.41</t>
  </si>
  <si>
    <t>13.84</t>
  </si>
  <si>
    <t>Common Equity, 1 Yr. Growth %</t>
  </si>
  <si>
    <t>14.89</t>
  </si>
  <si>
    <t>13.83</t>
  </si>
  <si>
    <t>Cash From Operations, 1 Yr. Growth %</t>
  </si>
  <si>
    <t>11.75</t>
  </si>
  <si>
    <t>54.23</t>
  </si>
  <si>
    <t>Capital Expenditures, 1 Yr. Growth %</t>
  </si>
  <si>
    <t>-49.41</t>
  </si>
  <si>
    <t>Levered Free Cash Flow, 1 Yr. Growth %</t>
  </si>
  <si>
    <t>-74.29</t>
  </si>
  <si>
    <t>Unlevered Free Cash Flow, 1 Yr. Growth %</t>
  </si>
  <si>
    <t>-95.39</t>
  </si>
  <si>
    <t>Dividend Per Share, 1 Yr. Growth %</t>
  </si>
  <si>
    <t>275.83</t>
  </si>
  <si>
    <t>Compound Annual Growth Rate Over Two Years</t>
  </si>
  <si>
    <t>Total Revenues, 2 Yr. CAGR %</t>
  </si>
  <si>
    <t>49.38</t>
  </si>
  <si>
    <t>Gross Profit, 2 Yr. CAGR %</t>
  </si>
  <si>
    <t>59.4</t>
  </si>
  <si>
    <t>EBITDA, 2 Yr. CAGR %</t>
  </si>
  <si>
    <t>56.38</t>
  </si>
  <si>
    <t>EBITA, 2 Yr. CAGR %</t>
  </si>
  <si>
    <t>64.37</t>
  </si>
  <si>
    <t>EBIT, 2 Yr. CAGR %</t>
  </si>
  <si>
    <t>72.1</t>
  </si>
  <si>
    <t>Earnings From Cont. Operations, 2 Yr. CAGR %</t>
  </si>
  <si>
    <t>80.13</t>
  </si>
  <si>
    <t>Net Income, 2 Yr. CAGR %</t>
  </si>
  <si>
    <t>182.79</t>
  </si>
  <si>
    <t>Normalized Net Income, 2 Yr. CAGR %</t>
  </si>
  <si>
    <t>602.31</t>
  </si>
  <si>
    <t>Diluted EPS Before Extra, 2 Yr. CAGR %</t>
  </si>
  <si>
    <t>-61.21</t>
  </si>
  <si>
    <t>Accounts Receivable, 2 Yr. CAGR %</t>
  </si>
  <si>
    <t>251.45</t>
  </si>
  <si>
    <t>Net Property, Plant and Equip., 2 Yr. CAGR %</t>
  </si>
  <si>
    <t>16.76</t>
  </si>
  <si>
    <t>Total Assets, 2 Yr. CAGR %</t>
  </si>
  <si>
    <t>18.88</t>
  </si>
  <si>
    <t>Tangible Book Value, 2 Yr. CAGR %</t>
  </si>
  <si>
    <t>13.62</t>
  </si>
  <si>
    <t>Common Equity, 2 Yr. CAGR %</t>
  </si>
  <si>
    <t>14.36</t>
  </si>
  <si>
    <t>Cash From Operations, 2 Yr. CAGR %</t>
  </si>
  <si>
    <t>31.28</t>
  </si>
  <si>
    <t>2022</t>
  </si>
  <si>
    <t>2023</t>
  </si>
  <si>
    <t>2024</t>
  </si>
  <si>
    <t>2025</t>
  </si>
  <si>
    <t>2026</t>
  </si>
  <si>
    <t>Capitalization
                                    1</t>
  </si>
  <si>
    <t>619.6</t>
  </si>
  <si>
    <t>677.7</t>
  </si>
  <si>
    <t>459.4</t>
  </si>
  <si>
    <t>-</t>
  </si>
  <si>
    <t>Change</t>
  </si>
  <si>
    <t>9.38%</t>
  </si>
  <si>
    <t>-32.21%</t>
  </si>
  <si>
    <t>0%</t>
  </si>
  <si>
    <t>Enterprise Value (EV)
                                    1</t>
  </si>
  <si>
    <t>1,602</t>
  </si>
  <si>
    <t>1,495</t>
  </si>
  <si>
    <t>1,591</t>
  </si>
  <si>
    <t>1,494</t>
  </si>
  <si>
    <t>158.54%</t>
  </si>
  <si>
    <t>-6.67%</t>
  </si>
  <si>
    <t>6.43%</t>
  </si>
  <si>
    <t>-6.09%</t>
  </si>
  <si>
    <t>P/E ratio</t>
  </si>
  <si>
    <t>3.88x</t>
  </si>
  <si>
    <t>5.03x</t>
  </si>
  <si>
    <t>6.37x</t>
  </si>
  <si>
    <t>8.17x</t>
  </si>
  <si>
    <t>PBR</t>
  </si>
  <si>
    <t>0.92x</t>
  </si>
  <si>
    <t>0.59x</t>
  </si>
  <si>
    <t>0.56x</t>
  </si>
  <si>
    <t>0.55x</t>
  </si>
  <si>
    <t>PEG</t>
  </si>
  <si>
    <t>-0.1x</t>
  </si>
  <si>
    <t>-0.3x</t>
  </si>
  <si>
    <t>-0.4x</t>
  </si>
  <si>
    <t>Capitalization / Revenue</t>
  </si>
  <si>
    <t>2.42x</t>
  </si>
  <si>
    <t>1.79x</t>
  </si>
  <si>
    <t>1.38x</t>
  </si>
  <si>
    <t>1.32x</t>
  </si>
  <si>
    <t>EV / Revenue</t>
  </si>
  <si>
    <t>4.23x</t>
  </si>
  <si>
    <t>4.49x</t>
  </si>
  <si>
    <t>4.56x</t>
  </si>
  <si>
    <t>4.5x</t>
  </si>
  <si>
    <t>EV / EBITDA</t>
  </si>
  <si>
    <t>3.69x</t>
  </si>
  <si>
    <t>6.16x</t>
  </si>
  <si>
    <t>6.62x</t>
  </si>
  <si>
    <t>6.69x</t>
  </si>
  <si>
    <t>6.88x</t>
  </si>
  <si>
    <t>EV / EBIT</t>
  </si>
  <si>
    <t>4.47x</t>
  </si>
  <si>
    <t>7.97x</t>
  </si>
  <si>
    <t>9.45x</t>
  </si>
  <si>
    <t>10.4x</t>
  </si>
  <si>
    <t>11.5x</t>
  </si>
  <si>
    <t>EV / FCF</t>
  </si>
  <si>
    <t>417x</t>
  </si>
  <si>
    <t>-41x</t>
  </si>
  <si>
    <t>-22.6x</t>
  </si>
  <si>
    <t>12.1x</t>
  </si>
  <si>
    <t>FCF Yield</t>
  </si>
  <si>
    <t>0.24%</t>
  </si>
  <si>
    <t>-2.44%</t>
  </si>
  <si>
    <t>-4.43%</t>
  </si>
  <si>
    <t>8.23%</t>
  </si>
  <si>
    <t>Dividend per Share
                                    2</t>
  </si>
  <si>
    <t>1.11</t>
  </si>
  <si>
    <t>0.6908</t>
  </si>
  <si>
    <t>0.6784</t>
  </si>
  <si>
    <t>Rate of return</t>
  </si>
  <si>
    <t>13%</t>
  </si>
  <si>
    <t>8.08%</t>
  </si>
  <si>
    <t>7.93%</t>
  </si>
  <si>
    <t>EPS
                                    2</t>
  </si>
  <si>
    <t>1.701</t>
  </si>
  <si>
    <t>1.342</t>
  </si>
  <si>
    <t>1.047</t>
  </si>
  <si>
    <t>Distribution rate</t>
  </si>
  <si>
    <t>50.5%</t>
  </si>
  <si>
    <t>65.3%</t>
  </si>
  <si>
    <t>51.5%</t>
  </si>
  <si>
    <t>64.8%</t>
  </si>
  <si>
    <t>Net sales
                                    1</t>
  </si>
  <si>
    <t>256.4</t>
  </si>
  <si>
    <t>379</t>
  </si>
  <si>
    <t>333.3</t>
  </si>
  <si>
    <t>348.6</t>
  </si>
  <si>
    <t>331.8</t>
  </si>
  <si>
    <t>EBITDA
                                    1</t>
  </si>
  <si>
    <t>168.1</t>
  </si>
  <si>
    <t>259.9</t>
  </si>
  <si>
    <t>225.8</t>
  </si>
  <si>
    <t>237.9</t>
  </si>
  <si>
    <t>217.1</t>
  </si>
  <si>
    <t>EBIT
                                    1</t>
  </si>
  <si>
    <t>138.7</t>
  </si>
  <si>
    <t>200.9</t>
  </si>
  <si>
    <t>158.2</t>
  </si>
  <si>
    <t>152.6</t>
  </si>
  <si>
    <t>130.4</t>
  </si>
  <si>
    <t>Net income
                                    1</t>
  </si>
  <si>
    <t>100.8</t>
  </si>
  <si>
    <t>174.7</t>
  </si>
  <si>
    <t>91.14</t>
  </si>
  <si>
    <t>76.26</t>
  </si>
  <si>
    <t>56.2</t>
  </si>
  <si>
    <t>Net Debt
                                    1</t>
  </si>
  <si>
    <t>924.2</t>
  </si>
  <si>
    <t>1,036</t>
  </si>
  <si>
    <t>1,132</t>
  </si>
  <si>
    <t>1,035</t>
  </si>
  <si>
    <t>Reference price
                                    2</t>
  </si>
  <si>
    <t>11.541</t>
  </si>
  <si>
    <t>12.623</t>
  </si>
  <si>
    <t>8.555</t>
  </si>
  <si>
    <t>Nbr of stocks (in thousands)</t>
  </si>
  <si>
    <t>53,688</t>
  </si>
  <si>
    <t>53,703</t>
  </si>
  <si>
    <t>Announcement Date</t>
  </si>
  <si>
    <t>2/28/23</t>
  </si>
  <si>
    <t>2/28/24</t>
  </si>
  <si>
    <t>address1</t>
  </si>
  <si>
    <t>7 Clarges Street</t>
  </si>
  <si>
    <t>address2</t>
  </si>
  <si>
    <t>5th Floor</t>
  </si>
  <si>
    <t>city</t>
  </si>
  <si>
    <t>London</t>
  </si>
  <si>
    <t>zip</t>
  </si>
  <si>
    <t>W1J 8AE</t>
  </si>
  <si>
    <t>country</t>
  </si>
  <si>
    <t>phone</t>
  </si>
  <si>
    <t>44 20 7659 1111</t>
  </si>
  <si>
    <t>website</t>
  </si>
  <si>
    <t>https://www.coolcoltd.com</t>
  </si>
  <si>
    <t>industry</t>
  </si>
  <si>
    <t>Oil &amp; Gas Midstream</t>
  </si>
  <si>
    <t>industryKey</t>
  </si>
  <si>
    <t>oil-gas-midstream</t>
  </si>
  <si>
    <t>industryDisp</t>
  </si>
  <si>
    <t>sector</t>
  </si>
  <si>
    <t>Energy</t>
  </si>
  <si>
    <t>sectorKey</t>
  </si>
  <si>
    <t>energy</t>
  </si>
  <si>
    <t>sectorDisp</t>
  </si>
  <si>
    <t>longBusinessSummary</t>
  </si>
  <si>
    <t>Cool Company Ltd. engages in the acquisition, ownership, operation, and chartering of liquefied natural gas carriers (LNGCs). As of December 31, 2023, it owned a fleet of eleven LNGCs, including seven modern tri-fuel diesel electric vessels; two modern 2-stroke and two TFDE vessels; and managed 17 LNGCs and floating storage and regasification units for third parties. The company was founded in 1970 and is based in London, the United Kingdom.</t>
  </si>
  <si>
    <t>fullTimeEmployees</t>
  </si>
  <si>
    <t>companyOfficers</t>
  </si>
  <si>
    <t>[{'maxAge': 1, 'name': 'Mr. Richard  Tyrrell', 'age': 50, 'title': 'CEO &amp; Director', 'yearBorn': 1973, 'exercisedValue': 0, 'unexercisedValue': 0}, {'maxAge': 1, 'name': 'Mr. Johannes P. Boots', 'age': 60, 'title': 'Chief Financial Officer', 'yearBorn': 1963, 'exercisedValue': 0, 'unexercisedValue': 0}, {'maxAge': 1, 'name': 'Mr. Stuart  Buchanan', 'title': 'Head of Investor Relations', 'exercisedValue': 0, 'unexercisedValue': 0}, {'maxAge': 1, 'name': 'Ms. Sarah  Choudhry', 'title': 'Secretary &amp; General Counsel', 'exercisedValue': 0, 'unexercisedValue': 0}, {'maxAge': 1, 'name': 'Mr. Christopher  Bergsland', 'title': 'Chief Commercial Officer',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</si>
  <si>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</si>
  <si>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</si>
  <si>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</si>
  <si>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</si>
  <si>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</si>
  <si>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</si>
  <si>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</si>
  <si>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</si>
  <si>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</si>
  <si>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</si>
  <si>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</si>
  <si>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</si>
  <si>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</si>
  <si>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</si>
  <si>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</si>
  <si>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</si>
  <si>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</si>
  <si>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</si>
  <si>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</si>
  <si>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</si>
  <si>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</si>
  <si>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</si>
  <si>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</si>
  <si>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</si>
  <si>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</si>
  <si>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</si>
  <si>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</si>
  <si>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</si>
  <si>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</si>
  <si>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</si>
  <si>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</si>
  <si>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</si>
  <si>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</si>
  <si>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</si>
  <si>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</si>
  <si>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</si>
  <si>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</si>
  <si>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</si>
  <si>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</si>
  <si>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</si>
  <si>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</si>
  <si>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</si>
  <si>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</si>
  <si>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</si>
  <si>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</si>
  <si>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</si>
  <si>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</si>
  <si>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</si>
  <si>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</si>
  <si>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</si>
  <si>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</si>
  <si>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</si>
  <si>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</si>
  <si>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</si>
  <si>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</si>
  <si>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</si>
  <si>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</si>
  <si>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</si>
  <si>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</si>
  <si>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</si>
  <si>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</si>
  <si>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</si>
  <si>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</si>
  <si>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</si>
  <si>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</si>
  <si>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</si>
  <si>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</si>
  <si>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</si>
  <si>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</si>
  <si>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</si>
  <si>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Cool Company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</si>
  <si>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</si>
  <si>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</si>
  <si>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</si>
  <si>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</si>
  <si>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</si>
  <si>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</si>
  <si>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</si>
  <si>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8ba13469-2e75-3649-a498-89dd7c26c96b</t>
  </si>
  <si>
    <t>messageBoardId</t>
  </si>
  <si>
    <t>finmb_592403878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</si>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</sst>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oolcoltd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8.44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-66.93844467182626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4.62925216E8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13.705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5.1757574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1.64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21.0</v>
      </c>
      <c r="C2" s="1">
        <v>93.0</v>
      </c>
      <c r="D2" s="1">
        <v>175.0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38.0</v>
      </c>
      <c r="C3" s="1">
        <v>50.0</v>
      </c>
      <c r="D3" s="1">
        <v>76.0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0.0</v>
      </c>
      <c r="C4" s="1">
        <v>-24.0</v>
      </c>
      <c r="D4" s="1">
        <v>-17.0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38.0</v>
      </c>
      <c r="C5" s="1">
        <v>25.0</v>
      </c>
      <c r="D5" s="1">
        <v>59.0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6.0</v>
      </c>
      <c r="C6" s="1">
        <v>2.0</v>
      </c>
      <c r="D6" s="1">
        <v>4.0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-42.0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34.0</v>
      </c>
      <c r="D8" s="1">
        <v>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32.0</v>
      </c>
      <c r="C9" s="1">
        <v>-7.0</v>
      </c>
      <c r="D9" s="1">
        <v>39.0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3.0</v>
      </c>
      <c r="C10" s="1">
        <v>-46.0</v>
      </c>
      <c r="D10" s="1">
        <v>-7.0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91.0</v>
      </c>
      <c r="C11" s="1">
        <v>0.0</v>
      </c>
      <c r="D11" s="1">
        <v>-2.0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89.0</v>
      </c>
      <c r="C12" s="1">
        <v>69.0</v>
      </c>
      <c r="D12" s="1">
        <v>18.0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10.0</v>
      </c>
      <c r="C13" s="1">
        <v>13.0</v>
      </c>
      <c r="D13" s="1">
        <v>-7.0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115.0</v>
      </c>
      <c r="C14" s="1">
        <v>129.0</v>
      </c>
      <c r="D14" s="1">
        <v>199.0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0.0</v>
      </c>
      <c r="C15" s="1">
        <v>-386.0</v>
      </c>
      <c r="D15" s="1">
        <v>-195.0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0.0</v>
      </c>
      <c r="C16" s="1">
        <v>0.0</v>
      </c>
      <c r="D16" s="1">
        <v>184.0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0.0</v>
      </c>
      <c r="D17" s="1">
        <v>-1.0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-386.0</v>
      </c>
      <c r="D18" s="1">
        <v>-12.0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10.0</v>
      </c>
      <c r="C19" s="1">
        <v>570.0</v>
      </c>
      <c r="D19" s="1">
        <v>110.0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10.0</v>
      </c>
      <c r="C20" s="1">
        <v>622.0</v>
      </c>
      <c r="D20" s="1">
        <v>110.0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-156.0</v>
      </c>
      <c r="C21" s="1">
        <v>-96.0</v>
      </c>
      <c r="D21" s="1">
        <v>-203.0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-156.0</v>
      </c>
      <c r="C22" s="1">
        <v>-106.0</v>
      </c>
      <c r="D22" s="1">
        <v>-203.0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472.0</v>
      </c>
      <c r="D23" s="1">
        <v>0.0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0.0</v>
      </c>
      <c r="D24" s="1">
        <v>-87.0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0.0</v>
      </c>
      <c r="D25" s="1">
        <v>-87.0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45.0</v>
      </c>
      <c r="C26" s="1">
        <v>-642.0</v>
      </c>
      <c r="D26" s="1">
        <v>-1.0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-100.0</v>
      </c>
      <c r="C27" s="1">
        <v>346.0</v>
      </c>
      <c r="D27" s="1">
        <v>-183.0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14.0</v>
      </c>
      <c r="C28" s="1">
        <v>89.0</v>
      </c>
      <c r="D28" s="1">
        <v>4.0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5.0</v>
      </c>
      <c r="C30" s="1">
        <v>24.0</v>
      </c>
      <c r="D30" s="1">
        <v>85.0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0.0</v>
      </c>
      <c r="C31" s="1">
        <v>6.0</v>
      </c>
      <c r="D31" s="1">
        <v>51.0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0.0</v>
      </c>
      <c r="C32" s="1">
        <v>-253.0</v>
      </c>
      <c r="D32" s="1">
        <v>-63.0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0.0</v>
      </c>
      <c r="C33" s="1">
        <v>-230.0</v>
      </c>
      <c r="D33" s="1">
        <v>-10.0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0.0</v>
      </c>
      <c r="C34" s="1">
        <v>-50.0</v>
      </c>
      <c r="D34" s="1">
        <v>5.0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-146.0</v>
      </c>
      <c r="C35" s="1">
        <v>516.0</v>
      </c>
      <c r="D35" s="1">
        <v>-93.0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26.0</v>
      </c>
      <c r="C3" s="1">
        <v>129.0</v>
      </c>
      <c r="D3" s="1">
        <v>133.0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26.0</v>
      </c>
      <c r="C4" s="1">
        <v>129.0</v>
      </c>
      <c r="D4" s="1">
        <v>133.0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77.0</v>
      </c>
      <c r="C5" s="1">
        <v>2.0</v>
      </c>
      <c r="D5" s="1">
        <v>9.0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0.0</v>
      </c>
      <c r="C6" s="1">
        <v>3.0</v>
      </c>
      <c r="D6" s="1">
        <v>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77.0</v>
      </c>
      <c r="C7" s="1">
        <v>5.0</v>
      </c>
      <c r="D7" s="1">
        <v>11.0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0.0</v>
      </c>
      <c r="C8" s="1">
        <v>99.0</v>
      </c>
      <c r="D8" s="1">
        <v>3.0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0.0</v>
      </c>
      <c r="C9" s="1">
        <v>46.0</v>
      </c>
      <c r="D9" s="1">
        <v>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43.0</v>
      </c>
      <c r="C10" s="1">
        <v>3.0</v>
      </c>
      <c r="D10" s="1">
        <v>3.0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1.0</v>
      </c>
      <c r="C11" s="1">
        <v>5.0</v>
      </c>
      <c r="D11" s="1">
        <v>82.0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72.0</v>
      </c>
      <c r="C12" s="1">
        <v>145.0</v>
      </c>
      <c r="D12" s="1">
        <v>154.0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1680.0</v>
      </c>
      <c r="C13" s="1">
        <v>1940.0</v>
      </c>
      <c r="D13" s="1">
        <v>2000.0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-300.0</v>
      </c>
      <c r="C14" s="1">
        <v>-44.0</v>
      </c>
      <c r="D14" s="1">
        <v>-112.0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1380.0</v>
      </c>
      <c r="C15" s="1">
        <v>1890.0</v>
      </c>
      <c r="D15" s="1">
        <v>1890.0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0.0</v>
      </c>
      <c r="C16" s="1">
        <v>8.0</v>
      </c>
      <c r="D16" s="1">
        <v>6.0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0.0</v>
      </c>
      <c r="C17" s="1">
        <v>8.0</v>
      </c>
      <c r="D17" s="1">
        <v>9.0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0.0</v>
      </c>
      <c r="C18" s="1">
        <v>1.0</v>
      </c>
      <c r="D18" s="1">
        <v>50.0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1460.0</v>
      </c>
      <c r="C19" s="1">
        <v>2060.0</v>
      </c>
      <c r="D19" s="1">
        <v>2060.0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2.0</v>
      </c>
      <c r="C21" s="1">
        <v>2.0</v>
      </c>
      <c r="D21" s="1">
        <v>12.0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57.0</v>
      </c>
      <c r="C22" s="1">
        <v>50.0</v>
      </c>
      <c r="D22" s="1">
        <v>41.0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0.0</v>
      </c>
      <c r="C23" s="1">
        <v>0.0</v>
      </c>
      <c r="D23" s="1">
        <v>40.0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339.0</v>
      </c>
      <c r="C24" s="1">
        <v>180.0</v>
      </c>
      <c r="D24" s="1">
        <v>155.0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0.0</v>
      </c>
      <c r="C25" s="1">
        <v>51.0</v>
      </c>
      <c r="D25" s="1">
        <v>1.0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0.0</v>
      </c>
      <c r="C26" s="1">
        <v>39.0</v>
      </c>
      <c r="D26" s="1">
        <v>44.0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15.0</v>
      </c>
      <c r="C27" s="1">
        <v>43.0</v>
      </c>
      <c r="D27" s="1">
        <v>42.0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414.0</v>
      </c>
      <c r="C28" s="1">
        <v>279.0</v>
      </c>
      <c r="D28" s="1">
        <v>293.0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292.0</v>
      </c>
      <c r="C29" s="1">
        <v>958.0</v>
      </c>
      <c r="D29" s="1">
        <v>867.0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0.0</v>
      </c>
      <c r="C30" s="1">
        <v>51.0</v>
      </c>
      <c r="D30" s="1">
        <v>2.0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11.0</v>
      </c>
      <c r="C31" s="1">
        <v>105.0</v>
      </c>
      <c r="D31" s="1">
        <v>87.0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718.0</v>
      </c>
      <c r="C32" s="1">
        <v>1340.0</v>
      </c>
      <c r="D32" s="1">
        <v>1250.0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786.0</v>
      </c>
      <c r="C33" s="1">
        <v>53.0</v>
      </c>
      <c r="D33" s="1">
        <v>53.0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0.0</v>
      </c>
      <c r="C34" s="1">
        <v>507.0</v>
      </c>
      <c r="D34" s="1">
        <v>509.0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-223.0</v>
      </c>
      <c r="C35" s="1">
        <v>85.0</v>
      </c>
      <c r="D35" s="1">
        <v>173.0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563.0</v>
      </c>
      <c r="C36" s="1">
        <v>647.0</v>
      </c>
      <c r="D36" s="1">
        <v>736.0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174.0</v>
      </c>
      <c r="C37" s="1">
        <v>68.0</v>
      </c>
      <c r="D37" s="1">
        <v>70.0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737.0</v>
      </c>
      <c r="C38" s="1">
        <v>716.0</v>
      </c>
      <c r="D38" s="1">
        <v>807.0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1460.0</v>
      </c>
      <c r="C39" s="1">
        <v>2060.0</v>
      </c>
      <c r="D39" s="1">
        <v>2060.0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27.0</v>
      </c>
      <c r="C41" s="1">
        <v>53.0</v>
      </c>
      <c r="D41" s="1">
        <v>53.0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1.0</v>
      </c>
      <c r="C42" s="1">
        <v>53.0</v>
      </c>
      <c r="D42" s="1">
        <v>53.0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 t="s">
        <v>100</v>
      </c>
      <c r="C43" s="1" t="s">
        <v>101</v>
      </c>
      <c r="D43" s="1" t="s">
        <v>102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103</v>
      </c>
      <c r="B44" s="1">
        <v>563.0</v>
      </c>
      <c r="C44" s="1">
        <v>638.0</v>
      </c>
      <c r="D44" s="1">
        <v>727.0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104</v>
      </c>
      <c r="B45" s="1" t="s">
        <v>100</v>
      </c>
      <c r="C45" s="1" t="s">
        <v>105</v>
      </c>
      <c r="D45" s="1" t="s">
        <v>106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631.0</v>
      </c>
      <c r="C46" s="1">
        <v>1140.0</v>
      </c>
      <c r="D46" s="1">
        <v>1070.0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>
        <v>604.0</v>
      </c>
      <c r="C47" s="1">
        <v>1010.0</v>
      </c>
      <c r="D47" s="1">
        <v>933.0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109</v>
      </c>
      <c r="B48" s="1">
        <v>0.0</v>
      </c>
      <c r="C48" s="1">
        <v>0.0</v>
      </c>
      <c r="D48" s="1">
        <v>11.0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110</v>
      </c>
      <c r="B49" s="1">
        <v>174.0</v>
      </c>
      <c r="C49" s="1">
        <v>68.0</v>
      </c>
      <c r="D49" s="1">
        <v>70.0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111</v>
      </c>
      <c r="B50" s="1">
        <v>3.0</v>
      </c>
      <c r="C50" s="1">
        <v>5.0</v>
      </c>
      <c r="D50" s="1">
        <v>5.0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112</v>
      </c>
      <c r="B51" s="1">
        <v>0.0</v>
      </c>
      <c r="C51" s="1">
        <v>0.0</v>
      </c>
      <c r="D51" s="1">
        <v>182.0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113</v>
      </c>
      <c r="B52" s="1">
        <v>1660.0</v>
      </c>
      <c r="C52" s="1">
        <v>1940.0</v>
      </c>
      <c r="D52" s="1">
        <v>1810.0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114</v>
      </c>
      <c r="B53" s="1">
        <v>1.0</v>
      </c>
      <c r="C53" s="1">
        <v>73.0</v>
      </c>
      <c r="D53" s="1">
        <v>111.0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115</v>
      </c>
      <c r="B54" s="1">
        <v>0.0</v>
      </c>
      <c r="C54" s="1">
        <v>0.0</v>
      </c>
      <c r="D54" s="1">
        <v>0.0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116</v>
      </c>
      <c r="B2" s="1">
        <v>162.0</v>
      </c>
      <c r="C2" s="1">
        <v>208.0</v>
      </c>
      <c r="D2" s="1">
        <v>361.0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117</v>
      </c>
      <c r="B3" s="1">
        <v>162.0</v>
      </c>
      <c r="C3" s="1">
        <v>208.0</v>
      </c>
      <c r="D3" s="1">
        <v>361.0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118</v>
      </c>
      <c r="B4" s="1">
        <v>50.0</v>
      </c>
      <c r="C4" s="1">
        <v>45.0</v>
      </c>
      <c r="D4" s="1">
        <v>77.0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119</v>
      </c>
      <c r="B5" s="1">
        <v>112.0</v>
      </c>
      <c r="C5" s="1">
        <v>162.0</v>
      </c>
      <c r="D5" s="1">
        <v>284.0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</v>
      </c>
      <c r="B6" s="1">
        <v>58.0</v>
      </c>
      <c r="C6" s="1">
        <v>15.0</v>
      </c>
      <c r="D6" s="1">
        <v>24.0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</v>
      </c>
      <c r="B7" s="1">
        <v>43.0</v>
      </c>
      <c r="C7" s="1">
        <v>50.0</v>
      </c>
      <c r="D7" s="1">
        <v>76.0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</v>
      </c>
      <c r="B8" s="1">
        <v>0.0</v>
      </c>
      <c r="C8" s="1">
        <v>-24.0</v>
      </c>
      <c r="D8" s="1">
        <v>-17.0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</v>
      </c>
      <c r="B9" s="1">
        <v>43.0</v>
      </c>
      <c r="C9" s="1">
        <v>41.0</v>
      </c>
      <c r="D9" s="1">
        <v>83.0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124</v>
      </c>
      <c r="B10" s="1">
        <v>67.0</v>
      </c>
      <c r="C10" s="1">
        <v>121.0</v>
      </c>
      <c r="D10" s="1">
        <v>201.0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125</v>
      </c>
      <c r="B11" s="1">
        <v>-18.0</v>
      </c>
      <c r="C11" s="1">
        <v>-35.0</v>
      </c>
      <c r="D11" s="1">
        <v>-84.0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</v>
      </c>
      <c r="B12" s="1">
        <v>0.0</v>
      </c>
      <c r="C12" s="1">
        <v>1.0</v>
      </c>
      <c r="D12" s="1">
        <v>18.0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127</v>
      </c>
      <c r="B13" s="1">
        <v>-18.0</v>
      </c>
      <c r="C13" s="1">
        <v>-34.0</v>
      </c>
      <c r="D13" s="1">
        <v>-65.0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128</v>
      </c>
      <c r="B14" s="1">
        <v>-7.0</v>
      </c>
      <c r="C14" s="1">
        <v>-22.0</v>
      </c>
      <c r="D14" s="1">
        <v>-56.0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129</v>
      </c>
      <c r="B15" s="1">
        <v>-13.0</v>
      </c>
      <c r="C15" s="1">
        <v>9.0</v>
      </c>
      <c r="D15" s="1">
        <v>-12.0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</v>
      </c>
      <c r="B16" s="1">
        <v>49.0</v>
      </c>
      <c r="C16" s="1">
        <v>95.0</v>
      </c>
      <c r="D16" s="1">
        <v>134.0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</v>
      </c>
      <c r="B17" s="1">
        <v>0.0</v>
      </c>
      <c r="C17" s="1">
        <v>0.0</v>
      </c>
      <c r="D17" s="1">
        <v>42.0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132</v>
      </c>
      <c r="B18" s="1">
        <v>5.0</v>
      </c>
      <c r="C18" s="1">
        <v>0.0</v>
      </c>
      <c r="D18" s="1">
        <v>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133</v>
      </c>
      <c r="B19" s="1">
        <v>54.0</v>
      </c>
      <c r="C19" s="1">
        <v>95.0</v>
      </c>
      <c r="D19" s="1">
        <v>177.0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134</v>
      </c>
      <c r="B20" s="1">
        <v>0.0</v>
      </c>
      <c r="C20" s="1">
        <v>12.0</v>
      </c>
      <c r="D20" s="1">
        <v>55.0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135</v>
      </c>
      <c r="B21" s="1">
        <v>54.0</v>
      </c>
      <c r="C21" s="1">
        <v>95.0</v>
      </c>
      <c r="D21" s="1">
        <v>176.0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136</v>
      </c>
      <c r="B22" s="1">
        <v>54.0</v>
      </c>
      <c r="C22" s="1">
        <v>95.0</v>
      </c>
      <c r="D22" s="1">
        <v>176.0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94</v>
      </c>
      <c r="B23" s="1">
        <v>-32.0</v>
      </c>
      <c r="C23" s="1">
        <v>-1.0</v>
      </c>
      <c r="D23" s="1">
        <v>-1.0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137</v>
      </c>
      <c r="B24" s="1">
        <v>21.0</v>
      </c>
      <c r="C24" s="1">
        <v>93.0</v>
      </c>
      <c r="D24" s="1">
        <v>175.0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138</v>
      </c>
      <c r="B25" s="1">
        <v>21.0</v>
      </c>
      <c r="C25" s="1">
        <v>93.0</v>
      </c>
      <c r="D25" s="1">
        <v>175.0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139</v>
      </c>
      <c r="B26" s="1">
        <v>21.0</v>
      </c>
      <c r="C26" s="1">
        <v>93.0</v>
      </c>
      <c r="D26" s="1">
        <v>175.0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140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141</v>
      </c>
      <c r="B28" s="1" t="s">
        <v>142</v>
      </c>
      <c r="C28" s="1" t="s">
        <v>143</v>
      </c>
      <c r="D28" s="1" t="s">
        <v>144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145</v>
      </c>
      <c r="B29" s="1" t="s">
        <v>142</v>
      </c>
      <c r="C29" s="1" t="s">
        <v>143</v>
      </c>
      <c r="D29" s="1" t="s">
        <v>144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146</v>
      </c>
      <c r="B30" s="1">
        <v>1.0</v>
      </c>
      <c r="C30" s="1">
        <v>40.0</v>
      </c>
      <c r="D30" s="1">
        <v>53.0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147</v>
      </c>
      <c r="B31" s="1" t="s">
        <v>142</v>
      </c>
      <c r="C31" s="1" t="s">
        <v>143</v>
      </c>
      <c r="D31" s="1" t="s">
        <v>144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148</v>
      </c>
      <c r="B32" s="1" t="s">
        <v>142</v>
      </c>
      <c r="C32" s="1" t="s">
        <v>143</v>
      </c>
      <c r="D32" s="1" t="s">
        <v>144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149</v>
      </c>
      <c r="B33" s="1">
        <v>1.0</v>
      </c>
      <c r="C33" s="1">
        <v>40.0</v>
      </c>
      <c r="D33" s="1">
        <v>53.0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150</v>
      </c>
      <c r="B34" s="1" t="s">
        <v>151</v>
      </c>
      <c r="C34" s="1" t="s">
        <v>152</v>
      </c>
      <c r="D34" s="1" t="s">
        <v>153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154</v>
      </c>
      <c r="B35" s="1" t="s">
        <v>151</v>
      </c>
      <c r="C35" s="1" t="s">
        <v>152</v>
      </c>
      <c r="D35" s="1" t="s">
        <v>153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155</v>
      </c>
      <c r="B36" s="1">
        <v>0.0</v>
      </c>
      <c r="C36" s="1" t="s">
        <v>156</v>
      </c>
      <c r="D36" s="1" t="s">
        <v>157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158</v>
      </c>
      <c r="B37" s="1">
        <v>0.0</v>
      </c>
      <c r="C37" s="1">
        <v>0.0</v>
      </c>
      <c r="D37" s="1" t="s">
        <v>159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160</v>
      </c>
      <c r="B39" s="1">
        <v>106.0</v>
      </c>
      <c r="C39" s="1">
        <v>147.0</v>
      </c>
      <c r="D39" s="1">
        <v>260.0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161</v>
      </c>
      <c r="B40" s="1">
        <v>67.0</v>
      </c>
      <c r="C40" s="1">
        <v>96.0</v>
      </c>
      <c r="D40" s="1">
        <v>183.0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162</v>
      </c>
      <c r="B41" s="1">
        <v>67.0</v>
      </c>
      <c r="C41" s="1">
        <v>121.0</v>
      </c>
      <c r="D41" s="1">
        <v>201.0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163</v>
      </c>
      <c r="B42" s="1">
        <v>0.0</v>
      </c>
      <c r="C42" s="1">
        <v>135.0</v>
      </c>
      <c r="D42" s="1">
        <v>261.0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164</v>
      </c>
      <c r="B43" s="1">
        <v>162.0</v>
      </c>
      <c r="C43" s="1">
        <v>232.0</v>
      </c>
      <c r="D43" s="1">
        <v>379.0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165</v>
      </c>
      <c r="B44" s="1">
        <v>0.0</v>
      </c>
      <c r="C44" s="1" t="s">
        <v>166</v>
      </c>
      <c r="D44" s="1" t="s">
        <v>167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168</v>
      </c>
      <c r="B45" s="1">
        <v>0.0</v>
      </c>
      <c r="C45" s="1">
        <v>12.0</v>
      </c>
      <c r="D45" s="1">
        <v>51.0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169</v>
      </c>
      <c r="B46" s="1">
        <v>0.0</v>
      </c>
      <c r="C46" s="1">
        <v>0.0</v>
      </c>
      <c r="D46" s="1">
        <v>4.0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170</v>
      </c>
      <c r="B47" s="1">
        <v>-1.0</v>
      </c>
      <c r="C47" s="1">
        <v>57.0</v>
      </c>
      <c r="D47" s="1">
        <v>82.0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171</v>
      </c>
      <c r="B48" s="1">
        <v>0.0</v>
      </c>
      <c r="C48" s="1">
        <v>0.0</v>
      </c>
      <c r="D48" s="1">
        <v>16.0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172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173</v>
      </c>
      <c r="B50" s="1">
        <v>58.0</v>
      </c>
      <c r="C50" s="1">
        <v>15.0</v>
      </c>
      <c r="D50" s="1">
        <v>24.0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174</v>
      </c>
      <c r="B51" s="1">
        <v>0.0</v>
      </c>
      <c r="C51" s="1">
        <v>83.0</v>
      </c>
      <c r="D51" s="1">
        <v>1.0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175</v>
      </c>
      <c r="B52" s="1">
        <v>0.0</v>
      </c>
      <c r="C52" s="1">
        <v>0.0</v>
      </c>
      <c r="D52" s="1">
        <v>86.0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176</v>
      </c>
      <c r="B53" s="1">
        <v>0.0</v>
      </c>
      <c r="C53" s="1">
        <v>0.0</v>
      </c>
      <c r="D53" s="1">
        <v>54.0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177</v>
      </c>
      <c r="B54" s="1">
        <v>0.0</v>
      </c>
      <c r="C54" s="1">
        <v>34.0</v>
      </c>
      <c r="D54" s="1">
        <v>2.0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178</v>
      </c>
      <c r="B55" s="1">
        <v>0.0</v>
      </c>
      <c r="C55" s="1">
        <v>34.0</v>
      </c>
      <c r="D55" s="1">
        <v>2.0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180</v>
      </c>
      <c r="B3" s="1">
        <v>0.0</v>
      </c>
      <c r="C3" s="1" t="s">
        <v>181</v>
      </c>
      <c r="D3" s="1" t="s">
        <v>182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183</v>
      </c>
      <c r="B4" s="1">
        <v>0.0</v>
      </c>
      <c r="C4" s="1" t="s">
        <v>184</v>
      </c>
      <c r="D4" s="1" t="s">
        <v>185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186</v>
      </c>
      <c r="B5" s="1">
        <v>0.0</v>
      </c>
      <c r="C5" s="1" t="s">
        <v>187</v>
      </c>
      <c r="D5" s="1" t="s">
        <v>188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189</v>
      </c>
      <c r="B6" s="1">
        <v>0.0</v>
      </c>
      <c r="C6" s="1" t="s">
        <v>190</v>
      </c>
      <c r="D6" s="1" t="s">
        <v>191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193</v>
      </c>
      <c r="B8" s="1" t="s">
        <v>194</v>
      </c>
      <c r="C8" s="1" t="s">
        <v>195</v>
      </c>
      <c r="D8" s="1" t="s">
        <v>196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197</v>
      </c>
      <c r="B9" s="1" t="s">
        <v>198</v>
      </c>
      <c r="C9" s="1" t="s">
        <v>199</v>
      </c>
      <c r="D9" s="1" t="s">
        <v>200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201</v>
      </c>
      <c r="B10" s="1" t="s">
        <v>202</v>
      </c>
      <c r="C10" s="1" t="s">
        <v>203</v>
      </c>
      <c r="D10" s="1" t="s">
        <v>204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205</v>
      </c>
      <c r="B11" s="1" t="s">
        <v>206</v>
      </c>
      <c r="C11" s="1" t="s">
        <v>207</v>
      </c>
      <c r="D11" s="1" t="s">
        <v>208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209</v>
      </c>
      <c r="B12" s="1" t="s">
        <v>206</v>
      </c>
      <c r="C12" s="1" t="s">
        <v>210</v>
      </c>
      <c r="D12" s="1" t="s">
        <v>211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212</v>
      </c>
      <c r="B13" s="1" t="s">
        <v>213</v>
      </c>
      <c r="C13" s="1" t="s">
        <v>214</v>
      </c>
      <c r="D13" s="1" t="s">
        <v>215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216</v>
      </c>
      <c r="B14" s="1" t="s">
        <v>217</v>
      </c>
      <c r="C14" s="1" t="s">
        <v>218</v>
      </c>
      <c r="D14" s="1" t="s">
        <v>219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220</v>
      </c>
      <c r="B15" s="1" t="s">
        <v>217</v>
      </c>
      <c r="C15" s="1" t="s">
        <v>218</v>
      </c>
      <c r="D15" s="1" t="s">
        <v>219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221</v>
      </c>
      <c r="B16" s="1" t="s">
        <v>222</v>
      </c>
      <c r="C16" s="1" t="s">
        <v>223</v>
      </c>
      <c r="D16" s="1" t="s">
        <v>224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225</v>
      </c>
      <c r="B17" s="1">
        <v>0.0</v>
      </c>
      <c r="C17" s="1" t="s">
        <v>226</v>
      </c>
      <c r="D17" s="1" t="s">
        <v>227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228</v>
      </c>
      <c r="B18" s="1">
        <v>0.0</v>
      </c>
      <c r="C18" s="1" t="s">
        <v>229</v>
      </c>
      <c r="D18" s="1" t="s">
        <v>230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231</v>
      </c>
      <c r="B20" s="1">
        <v>0.0</v>
      </c>
      <c r="C20" s="1" t="s">
        <v>232</v>
      </c>
      <c r="D20" s="1" t="s">
        <v>233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234</v>
      </c>
      <c r="B21" s="1">
        <v>0.0</v>
      </c>
      <c r="C21" s="1" t="s">
        <v>166</v>
      </c>
      <c r="D21" s="1" t="s">
        <v>235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236</v>
      </c>
      <c r="B22" s="1">
        <v>0.0</v>
      </c>
      <c r="C22" s="1" t="s">
        <v>237</v>
      </c>
      <c r="D22" s="1" t="s">
        <v>238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239</v>
      </c>
      <c r="B23" s="1">
        <v>0.0</v>
      </c>
      <c r="C23" s="1">
        <v>0.0</v>
      </c>
      <c r="D23" s="1" t="s">
        <v>240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242</v>
      </c>
      <c r="B25" s="1" t="s">
        <v>243</v>
      </c>
      <c r="C25" s="1" t="s">
        <v>244</v>
      </c>
      <c r="D25" s="1" t="s">
        <v>245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246</v>
      </c>
      <c r="B26" s="1" t="s">
        <v>247</v>
      </c>
      <c r="C26" s="1" t="s">
        <v>248</v>
      </c>
      <c r="D26" s="1" t="s">
        <v>249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250</v>
      </c>
      <c r="B27" s="1" t="s">
        <v>251</v>
      </c>
      <c r="C27" s="1" t="s">
        <v>252</v>
      </c>
      <c r="D27" s="1" t="s">
        <v>253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254</v>
      </c>
      <c r="B28" s="1">
        <v>0.0</v>
      </c>
      <c r="C28" s="1" t="s">
        <v>255</v>
      </c>
      <c r="D28" s="1" t="s">
        <v>256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257</v>
      </c>
      <c r="B29" s="1">
        <v>0.0</v>
      </c>
      <c r="C29" s="1">
        <v>0.0</v>
      </c>
      <c r="D29" s="1" t="s">
        <v>258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259</v>
      </c>
      <c r="B30" s="1">
        <v>0.0</v>
      </c>
      <c r="C30" s="1">
        <v>0.0</v>
      </c>
      <c r="D30" s="1" t="s">
        <v>260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261</v>
      </c>
      <c r="B31" s="1">
        <v>0.0</v>
      </c>
      <c r="C31" s="1">
        <v>0.0</v>
      </c>
      <c r="D31" s="1" t="s">
        <v>262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264</v>
      </c>
      <c r="B33" s="1" t="s">
        <v>265</v>
      </c>
      <c r="C33" s="1" t="s">
        <v>266</v>
      </c>
      <c r="D33" s="1" t="s">
        <v>267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268</v>
      </c>
      <c r="B34" s="1" t="s">
        <v>269</v>
      </c>
      <c r="C34" s="1" t="s">
        <v>270</v>
      </c>
      <c r="D34" s="1" t="s">
        <v>271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272</v>
      </c>
      <c r="B35" s="1" t="s">
        <v>273</v>
      </c>
      <c r="C35" s="1" t="s">
        <v>274</v>
      </c>
      <c r="D35" s="1" t="s">
        <v>275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276</v>
      </c>
      <c r="B36" s="1" t="s">
        <v>277</v>
      </c>
      <c r="C36" s="1" t="s">
        <v>278</v>
      </c>
      <c r="D36" s="1" t="s">
        <v>279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280</v>
      </c>
      <c r="B37" s="1" t="s">
        <v>281</v>
      </c>
      <c r="C37" s="1" t="s">
        <v>282</v>
      </c>
      <c r="D37" s="1" t="s">
        <v>283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284</v>
      </c>
      <c r="B38" s="1" t="s">
        <v>285</v>
      </c>
      <c r="C38" s="1" t="s">
        <v>286</v>
      </c>
      <c r="D38" s="1" t="s">
        <v>287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288</v>
      </c>
      <c r="B39" s="1" t="s">
        <v>289</v>
      </c>
      <c r="C39" s="1" t="s">
        <v>290</v>
      </c>
      <c r="D39" s="1" t="s">
        <v>291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292</v>
      </c>
      <c r="B40" s="1" t="s">
        <v>289</v>
      </c>
      <c r="C40" s="1" t="s">
        <v>293</v>
      </c>
      <c r="D40" s="1" t="s">
        <v>294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295</v>
      </c>
      <c r="B41" s="1" t="s">
        <v>296</v>
      </c>
      <c r="C41" s="1" t="s">
        <v>297</v>
      </c>
      <c r="D41" s="1" t="s">
        <v>298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299</v>
      </c>
      <c r="B42" s="1" t="s">
        <v>300</v>
      </c>
      <c r="C42" s="1" t="s">
        <v>301</v>
      </c>
      <c r="D42" s="1" t="s">
        <v>302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303</v>
      </c>
      <c r="B43" s="1" t="s">
        <v>296</v>
      </c>
      <c r="C43" s="1" t="s">
        <v>304</v>
      </c>
      <c r="D43" s="1" t="s">
        <v>305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306</v>
      </c>
      <c r="B44" s="1" t="s">
        <v>300</v>
      </c>
      <c r="C44" s="1" t="s">
        <v>307</v>
      </c>
      <c r="D44" s="1" t="s">
        <v>308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309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310</v>
      </c>
      <c r="B46" s="1">
        <v>0.0</v>
      </c>
      <c r="C46" s="1" t="s">
        <v>311</v>
      </c>
      <c r="D46" s="1" t="s">
        <v>312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313</v>
      </c>
      <c r="B47" s="1">
        <v>0.0</v>
      </c>
      <c r="C47" s="1" t="s">
        <v>314</v>
      </c>
      <c r="D47" s="1" t="s">
        <v>315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316</v>
      </c>
      <c r="B48" s="1">
        <v>0.0</v>
      </c>
      <c r="C48" s="1" t="s">
        <v>317</v>
      </c>
      <c r="D48" s="1" t="s">
        <v>318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319</v>
      </c>
      <c r="B49" s="1">
        <v>0.0</v>
      </c>
      <c r="C49" s="1" t="s">
        <v>320</v>
      </c>
      <c r="D49" s="1" t="s">
        <v>321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322</v>
      </c>
      <c r="B50" s="1">
        <v>0.0</v>
      </c>
      <c r="C50" s="1" t="s">
        <v>323</v>
      </c>
      <c r="D50" s="1">
        <v>66.0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324</v>
      </c>
      <c r="B51" s="1">
        <v>0.0</v>
      </c>
      <c r="C51" s="1" t="s">
        <v>325</v>
      </c>
      <c r="D51" s="1" t="s">
        <v>326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327</v>
      </c>
      <c r="B52" s="1">
        <v>0.0</v>
      </c>
      <c r="C52" s="1" t="s">
        <v>328</v>
      </c>
      <c r="D52" s="1" t="s">
        <v>329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330</v>
      </c>
      <c r="B53" s="1">
        <v>0.0</v>
      </c>
      <c r="C53" s="1">
        <v>0.0</v>
      </c>
      <c r="D53" s="1" t="s">
        <v>331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332</v>
      </c>
      <c r="B54" s="1">
        <v>0.0</v>
      </c>
      <c r="C54" s="1" t="s">
        <v>333</v>
      </c>
      <c r="D54" s="1" t="s">
        <v>334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335</v>
      </c>
      <c r="B55" s="1">
        <v>0.0</v>
      </c>
      <c r="C55" s="1" t="s">
        <v>336</v>
      </c>
      <c r="D55" s="1" t="s">
        <v>337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338</v>
      </c>
      <c r="B56" s="1">
        <v>0.0</v>
      </c>
      <c r="C56" s="1">
        <v>0.0</v>
      </c>
      <c r="D56" s="1" t="s">
        <v>339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340</v>
      </c>
      <c r="B57" s="1">
        <v>0.0</v>
      </c>
      <c r="C57" s="1" t="s">
        <v>341</v>
      </c>
      <c r="D57" s="1" t="s">
        <v>342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343</v>
      </c>
      <c r="B58" s="1">
        <v>0.0</v>
      </c>
      <c r="C58" s="1" t="s">
        <v>344</v>
      </c>
      <c r="D58" s="1" t="s">
        <v>345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346</v>
      </c>
      <c r="B59" s="1">
        <v>0.0</v>
      </c>
      <c r="C59" s="1" t="s">
        <v>347</v>
      </c>
      <c r="D59" s="1" t="s">
        <v>348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349</v>
      </c>
      <c r="B60" s="1">
        <v>0.0</v>
      </c>
      <c r="C60" s="1" t="s">
        <v>350</v>
      </c>
      <c r="D60" s="1" t="s">
        <v>351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352</v>
      </c>
      <c r="B61" s="1">
        <v>0.0</v>
      </c>
      <c r="C61" s="1" t="s">
        <v>353</v>
      </c>
      <c r="D61" s="1" t="s">
        <v>354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355</v>
      </c>
      <c r="B62" s="1">
        <v>0.0</v>
      </c>
      <c r="C62" s="1">
        <v>0.0</v>
      </c>
      <c r="D62" s="1" t="s">
        <v>356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357</v>
      </c>
      <c r="B63" s="1">
        <v>0.0</v>
      </c>
      <c r="C63" s="1">
        <v>0.0</v>
      </c>
      <c r="D63" s="1" t="s">
        <v>358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359</v>
      </c>
      <c r="B64" s="1">
        <v>0.0</v>
      </c>
      <c r="C64" s="1">
        <v>0.0</v>
      </c>
      <c r="D64" s="1" t="s">
        <v>360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361</v>
      </c>
      <c r="B65" s="1">
        <v>0.0</v>
      </c>
      <c r="C65" s="1">
        <v>0.0</v>
      </c>
      <c r="D65" s="1" t="s">
        <v>362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363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364</v>
      </c>
      <c r="B67" s="1">
        <v>0.0</v>
      </c>
      <c r="C67" s="1">
        <v>0.0</v>
      </c>
      <c r="D67" s="1" t="s">
        <v>365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366</v>
      </c>
      <c r="B68" s="1">
        <v>0.0</v>
      </c>
      <c r="C68" s="1">
        <v>0.0</v>
      </c>
      <c r="D68" s="1" t="s">
        <v>367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368</v>
      </c>
      <c r="B69" s="1">
        <v>0.0</v>
      </c>
      <c r="C69" s="1">
        <v>0.0</v>
      </c>
      <c r="D69" s="1" t="s">
        <v>369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370</v>
      </c>
      <c r="B70" s="1">
        <v>0.0</v>
      </c>
      <c r="C70" s="1">
        <v>0.0</v>
      </c>
      <c r="D70" s="1" t="s">
        <v>371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372</v>
      </c>
      <c r="B71" s="1">
        <v>0.0</v>
      </c>
      <c r="C71" s="1">
        <v>0.0</v>
      </c>
      <c r="D71" s="1" t="s">
        <v>373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374</v>
      </c>
      <c r="B72" s="1">
        <v>0.0</v>
      </c>
      <c r="C72" s="1">
        <v>0.0</v>
      </c>
      <c r="D72" s="1" t="s">
        <v>375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376</v>
      </c>
      <c r="B73" s="1">
        <v>0.0</v>
      </c>
      <c r="C73" s="1">
        <v>0.0</v>
      </c>
      <c r="D73" s="1" t="s">
        <v>377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378</v>
      </c>
      <c r="B74" s="1">
        <v>0.0</v>
      </c>
      <c r="C74" s="1">
        <v>0.0</v>
      </c>
      <c r="D74" s="1" t="s">
        <v>379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380</v>
      </c>
      <c r="B75" s="1">
        <v>0.0</v>
      </c>
      <c r="C75" s="1">
        <v>0.0</v>
      </c>
      <c r="D75" s="1" t="s">
        <v>381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382</v>
      </c>
      <c r="B76" s="1">
        <v>0.0</v>
      </c>
      <c r="C76" s="1">
        <v>0.0</v>
      </c>
      <c r="D76" s="1" t="s">
        <v>383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384</v>
      </c>
      <c r="B77" s="1">
        <v>0.0</v>
      </c>
      <c r="C77" s="1">
        <v>0.0</v>
      </c>
      <c r="D77" s="1" t="s">
        <v>385</v>
      </c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386</v>
      </c>
      <c r="B78" s="1">
        <v>0.0</v>
      </c>
      <c r="C78" s="1">
        <v>0.0</v>
      </c>
      <c r="D78" s="1" t="s">
        <v>387</v>
      </c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388</v>
      </c>
      <c r="B79" s="1">
        <v>0.0</v>
      </c>
      <c r="C79" s="1">
        <v>0.0</v>
      </c>
      <c r="D79" s="1" t="s">
        <v>389</v>
      </c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390</v>
      </c>
      <c r="B80" s="1">
        <v>0.0</v>
      </c>
      <c r="C80" s="1">
        <v>0.0</v>
      </c>
      <c r="D80" s="1" t="s">
        <v>391</v>
      </c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392</v>
      </c>
      <c r="B81" s="1">
        <v>0.0</v>
      </c>
      <c r="C81" s="1">
        <v>0.0</v>
      </c>
      <c r="D81" s="1" t="s">
        <v>393</v>
      </c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 t="s">
        <v>394</v>
      </c>
      <c r="C1" s="1" t="s">
        <v>395</v>
      </c>
      <c r="D1" s="1" t="s">
        <v>396</v>
      </c>
      <c r="E1" s="1" t="s">
        <v>397</v>
      </c>
      <c r="F1" s="1" t="s">
        <v>398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399</v>
      </c>
      <c r="B2" s="1" t="s">
        <v>400</v>
      </c>
      <c r="C2" s="1" t="s">
        <v>401</v>
      </c>
      <c r="D2" s="1" t="s">
        <v>402</v>
      </c>
      <c r="E2" s="1" t="s">
        <v>402</v>
      </c>
      <c r="F2" s="1" t="s">
        <v>403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404</v>
      </c>
      <c r="B3" s="1" t="s">
        <v>403</v>
      </c>
      <c r="C3" s="1" t="s">
        <v>405</v>
      </c>
      <c r="D3" s="1" t="s">
        <v>406</v>
      </c>
      <c r="E3" s="1" t="s">
        <v>407</v>
      </c>
      <c r="F3" s="1" t="s">
        <v>403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408</v>
      </c>
      <c r="B4" s="1" t="s">
        <v>400</v>
      </c>
      <c r="C4" s="1" t="s">
        <v>409</v>
      </c>
      <c r="D4" s="1" t="s">
        <v>410</v>
      </c>
      <c r="E4" s="1" t="s">
        <v>411</v>
      </c>
      <c r="F4" s="1" t="s">
        <v>412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404</v>
      </c>
      <c r="B5" s="1" t="s">
        <v>403</v>
      </c>
      <c r="C5" s="1" t="s">
        <v>413</v>
      </c>
      <c r="D5" s="1" t="s">
        <v>414</v>
      </c>
      <c r="E5" s="1" t="s">
        <v>415</v>
      </c>
      <c r="F5" s="1" t="s">
        <v>416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417</v>
      </c>
      <c r="B6" s="1" t="s">
        <v>403</v>
      </c>
      <c r="C6" s="1" t="s">
        <v>418</v>
      </c>
      <c r="D6" s="1" t="s">
        <v>419</v>
      </c>
      <c r="E6" s="1" t="s">
        <v>420</v>
      </c>
      <c r="F6" s="1" t="s">
        <v>421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422</v>
      </c>
      <c r="B7" s="1" t="s">
        <v>403</v>
      </c>
      <c r="C7" s="1" t="s">
        <v>423</v>
      </c>
      <c r="D7" s="1" t="s">
        <v>424</v>
      </c>
      <c r="E7" s="1" t="s">
        <v>425</v>
      </c>
      <c r="F7" s="1" t="s">
        <v>426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427</v>
      </c>
      <c r="B8" s="1" t="s">
        <v>403</v>
      </c>
      <c r="C8" s="1" t="s">
        <v>403</v>
      </c>
      <c r="D8" s="1" t="s">
        <v>428</v>
      </c>
      <c r="E8" s="1" t="s">
        <v>429</v>
      </c>
      <c r="F8" s="1" t="s">
        <v>430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431</v>
      </c>
      <c r="B9" s="1" t="s">
        <v>432</v>
      </c>
      <c r="C9" s="1" t="s">
        <v>433</v>
      </c>
      <c r="D9" s="1" t="s">
        <v>434</v>
      </c>
      <c r="E9" s="1" t="s">
        <v>435</v>
      </c>
      <c r="F9" s="1" t="s">
        <v>434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436</v>
      </c>
      <c r="B10" s="1" t="s">
        <v>432</v>
      </c>
      <c r="C10" s="1" t="s">
        <v>437</v>
      </c>
      <c r="D10" s="1" t="s">
        <v>438</v>
      </c>
      <c r="E10" s="1" t="s">
        <v>439</v>
      </c>
      <c r="F10" s="1" t="s">
        <v>440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441</v>
      </c>
      <c r="B11" s="1" t="s">
        <v>442</v>
      </c>
      <c r="C11" s="1" t="s">
        <v>443</v>
      </c>
      <c r="D11" s="1" t="s">
        <v>444</v>
      </c>
      <c r="E11" s="1" t="s">
        <v>445</v>
      </c>
      <c r="F11" s="1" t="s">
        <v>446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447</v>
      </c>
      <c r="B12" s="1" t="s">
        <v>448</v>
      </c>
      <c r="C12" s="1" t="s">
        <v>449</v>
      </c>
      <c r="D12" s="1" t="s">
        <v>450</v>
      </c>
      <c r="E12" s="1" t="s">
        <v>451</v>
      </c>
      <c r="F12" s="1" t="s">
        <v>452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453</v>
      </c>
      <c r="B13" s="1" t="s">
        <v>403</v>
      </c>
      <c r="C13" s="1" t="s">
        <v>454</v>
      </c>
      <c r="D13" s="1" t="s">
        <v>455</v>
      </c>
      <c r="E13" s="1" t="s">
        <v>456</v>
      </c>
      <c r="F13" s="1" t="s">
        <v>457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458</v>
      </c>
      <c r="B14" s="1" t="s">
        <v>403</v>
      </c>
      <c r="C14" s="1" t="s">
        <v>459</v>
      </c>
      <c r="D14" s="1" t="s">
        <v>460</v>
      </c>
      <c r="E14" s="1" t="s">
        <v>461</v>
      </c>
      <c r="F14" s="1" t="s">
        <v>462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463</v>
      </c>
      <c r="B15" s="1" t="s">
        <v>403</v>
      </c>
      <c r="C15" s="1" t="s">
        <v>157</v>
      </c>
      <c r="D15" s="1" t="s">
        <v>464</v>
      </c>
      <c r="E15" s="1" t="s">
        <v>465</v>
      </c>
      <c r="F15" s="1" t="s">
        <v>466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467</v>
      </c>
      <c r="B16" s="1" t="s">
        <v>403</v>
      </c>
      <c r="C16" s="1" t="s">
        <v>468</v>
      </c>
      <c r="D16" s="1" t="s">
        <v>468</v>
      </c>
      <c r="E16" s="1" t="s">
        <v>469</v>
      </c>
      <c r="F16" s="1" t="s">
        <v>470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471</v>
      </c>
      <c r="B17" s="1" t="s">
        <v>403</v>
      </c>
      <c r="C17" s="1" t="s">
        <v>144</v>
      </c>
      <c r="D17" s="1" t="s">
        <v>472</v>
      </c>
      <c r="E17" s="1" t="s">
        <v>473</v>
      </c>
      <c r="F17" s="1" t="s">
        <v>474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475</v>
      </c>
      <c r="B18" s="1" t="s">
        <v>403</v>
      </c>
      <c r="C18" s="1" t="s">
        <v>476</v>
      </c>
      <c r="D18" s="1" t="s">
        <v>477</v>
      </c>
      <c r="E18" s="1" t="s">
        <v>478</v>
      </c>
      <c r="F18" s="1" t="s">
        <v>479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480</v>
      </c>
      <c r="B19" s="1" t="s">
        <v>481</v>
      </c>
      <c r="C19" s="1" t="s">
        <v>482</v>
      </c>
      <c r="D19" s="1" t="s">
        <v>483</v>
      </c>
      <c r="E19" s="1" t="s">
        <v>484</v>
      </c>
      <c r="F19" s="1" t="s">
        <v>485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486</v>
      </c>
      <c r="B20" s="1" t="s">
        <v>487</v>
      </c>
      <c r="C20" s="1" t="s">
        <v>488</v>
      </c>
      <c r="D20" s="1" t="s">
        <v>489</v>
      </c>
      <c r="E20" s="1" t="s">
        <v>490</v>
      </c>
      <c r="F20" s="1" t="s">
        <v>491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492</v>
      </c>
      <c r="B21" s="1" t="s">
        <v>493</v>
      </c>
      <c r="C21" s="1" t="s">
        <v>494</v>
      </c>
      <c r="D21" s="1" t="s">
        <v>495</v>
      </c>
      <c r="E21" s="1" t="s">
        <v>496</v>
      </c>
      <c r="F21" s="1" t="s">
        <v>497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498</v>
      </c>
      <c r="B22" s="1" t="s">
        <v>499</v>
      </c>
      <c r="C22" s="1" t="s">
        <v>500</v>
      </c>
      <c r="D22" s="1" t="s">
        <v>501</v>
      </c>
      <c r="E22" s="1" t="s">
        <v>502</v>
      </c>
      <c r="F22" s="1" t="s">
        <v>503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504</v>
      </c>
      <c r="B23" s="1" t="s">
        <v>403</v>
      </c>
      <c r="C23" s="1" t="s">
        <v>505</v>
      </c>
      <c r="D23" s="1" t="s">
        <v>506</v>
      </c>
      <c r="E23" s="1" t="s">
        <v>507</v>
      </c>
      <c r="F23" s="1" t="s">
        <v>508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509</v>
      </c>
      <c r="B24" s="1" t="s">
        <v>510</v>
      </c>
      <c r="C24" s="1" t="s">
        <v>511</v>
      </c>
      <c r="D24" s="1" t="s">
        <v>512</v>
      </c>
      <c r="E24" s="1" t="s">
        <v>512</v>
      </c>
      <c r="F24" s="1" t="s">
        <v>512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513</v>
      </c>
      <c r="B25" s="1" t="s">
        <v>514</v>
      </c>
      <c r="C25" s="1" t="s">
        <v>514</v>
      </c>
      <c r="D25" s="1" t="s">
        <v>515</v>
      </c>
      <c r="E25" s="1" t="s">
        <v>515</v>
      </c>
      <c r="F25" s="1" t="s">
        <v>403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516</v>
      </c>
      <c r="B26" s="1" t="s">
        <v>517</v>
      </c>
      <c r="C26" s="1" t="s">
        <v>518</v>
      </c>
      <c r="D26" s="1" t="s">
        <v>403</v>
      </c>
      <c r="E26" s="1" t="s">
        <v>403</v>
      </c>
      <c r="F26" s="1" t="s">
        <v>403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519</v>
      </c>
      <c r="B2" s="1" t="s">
        <v>520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521</v>
      </c>
      <c r="B3" s="1" t="s">
        <v>522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523</v>
      </c>
      <c r="B4" s="1" t="s">
        <v>524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525</v>
      </c>
      <c r="B5" s="1" t="s">
        <v>526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527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528</v>
      </c>
      <c r="B7" s="1" t="s">
        <v>529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530</v>
      </c>
      <c r="B8" s="4" t="s">
        <v>531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532</v>
      </c>
      <c r="B9" s="1" t="s">
        <v>533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534</v>
      </c>
      <c r="B10" s="1" t="s">
        <v>535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536</v>
      </c>
      <c r="B11" s="1" t="s">
        <v>533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537</v>
      </c>
      <c r="B12" s="1" t="s">
        <v>538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539</v>
      </c>
      <c r="B13" s="1" t="s">
        <v>540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541</v>
      </c>
      <c r="B14" s="1" t="s">
        <v>538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542</v>
      </c>
      <c r="B15" s="1" t="s">
        <v>543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544</v>
      </c>
      <c r="B16" s="1">
        <v>111.0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545</v>
      </c>
      <c r="B17" s="1" t="s">
        <v>546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547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548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549</v>
      </c>
      <c r="B20" s="1">
        <v>8.21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550</v>
      </c>
      <c r="B21" s="1">
        <v>8.44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551</v>
      </c>
      <c r="B22" s="1">
        <v>8.44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552</v>
      </c>
      <c r="B23" s="1">
        <v>8.6444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553</v>
      </c>
      <c r="B24" s="1">
        <v>8.21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554</v>
      </c>
      <c r="B25" s="1">
        <v>8.44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555</v>
      </c>
      <c r="B26" s="1">
        <v>8.44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556</v>
      </c>
      <c r="B27" s="1">
        <v>8.6444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557</v>
      </c>
      <c r="B28" s="1">
        <v>1.64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558</v>
      </c>
      <c r="B29" s="1">
        <v>0.1541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559</v>
      </c>
      <c r="B30" s="1">
        <v>1.72584E9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560</v>
      </c>
      <c r="B31" s="1">
        <v>0.71300006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561</v>
      </c>
      <c r="B32" s="1">
        <v>-0.924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562</v>
      </c>
      <c r="B33" s="1">
        <v>4.965116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563</v>
      </c>
      <c r="B34" s="1">
        <v>5.1757574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564</v>
      </c>
      <c r="B35" s="1">
        <v>287645.0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565</v>
      </c>
      <c r="B36" s="1">
        <v>287645.0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566</v>
      </c>
      <c r="B37" s="1">
        <v>335168.0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567</v>
      </c>
      <c r="B38" s="1">
        <v>195520.0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568</v>
      </c>
      <c r="B39" s="1">
        <v>195520.0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569</v>
      </c>
      <c r="B40" s="1">
        <v>8.31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570</v>
      </c>
      <c r="B41" s="1">
        <v>8.54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571</v>
      </c>
      <c r="B42" s="1">
        <v>800.0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572</v>
      </c>
      <c r="B43" s="1">
        <v>800.0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573</v>
      </c>
      <c r="B44" s="1">
        <v>4.62925216E8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574</v>
      </c>
      <c r="B45" s="1">
        <v>6.924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575</v>
      </c>
      <c r="B46" s="1">
        <v>13.68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576</v>
      </c>
      <c r="B47" s="1">
        <v>1.3475814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577</v>
      </c>
      <c r="B48" s="1">
        <v>8.7212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578</v>
      </c>
      <c r="B49" s="1">
        <v>10.8144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579</v>
      </c>
      <c r="B50" s="1" t="s">
        <v>580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581</v>
      </c>
      <c r="B51" s="1">
        <v>1.564014336E9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582</v>
      </c>
      <c r="B52" s="1">
        <v>0.35961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583</v>
      </c>
      <c r="B53" s="1">
        <v>2.2167998E7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584</v>
      </c>
      <c r="B54" s="1">
        <v>5.37267E7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585</v>
      </c>
      <c r="B55" s="1">
        <v>686171.0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586</v>
      </c>
      <c r="B56" s="1">
        <v>323144.0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587</v>
      </c>
      <c r="B57" s="1">
        <v>1.7276544E9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588</v>
      </c>
      <c r="B58" s="1">
        <v>1.7303328E9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589</v>
      </c>
      <c r="B59" s="1">
        <v>0.0128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590</v>
      </c>
      <c r="B60" s="1">
        <v>0.58391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591</v>
      </c>
      <c r="B61" s="1">
        <v>0.23177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592</v>
      </c>
      <c r="B62" s="1">
        <v>3.3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593</v>
      </c>
      <c r="B63" s="1">
        <v>0.031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594</v>
      </c>
      <c r="B64" s="1">
        <v>5.42067E7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595</v>
      </c>
      <c r="B65" s="1">
        <v>13.705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596</v>
      </c>
      <c r="B66" s="1">
        <v>0.62313026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597</v>
      </c>
      <c r="B67" s="1">
        <v>1.7039808E9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598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599</v>
      </c>
      <c r="B69" s="1">
        <v>1.7197056E9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600</v>
      </c>
      <c r="B70" s="1">
        <v>-0.421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601</v>
      </c>
      <c r="B71" s="1">
        <v>1.23535E8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602</v>
      </c>
      <c r="B72" s="1">
        <v>1.72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603</v>
      </c>
      <c r="B73" s="1">
        <v>1.95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604</v>
      </c>
      <c r="B74" s="1">
        <v>4.553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605</v>
      </c>
      <c r="B75" s="1">
        <v>6.347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606</v>
      </c>
      <c r="B76" s="1">
        <v>-0.2988506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607</v>
      </c>
      <c r="B77" s="1">
        <v>0.22263205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608</v>
      </c>
      <c r="B78" s="1">
        <v>0.41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609</v>
      </c>
      <c r="B79" s="1">
        <v>1.72584E9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610</v>
      </c>
      <c r="B80" s="1" t="s">
        <v>611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612</v>
      </c>
      <c r="B81" s="1" t="s">
        <v>613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614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615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616</v>
      </c>
      <c r="B84" s="1" t="s">
        <v>617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618</v>
      </c>
      <c r="B85" s="1" t="s">
        <v>617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619</v>
      </c>
      <c r="B86" s="1">
        <v>1.679319E9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620</v>
      </c>
      <c r="B87" s="1" t="s">
        <v>621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622</v>
      </c>
      <c r="B88" s="1" t="s">
        <v>623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624</v>
      </c>
      <c r="B89" s="1" t="s">
        <v>625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626</v>
      </c>
      <c r="B90" s="1" t="s">
        <v>627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628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629</v>
      </c>
      <c r="B92" s="1">
        <v>8.54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630</v>
      </c>
      <c r="B93" s="1">
        <v>13.5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631</v>
      </c>
      <c r="B94" s="1">
        <v>13.5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632</v>
      </c>
      <c r="B95" s="1">
        <v>13.5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633</v>
      </c>
      <c r="B96" s="1">
        <v>13.5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634</v>
      </c>
      <c r="B97" s="1" t="s">
        <v>635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636</v>
      </c>
      <c r="B98" s="1">
        <v>1.0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637</v>
      </c>
      <c r="B99" s="1">
        <v>8.4362E7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638</v>
      </c>
      <c r="B100" s="1">
        <v>1.571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639</v>
      </c>
      <c r="B101" s="1">
        <v>2.46406E8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640</v>
      </c>
      <c r="B102" s="1">
        <v>1.005739008E9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641</v>
      </c>
      <c r="B103" s="1">
        <v>0.33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642</v>
      </c>
      <c r="B104" s="1">
        <v>0.345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643</v>
      </c>
      <c r="B105" s="1">
        <v>3.43523008E8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644</v>
      </c>
      <c r="B106" s="1">
        <v>121.621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645</v>
      </c>
      <c r="B107" s="1">
        <v>6.397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646</v>
      </c>
      <c r="B108" s="1">
        <v>0.05593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647</v>
      </c>
      <c r="B109" s="1">
        <v>0.15465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648</v>
      </c>
      <c r="B110" s="1">
        <v>-2.31553248E8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649</v>
      </c>
      <c r="B111" s="1">
        <v>1.62714E8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650</v>
      </c>
      <c r="B112" s="1">
        <v>-0.421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651</v>
      </c>
      <c r="B113" s="1">
        <v>-0.081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652</v>
      </c>
      <c r="B114" s="1">
        <v>0.78317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653</v>
      </c>
      <c r="B115" s="1">
        <v>0.71729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654</v>
      </c>
      <c r="B116" s="1">
        <v>0.52435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655</v>
      </c>
      <c r="B117" s="1" t="s">
        <v>580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656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56</v>
      </c>
      <c r="B3" s="1">
        <v>0.0</v>
      </c>
      <c r="C3" s="1">
        <v>-230.0</v>
      </c>
      <c r="D3" s="1">
        <v>-10.0</v>
      </c>
      <c r="E3" s="1">
        <f>IF(D3*FORECAST(E2,B3:D3,B2:D2)&gt;0,FORECAST(E2,B3:D3,B2:D2),D3)*$X$1</f>
        <v>-90</v>
      </c>
      <c r="F3" s="1">
        <f>IF(E3*FORECAST(F2,B3:E3,B2:E2)&gt;0,FORECAST(F2,B3:E3,B2:E2),E3)*$X$1</f>
        <v>-95</v>
      </c>
      <c r="G3" s="1">
        <f>IF(F3*FORECAST(G2,B3:F3,B2:F2)&gt;0,FORECAST(G2,B3:F3,B2:F2),F3)*$X$1</f>
        <v>-100</v>
      </c>
      <c r="H3" s="1">
        <f>IF(G3*FORECAST(H2,B3:G3,B2:G2)&gt;0,FORECAST(H2,B3:G3,B2:G2),G3)*$X$1</f>
        <v>-105</v>
      </c>
      <c r="I3" s="1">
        <f>IF(H3*FORECAST(I2,B3:H3,B2:H2)&gt;0,FORECAST(I2,B3:H3,B2:H2),H3)*$X$1</f>
        <v>-110</v>
      </c>
      <c r="J3" s="1">
        <f>IF(I3*FORECAST(J2,B3:I3,B2:I2)&gt;0,FORECAST(J2,B3:I3,B2:I2),I3)*$X$1</f>
        <v>-115</v>
      </c>
      <c r="K3" s="1">
        <f>IF(J3*FORECAST(K2,B3:J3,B2:J2)&gt;0,FORECAST(K2,B3:J3,B2:J2),J3)*$X$1</f>
        <v>-120</v>
      </c>
      <c r="L3" s="5">
        <f>IF(K3*FORECAST(L2,B3:K3,B2:K2)&gt;0,FORECAST(L2,B3:K3,B2:K2),K3)*$X$1</f>
        <v>-125</v>
      </c>
      <c r="M3" s="5">
        <f>IF(L3*FORECAST(M2,B3:L3,B2:L2)&gt;0,FORECAST(M2,B3:L3,B2:L2),L3)*$X$1</f>
        <v>-130</v>
      </c>
      <c r="N3" s="5">
        <f>IF(M3*FORECAST(N2,B3:M3,B2:M2)&gt;0,FORECAST(N2,B3:M3,B2:M2),M3)*$X$1</f>
        <v>-135</v>
      </c>
      <c r="O3" s="5">
        <f>IF(N3*FORECAST(O2,B3:N3,B2:N2)&gt;0,FORECAST(O2,B3:N3,B2:N2),N3)*$X$1</f>
        <v>-140</v>
      </c>
      <c r="P3" s="5">
        <f>IF(O3*FORECAST(P2,B3:O3,B2:O2)&gt;0,FORECAST(P2,B3:O3,B2:O2),O3)*$X$1</f>
        <v>-145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107</v>
      </c>
      <c r="B4" s="1">
        <v>604.0</v>
      </c>
      <c r="C4" s="1">
        <v>1010.0</v>
      </c>
      <c r="D4" s="1">
        <v>933.0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657</v>
      </c>
      <c r="B5" s="1">
        <v>1.0</v>
      </c>
      <c r="C5" s="1">
        <v>40.0</v>
      </c>
      <c r="D5" s="1">
        <v>53.0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658</v>
      </c>
      <c r="L7" s="1">
        <f>IF(P3*FORECAST(P2,B3:P3,B2:P2)&gt;0,FORECAST(P2,B3:P3,B2:P2),O3)*$X$1 * (1+0.02)/(0.0781-0.02)</f>
        <v>-2545.611015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659</v>
      </c>
      <c r="L8" s="6">
        <f t="array" ref="L8">NPV(0.0781,F3:P3)</f>
        <v>-837.8434523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660</v>
      </c>
      <c r="L9" s="6">
        <f t="array" ref="L9">NPV(0.0781,F16:P16)</f>
        <v>-1113.121408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661</v>
      </c>
      <c r="L10" s="6">
        <f>L8 + L9</f>
        <v>-1950.96486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108</v>
      </c>
      <c r="L11" s="1">
        <v>933.0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662</v>
      </c>
      <c r="L12" s="6">
        <f>L10 - L11</f>
        <v>-2883.96486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663</v>
      </c>
      <c r="L13" s="1">
        <v>53.0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-54.41443132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(1+0.02)/(0.0781-0.02)</f>
        <v>-2545.611015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25</v>
      </c>
      <c r="B3" s="1">
        <v>54.0</v>
      </c>
      <c r="C3" s="1">
        <v>95.0</v>
      </c>
      <c r="D3" s="1">
        <v>176.0</v>
      </c>
      <c r="E3" s="1">
        <f>IF(D3*FORECAST(E2,B3:D3,B2:D2)&gt;0,FORECAST(E2,B3:D3,B2:D2),D3)*$X$1</f>
        <v>230.3333333</v>
      </c>
      <c r="F3" s="1">
        <f>IF(E3*FORECAST(F2,B3:E3,B2:E2)&gt;0,FORECAST(F2,B3:E3,B2:E2),E3)*$X$1</f>
        <v>291.3333333</v>
      </c>
      <c r="G3" s="1">
        <f>IF(F3*FORECAST(G2,B3:F3,B2:F2)&gt;0,FORECAST(G2,B3:F3,B2:F2),F3)*$X$1</f>
        <v>352.3333333</v>
      </c>
      <c r="H3" s="1">
        <f>IF(G3*FORECAST(H2,B3:G3,B2:G2)&gt;0,FORECAST(H2,B3:G3,B2:G2),G3)*$X$1</f>
        <v>413.3333333</v>
      </c>
      <c r="I3" s="1">
        <f>IF(H3*FORECAST(I2,B3:H3,B2:H2)&gt;0,FORECAST(I2,B3:H3,B2:H2),H3)*$X$1</f>
        <v>474.3333333</v>
      </c>
      <c r="J3" s="1">
        <f>IF(I3*FORECAST(J2,B3:I3,B2:I2)&gt;0,FORECAST(J2,B3:I3,B2:I2),I3)*$X$1</f>
        <v>535.3333333</v>
      </c>
      <c r="K3" s="1">
        <f>IF(J3*FORECAST(K2,B3:J3,B2:J2)&gt;0,FORECAST(K2,B3:J3,B2:J2),J3)*$X$1</f>
        <v>596.3333333</v>
      </c>
      <c r="L3" s="5">
        <f>IF(K3*FORECAST(L2,B3:K3,B2:K2)&gt;0,FORECAST(L2,B3:K3,B2:K2),K3)*$X$1</f>
        <v>657.3333333</v>
      </c>
      <c r="M3" s="5">
        <f>IF(L3*FORECAST(M2,B3:L3,B2:L2)&gt;0,FORECAST(M2,B3:L3,B2:L2),L3)*$X$1</f>
        <v>718.3333333</v>
      </c>
      <c r="N3" s="5">
        <f>IF(M3*FORECAST(N2,B3:M3,B2:M2)&gt;0,FORECAST(N2,B3:M3,B2:M2),M3)*$X$1</f>
        <v>779.3333333</v>
      </c>
      <c r="O3" s="5">
        <f>IF(N3*FORECAST(O2,B3:N3,B2:N2)&gt;0,FORECAST(O2,B3:N3,B2:N2),N3)*$X$1</f>
        <v>840.3333333</v>
      </c>
      <c r="P3" s="5">
        <f>IF(O3*FORECAST(P2,B3:O3,B2:O2)&gt;0,FORECAST(P2,B3:O3,B2:O2),O3)*$X$1</f>
        <v>901.3333333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107</v>
      </c>
      <c r="B4" s="1">
        <v>604.0</v>
      </c>
      <c r="C4" s="1">
        <v>1010.0</v>
      </c>
      <c r="D4" s="1">
        <v>933.0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657</v>
      </c>
      <c r="B5" s="1">
        <v>1.0</v>
      </c>
      <c r="C5" s="1">
        <v>40.0</v>
      </c>
      <c r="D5" s="1">
        <v>53.0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658</v>
      </c>
      <c r="L7" s="1">
        <f>IF(P3*FORECAST(P2,B3:P3,B2:P2)&gt;0,FORECAST(P2,B3:P3,B2:P2),O3)*$X$1 * (1+0.02)/(0.0781-0.02)</f>
        <v>15823.75215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659</v>
      </c>
      <c r="L8" s="6">
        <f t="array" ref="L8">NPV(0.0781,F3:P3)</f>
        <v>3969.944219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660</v>
      </c>
      <c r="L9" s="6">
        <f t="array" ref="L9">NPV(0.0781,F16:P16)</f>
        <v>6919.265025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661</v>
      </c>
      <c r="L10" s="6">
        <f>L8 + L9</f>
        <v>10889.20924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108</v>
      </c>
      <c r="L11" s="1">
        <v>933.0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662</v>
      </c>
      <c r="L12" s="6">
        <f>L10 - L11</f>
        <v>9956.209244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663</v>
      </c>
      <c r="L13" s="1">
        <v>53.0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187.8530046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(1+0.02)/(0.0781-0.02)</f>
        <v>15823.75215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