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<sst xmlns="http://schemas.openxmlformats.org/spreadsheetml/2006/main" count="758" uniqueCount="677">
  <si>
    <t>ticker</t>
  </si>
  <si>
    <t>CJET</t>
  </si>
  <si>
    <t>nombre</t>
  </si>
  <si>
    <t>CHIJET MOTOR COMPANY INC</t>
  </si>
  <si>
    <t>empresa</t>
  </si>
  <si>
    <t>Auto &amp; Truck Manufacturers</t>
  </si>
  <si>
    <t>Open</t>
  </si>
  <si>
    <t>Target Price</t>
  </si>
  <si>
    <t>Upside</t>
  </si>
  <si>
    <t>29796.64%</t>
  </si>
  <si>
    <t>Country</t>
  </si>
  <si>
    <t>China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</si>
  <si>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</si>
  <si>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</si>
  <si>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</si>
  <si>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</si>
  <si>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</si>
  <si>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</si>
  <si>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</si>
  <si>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</si>
  <si>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</si>
  <si>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</si>
  <si>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</si>
  <si>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</si>
  <si>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</si>
  <si>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</si>
  <si>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</si>
  <si>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</si>
  <si>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</si>
  <si>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</si>
  <si>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</si>
  <si>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</si>
  <si>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</si>
  <si>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</si>
  <si>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</si>
  <si>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</si>
  <si>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</si>
  <si>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</si>
  <si>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</si>
  <si>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</si>
  <si>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</si>
  <si>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</si>
  <si>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</si>
  <si>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</si>
  <si>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</si>
  <si>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</si>
  <si>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</si>
  <si>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</si>
  <si>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</si>
  <si>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</si>
  <si>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</si>
  <si>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</si>
  <si>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</si>
  <si>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</si>
  <si>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</si>
  <si>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</si>
  <si>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</si>
  <si>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</si>
  <si>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</si>
  <si>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</si>
  <si>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</si>
  <si>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</si>
  <si>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</si>
  <si>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</si>
  <si>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</si>
  <si>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</si>
  <si>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</si>
  <si>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</si>
  <si>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</si>
  <si>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</si>
  <si>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</si>
  <si>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</si>
  <si>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</si>
  <si>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</si>
  <si>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</si>
  <si>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</si>
  <si>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</si>
  <si>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</si>
  <si>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</si>
  <si>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</si>
  <si>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</si>
  <si>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</si>
  <si>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</si>
  <si>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</si>
  <si>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</si>
  <si>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</si>
  <si>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</si>
  <si>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</si>
  <si>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</si>
  <si>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</si>
  <si>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</si>
  <si>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</si>
  <si>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</si>
  <si>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</si>
  <si>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</si>
  <si>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</si>
  <si>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</si>
  <si>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</si>
  <si>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</si>
  <si>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</si>
  <si>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</si>
  <si>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2.18</t>
  </si>
  <si>
    <t>-0.93</t>
  </si>
  <si>
    <t>-7.73</t>
  </si>
  <si>
    <t>-24.8</t>
  </si>
  <si>
    <t>Tangible Book Value</t>
  </si>
  <si>
    <t>Tangible Book Value Per Share</t>
  </si>
  <si>
    <t>-30.53</t>
  </si>
  <si>
    <t>-34.16</t>
  </si>
  <si>
    <t>-37.98</t>
  </si>
  <si>
    <t>-72.65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</si>
  <si>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</si>
  <si>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</si>
  <si>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</si>
  <si>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</si>
  <si>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</si>
  <si>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</si>
  <si>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</si>
  <si>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</si>
  <si>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</si>
  <si>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</si>
  <si>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</si>
  <si>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</si>
  <si>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</si>
  <si>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</si>
  <si>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</si>
  <si>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</si>
  <si>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</si>
  <si>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</si>
  <si>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</si>
  <si>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</si>
  <si>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</si>
  <si>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</si>
  <si>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</si>
  <si>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</si>
  <si>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</si>
  <si>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</si>
  <si>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</si>
  <si>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Asset Writedown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</si>
  <si>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</si>
  <si>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</si>
  <si>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</si>
  <si>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</si>
  <si>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</si>
  <si>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</si>
  <si>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</si>
  <si>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</si>
  <si>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-3.28</t>
  </si>
  <si>
    <t>-3.37</t>
  </si>
  <si>
    <t>-8.71</t>
  </si>
  <si>
    <t>-12.9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</si>
  <si>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</si>
  <si>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</si>
  <si>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</si>
  <si>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</si>
  <si>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</si>
  <si>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</si>
  <si>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-0.74</t>
  </si>
  <si>
    <t>-0.31</t>
  </si>
  <si>
    <t>-3.94</t>
  </si>
  <si>
    <t>-5.81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</si>
  <si>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</si>
  <si>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</si>
  <si>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</si>
  <si>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</si>
  <si>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</si>
  <si>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</si>
  <si>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</si>
  <si>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</si>
  <si>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</si>
  <si>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</si>
  <si>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</si>
  <si>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</si>
  <si>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</si>
  <si>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</si>
  <si>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</si>
  <si>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</si>
  <si>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</si>
  <si>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-8.73</t>
  </si>
  <si>
    <t>-10.03</t>
  </si>
  <si>
    <t>-9.29</t>
  </si>
  <si>
    <t>Return on Total Capital</t>
  </si>
  <si>
    <t>-16.8</t>
  </si>
  <si>
    <t>-40.8</t>
  </si>
  <si>
    <t>-15.72</t>
  </si>
  <si>
    <t>Return On Equity %</t>
  </si>
  <si>
    <t>-44.1</t>
  </si>
  <si>
    <t>-174.03</t>
  </si>
  <si>
    <t>313.97</t>
  </si>
  <si>
    <t>Return on Common Equity</t>
  </si>
  <si>
    <t>-540.57</t>
  </si>
  <si>
    <t>201.05</t>
  </si>
  <si>
    <t>67.63</t>
  </si>
  <si>
    <t>Margin Analysis</t>
  </si>
  <si>
    <t>Gross Profit Margin %</t>
  </si>
  <si>
    <t>-246.79</t>
  </si>
  <si>
    <t>-256.69</t>
  </si>
  <si>
    <t>-256.17</t>
  </si>
  <si>
    <t>-345.49</t>
  </si>
  <si>
    <t>SG&amp;A Margin</t>
  </si>
  <si>
    <t>129.91</t>
  </si>
  <si>
    <t>226.16</t>
  </si>
  <si>
    <t>436.63</t>
  </si>
  <si>
    <t>498.59</t>
  </si>
  <si>
    <t>EBITDA Margin %</t>
  </si>
  <si>
    <t>-178.61</t>
  </si>
  <si>
    <t>-308.47</t>
  </si>
  <si>
    <t>-486.38</t>
  </si>
  <si>
    <t>-567.56</t>
  </si>
  <si>
    <t>EBITA Margin %</t>
  </si>
  <si>
    <t>-388.08</t>
  </si>
  <si>
    <t>-536.15</t>
  </si>
  <si>
    <t>-761.88</t>
  </si>
  <si>
    <t>-898.2</t>
  </si>
  <si>
    <t>EBIT Margin %</t>
  </si>
  <si>
    <t>-398.16</t>
  </si>
  <si>
    <t>-551.99</t>
  </si>
  <si>
    <t>-784.85</t>
  </si>
  <si>
    <t>-932.64</t>
  </si>
  <si>
    <t>Income From Continuing Operations Margin %</t>
  </si>
  <si>
    <t>-220.5</t>
  </si>
  <si>
    <t>-280.46</t>
  </si>
  <si>
    <t>-745.39</t>
  </si>
  <si>
    <t>Net Income Margin %</t>
  </si>
  <si>
    <t>-109.78</t>
  </si>
  <si>
    <t>-134.11</t>
  </si>
  <si>
    <t>-516.38</t>
  </si>
  <si>
    <t>-718.24</t>
  </si>
  <si>
    <t>Net Avail. For Common Margin %</t>
  </si>
  <si>
    <t>Normalized Net Income Margin</t>
  </si>
  <si>
    <t>-24.71</t>
  </si>
  <si>
    <t>-12.34</t>
  </si>
  <si>
    <t>-233.37</t>
  </si>
  <si>
    <t>-323.44</t>
  </si>
  <si>
    <t>Levered Free Cash Flow Margin</t>
  </si>
  <si>
    <t>547.85</t>
  </si>
  <si>
    <t>930.45</t>
  </si>
  <si>
    <t>198.23</t>
  </si>
  <si>
    <t>Unlevered Free Cash Flow Margin</t>
  </si>
  <si>
    <t>592.95</t>
  </si>
  <si>
    <t>991.96</t>
  </si>
  <si>
    <t>295.9</t>
  </si>
  <si>
    <t>Asset Turnover</t>
  </si>
  <si>
    <t>0.03</t>
  </si>
  <si>
    <t>0.02</t>
  </si>
  <si>
    <t>Fixed Assets Turnover</t>
  </si>
  <si>
    <t>0.08</t>
  </si>
  <si>
    <t>0.06</t>
  </si>
  <si>
    <t>0.05</t>
  </si>
  <si>
    <t>Receivables Turnover (Average Receivables)</t>
  </si>
  <si>
    <t>0.2</t>
  </si>
  <si>
    <t>0.22</t>
  </si>
  <si>
    <t>0.17</t>
  </si>
  <si>
    <t>Inventory Turnover (Average Inventory)</t>
  </si>
  <si>
    <t>2.1</t>
  </si>
  <si>
    <t>1.24</t>
  </si>
  <si>
    <t>1.35</t>
  </si>
  <si>
    <t>Short Term Liquidity</t>
  </si>
  <si>
    <t>Current Ratio</t>
  </si>
  <si>
    <t>1.19</t>
  </si>
  <si>
    <t>0.49</t>
  </si>
  <si>
    <t>0.33</t>
  </si>
  <si>
    <t>Quick Ratio</t>
  </si>
  <si>
    <t>0.78</t>
  </si>
  <si>
    <t>0.29</t>
  </si>
  <si>
    <t>0.12</t>
  </si>
  <si>
    <t>Operating Cash Flow to Current Liabilities</t>
  </si>
  <si>
    <t>-0.58</t>
  </si>
  <si>
    <t>-0.06</t>
  </si>
  <si>
    <t>-0.08</t>
  </si>
  <si>
    <t>Days Sales Outstanding (Average Receivables)</t>
  </si>
  <si>
    <t>Days Outstanding Inventory (Average Inventory)</t>
  </si>
  <si>
    <t>174.03</t>
  </si>
  <si>
    <t>293.62</t>
  </si>
  <si>
    <t>270.36</t>
  </si>
  <si>
    <t>Average Days Payable Outstanding</t>
  </si>
  <si>
    <t>403.16</t>
  </si>
  <si>
    <t>613.88</t>
  </si>
  <si>
    <t>Cash Conversion Cycle (Average Days)</t>
  </si>
  <si>
    <t>Long Term Solvency</t>
  </si>
  <si>
    <t>Total Debt/Equity</t>
  </si>
  <si>
    <t>299.17</t>
  </si>
  <si>
    <t>106.14</t>
  </si>
  <si>
    <t>698.43</t>
  </si>
  <si>
    <t>-472.46</t>
  </si>
  <si>
    <t>Total Debt / Total Capital</t>
  </si>
  <si>
    <t>74.95</t>
  </si>
  <si>
    <t>51.49</t>
  </si>
  <si>
    <t>87.48</t>
  </si>
  <si>
    <t>126.85</t>
  </si>
  <si>
    <t>LT Debt/Equity</t>
  </si>
  <si>
    <t>265.68</t>
  </si>
  <si>
    <t>-51.4</t>
  </si>
  <si>
    <t>Long-Term Debt / Total Capital</t>
  </si>
  <si>
    <t>66.56</t>
  </si>
  <si>
    <t>13.8</t>
  </si>
  <si>
    <t>Total Liabilities / Total Assets</t>
  </si>
  <si>
    <t>81.99</t>
  </si>
  <si>
    <t>86.15</t>
  </si>
  <si>
    <t>97.53</t>
  </si>
  <si>
    <t>114.7</t>
  </si>
  <si>
    <t>EBIT / Interest Expense</t>
  </si>
  <si>
    <t>-5.13</t>
  </si>
  <si>
    <t>-7.65</t>
  </si>
  <si>
    <t>-7.97</t>
  </si>
  <si>
    <t>-5.97</t>
  </si>
  <si>
    <t>EBITDA / Interest Expense</t>
  </si>
  <si>
    <t>-2.3</t>
  </si>
  <si>
    <t>-4.27</t>
  </si>
  <si>
    <t>-4.94</t>
  </si>
  <si>
    <t>-3.63</t>
  </si>
  <si>
    <t>(EBITDA - Capex) / Interest Expense</t>
  </si>
  <si>
    <t>-4.33</t>
  </si>
  <si>
    <t>-5.75</t>
  </si>
  <si>
    <t>-3.99</t>
  </si>
  <si>
    <t>Total Debt / EBITDA</t>
  </si>
  <si>
    <t>-10.84</t>
  </si>
  <si>
    <t>-1.73</t>
  </si>
  <si>
    <t>-1.55</t>
  </si>
  <si>
    <t>-6.92</t>
  </si>
  <si>
    <t>Net Debt / EBITDA</t>
  </si>
  <si>
    <t>-9.97</t>
  </si>
  <si>
    <t>-1.39</t>
  </si>
  <si>
    <t>-1.03</t>
  </si>
  <si>
    <t>-6.72</t>
  </si>
  <si>
    <t>Total Debt / (EBITDA - Capex)</t>
  </si>
  <si>
    <t>-10.83</t>
  </si>
  <si>
    <t>-1.7</t>
  </si>
  <si>
    <t>-1.33</t>
  </si>
  <si>
    <t>-6.3</t>
  </si>
  <si>
    <t>Net Debt / (EBITDA - Capex)</t>
  </si>
  <si>
    <t>-9.96</t>
  </si>
  <si>
    <t>-1.37</t>
  </si>
  <si>
    <t>-0.88</t>
  </si>
  <si>
    <t>-6.12</t>
  </si>
  <si>
    <t>Growth Over Prior Year</t>
  </si>
  <si>
    <t>Total Revenues, 1 Yr. Growth %</t>
  </si>
  <si>
    <t>-15.89</t>
  </si>
  <si>
    <t>-32.92</t>
  </si>
  <si>
    <t>-36.62</t>
  </si>
  <si>
    <t>Gross Profit, 1 Yr. Growth %</t>
  </si>
  <si>
    <t>-12.51</t>
  </si>
  <si>
    <t>-33.06</t>
  </si>
  <si>
    <t>-14.51</t>
  </si>
  <si>
    <t>EBITDA, 1 Yr. Growth %</t>
  </si>
  <si>
    <t>45.27</t>
  </si>
  <si>
    <t>5.77</t>
  </si>
  <si>
    <t>-26.04</t>
  </si>
  <si>
    <t>EBITA, 1 Yr. Growth %</t>
  </si>
  <si>
    <t>16.21</t>
  </si>
  <si>
    <t>-4.68</t>
  </si>
  <si>
    <t>-25.27</t>
  </si>
  <si>
    <t>EBIT, 1 Yr. Growth %</t>
  </si>
  <si>
    <t>16.61</t>
  </si>
  <si>
    <t>-4.62</t>
  </si>
  <si>
    <t>-24.68</t>
  </si>
  <si>
    <t>Earnings From Cont. Operations, 1 Yr. Growth %</t>
  </si>
  <si>
    <t>6.99</t>
  </si>
  <si>
    <t>78.28</t>
  </si>
  <si>
    <t>-11.67</t>
  </si>
  <si>
    <t>Net Income, 1 Yr. Growth %</t>
  </si>
  <si>
    <t>2.75</t>
  </si>
  <si>
    <t>158.29</t>
  </si>
  <si>
    <t>-11.84</t>
  </si>
  <si>
    <t>Normalized Net Income, 1 Yr. Growth %</t>
  </si>
  <si>
    <t>-58.01</t>
  </si>
  <si>
    <t>-12.15</t>
  </si>
  <si>
    <t>Diluted EPS Before Extra, 1 Yr. Growth %</t>
  </si>
  <si>
    <t>-15.35</t>
  </si>
  <si>
    <t>Accounts Receivable, 1 Yr. Growth %</t>
  </si>
  <si>
    <t>-46.91</t>
  </si>
  <si>
    <t>-20.68</t>
  </si>
  <si>
    <t>-19.59</t>
  </si>
  <si>
    <t>Inventory, 1 Yr. Growth %</t>
  </si>
  <si>
    <t>49.38</t>
  </si>
  <si>
    <t>-11.33</t>
  </si>
  <si>
    <t>-44.67</t>
  </si>
  <si>
    <t>Net Property, Plant and Equip., 1 Yr. Growth %</t>
  </si>
  <si>
    <t>-13.59</t>
  </si>
  <si>
    <t>-19.49</t>
  </si>
  <si>
    <t>-16.76</t>
  </si>
  <si>
    <t>Total Assets, 1 Yr. Growth %</t>
  </si>
  <si>
    <t>-15.12</t>
  </si>
  <si>
    <t>-19.22</t>
  </si>
  <si>
    <t>-17.93</t>
  </si>
  <si>
    <t>Tangible Book Value, 1 Yr. Growth %</t>
  </si>
  <si>
    <t>11.9</t>
  </si>
  <si>
    <t>11.18</t>
  </si>
  <si>
    <t>15.49</t>
  </si>
  <si>
    <t>Common Equity, 1 Yr. Growth %</t>
  </si>
  <si>
    <t>-142.78</t>
  </si>
  <si>
    <t>728.95</t>
  </si>
  <si>
    <t>93.69</t>
  </si>
  <si>
    <t>Cash From Operations, 1 Yr. Growth %</t>
  </si>
  <si>
    <t>-84.35</t>
  </si>
  <si>
    <t>-200.04</t>
  </si>
  <si>
    <t>-278.78</t>
  </si>
  <si>
    <t>Capital Expenditures, 1 Yr. Growth %</t>
  </si>
  <si>
    <t>-54.89</t>
  </si>
  <si>
    <t>Levered Free Cash Flow, 1 Yr. Growth %</t>
  </si>
  <si>
    <t>13.93</t>
  </si>
  <si>
    <t>-133.91</t>
  </si>
  <si>
    <t>Unlevered Free Cash Flow, 1 Yr. Growth %</t>
  </si>
  <si>
    <t>12.22</t>
  </si>
  <si>
    <t>-160.69</t>
  </si>
  <si>
    <t>Compound Annual Growth Rate Over Two Years</t>
  </si>
  <si>
    <t>Total Revenues, 2 Yr. CAGR %</t>
  </si>
  <si>
    <t>-24.88</t>
  </si>
  <si>
    <t>-34.79</t>
  </si>
  <si>
    <t>Gross Profit, 2 Yr. CAGR %</t>
  </si>
  <si>
    <t>-23.47</t>
  </si>
  <si>
    <t>-24.35</t>
  </si>
  <si>
    <t>EBITDA, 2 Yr. CAGR %</t>
  </si>
  <si>
    <t>23.96</t>
  </si>
  <si>
    <t>-11.55</t>
  </si>
  <si>
    <t>EBITA, 2 Yr. CAGR %</t>
  </si>
  <si>
    <t>5.25</t>
  </si>
  <si>
    <t>-15.6</t>
  </si>
  <si>
    <t>EBIT, 2 Yr. CAGR %</t>
  </si>
  <si>
    <t>5.46</t>
  </si>
  <si>
    <t>-15.24</t>
  </si>
  <si>
    <t>Earnings From Cont. Operations, 2 Yr. CAGR %</t>
  </si>
  <si>
    <t>38.11</t>
  </si>
  <si>
    <t>25.49</t>
  </si>
  <si>
    <t>Net Income, 2 Yr. CAGR %</t>
  </si>
  <si>
    <t>62.91</t>
  </si>
  <si>
    <t>50.9</t>
  </si>
  <si>
    <t>Normalized Net Income, 2 Yr. CAGR %</t>
  </si>
  <si>
    <t>130.85</t>
  </si>
  <si>
    <t>233.9</t>
  </si>
  <si>
    <t>Diluted EPS Before Extra, 2 Yr. CAGR %</t>
  </si>
  <si>
    <t>47.87</t>
  </si>
  <si>
    <t>Accounts Receivable, 2 Yr. CAGR %</t>
  </si>
  <si>
    <t>-35.11</t>
  </si>
  <si>
    <t>-20.14</t>
  </si>
  <si>
    <t>Inventory, 2 Yr. CAGR %</t>
  </si>
  <si>
    <t>15.09</t>
  </si>
  <si>
    <t>-29.96</t>
  </si>
  <si>
    <t>Net Property, Plant and Equip., 2 Yr. CAGR %</t>
  </si>
  <si>
    <t>-16.59</t>
  </si>
  <si>
    <t>-18.14</t>
  </si>
  <si>
    <t>Total Assets, 2 Yr. CAGR %</t>
  </si>
  <si>
    <t>-17.2</t>
  </si>
  <si>
    <t>-18.58</t>
  </si>
  <si>
    <t>Tangible Book Value, 2 Yr. CAGR %</t>
  </si>
  <si>
    <t>11.54</t>
  </si>
  <si>
    <t>13.31</t>
  </si>
  <si>
    <t>Common Equity, 2 Yr. CAGR %</t>
  </si>
  <si>
    <t>88.31</t>
  </si>
  <si>
    <t>300.7</t>
  </si>
  <si>
    <t>Cash From Operations, 2 Yr. CAGR %</t>
  </si>
  <si>
    <t>-60.43</t>
  </si>
  <si>
    <t>33.74</t>
  </si>
  <si>
    <t>Capital Expenditures, 2 Yr. CAGR %</t>
  </si>
  <si>
    <t>136.96</t>
  </si>
  <si>
    <t>Levered Free Cash Flow, 2 Yr. CAGR %</t>
  </si>
  <si>
    <t>-60.78</t>
  </si>
  <si>
    <t>Unlevered Free Cash Flow, 2 Yr. CAGR %</t>
  </si>
  <si>
    <t>-53.94</t>
  </si>
  <si>
    <t>Compound Annual Growth Rate Over Three Years</t>
  </si>
  <si>
    <t>Total Revenues, 3 Yr. CAGR %</t>
  </si>
  <si>
    <t>-29.02</t>
  </si>
  <si>
    <t>Gross Profit, 3 Yr. CAGR %</t>
  </si>
  <si>
    <t>-20.59</t>
  </si>
  <si>
    <t>EBITDA, 3 Yr. CAGR %</t>
  </si>
  <si>
    <t>4.36</t>
  </si>
  <si>
    <t>EBITA, 3 Yr. CAGR %</t>
  </si>
  <si>
    <t>-6.11</t>
  </si>
  <si>
    <t>EBIT, 3 Yr. CAGR %</t>
  </si>
  <si>
    <t>-5.73</t>
  </si>
  <si>
    <t>Earnings From Cont. Operations, 3 Yr. CAGR %</t>
  </si>
  <si>
    <t>18.99</t>
  </si>
  <si>
    <t>Net Income, 3 Yr. CAGR %</t>
  </si>
  <si>
    <t>32.76</t>
  </si>
  <si>
    <t>Normalized Net Income, 3 Yr. CAGR %</t>
  </si>
  <si>
    <t>67.29</t>
  </si>
  <si>
    <t>Diluted EPS Before Extra, 3 Yr. CAGR %</t>
  </si>
  <si>
    <t>57.81</t>
  </si>
  <si>
    <t>Accounts Receivable, 3 Yr. CAGR %</t>
  </si>
  <si>
    <t>-30.3</t>
  </si>
  <si>
    <t>Inventory, 3 Yr. CAGR %</t>
  </si>
  <si>
    <t>-9.84</t>
  </si>
  <si>
    <t>Net Property, Plant and Equip., 3 Yr. CAGR %</t>
  </si>
  <si>
    <t>-16.65</t>
  </si>
  <si>
    <t>Total Assets, 3 Yr. CAGR %</t>
  </si>
  <si>
    <t>-17.44</t>
  </si>
  <si>
    <t>Tangible Book Value, 3 Yr. CAGR %</t>
  </si>
  <si>
    <t>12.84</t>
  </si>
  <si>
    <t>Common Equity, 3 Yr. CAGR %</t>
  </si>
  <si>
    <t>90.09</t>
  </si>
  <si>
    <t>Cash From Operations, 3 Yr. CAGR %</t>
  </si>
  <si>
    <t>-34.59</t>
  </si>
  <si>
    <t>Capital Expenditures, 3 Yr. CAGR %</t>
  </si>
  <si>
    <t>354.17</t>
  </si>
  <si>
    <t>2022</t>
  </si>
  <si>
    <t>2023</t>
  </si>
  <si>
    <t>Capitalization
                                    1</t>
  </si>
  <si>
    <t>-</t>
  </si>
  <si>
    <t>112.8</t>
  </si>
  <si>
    <t>Change</t>
  </si>
  <si>
    <t>Enterprise Value (EV)
                                    1</t>
  </si>
  <si>
    <t>474.7</t>
  </si>
  <si>
    <t>P/E ratio</t>
  </si>
  <si>
    <t>-36x</t>
  </si>
  <si>
    <t>-1.63x</t>
  </si>
  <si>
    <t>PBR</t>
  </si>
  <si>
    <t>-40.5x</t>
  </si>
  <si>
    <t>-0.85x</t>
  </si>
  <si>
    <t>PEG</t>
  </si>
  <si>
    <t>-0x</t>
  </si>
  <si>
    <t>Capitalization / Revenue</t>
  </si>
  <si>
    <t>11.9x</t>
  </si>
  <si>
    <t>EV / Revenue</t>
  </si>
  <si>
    <t>50.1x</t>
  </si>
  <si>
    <t>EV / EBITDA</t>
  </si>
  <si>
    <t>-8.82x</t>
  </si>
  <si>
    <t>EV / EBIT</t>
  </si>
  <si>
    <t>-5.37x</t>
  </si>
  <si>
    <t>EV / FCF</t>
  </si>
  <si>
    <t>25,253,071x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</si>
  <si>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</si>
  <si>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</si>
  <si>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</si>
  <si>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</si>
  <si>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</si>
  <si>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</si>
  <si>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</si>
  <si>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14.96</t>
  </si>
  <si>
    <t>9.483</t>
  </si>
  <si>
    <t>EBITDA
                                    1</t>
  </si>
  <si>
    <t>-72.77</t>
  </si>
  <si>
    <t>-53.82</t>
  </si>
  <si>
    <t>EBIT
                                    1</t>
  </si>
  <si>
    <t>-117.4</t>
  </si>
  <si>
    <t>-88.44</t>
  </si>
  <si>
    <t>Net income
                                    1</t>
  </si>
  <si>
    <t>-77.26</t>
  </si>
  <si>
    <t>-68.11</t>
  </si>
  <si>
    <t>Net Debt
                                    1</t>
  </si>
  <si>
    <t>74.72</t>
  </si>
  <si>
    <t>361.9</t>
  </si>
  <si>
    <t>Reference price
                                    2</t>
  </si>
  <si>
    <t>313.500</t>
  </si>
  <si>
    <t>21.060</t>
  </si>
  <si>
    <t>Nbr of stocks (in thousands)</t>
  </si>
  <si>
    <t>5,355</t>
  </si>
  <si>
    <t>Announcement Date</t>
  </si>
  <si>
    <t>3/24/23</t>
  </si>
  <si>
    <t>4/30/24</t>
  </si>
  <si>
    <t>address1</t>
  </si>
  <si>
    <t>No. 8, Beijing South Road</t>
  </si>
  <si>
    <t>address2</t>
  </si>
  <si>
    <t>Economic &amp; Technological Development Zone</t>
  </si>
  <si>
    <t>city</t>
  </si>
  <si>
    <t>Yantai</t>
  </si>
  <si>
    <t>zip</t>
  </si>
  <si>
    <t>37 264006</t>
  </si>
  <si>
    <t>country</t>
  </si>
  <si>
    <t>phone</t>
  </si>
  <si>
    <t>86 53 5276 6221</t>
  </si>
  <si>
    <t>website</t>
  </si>
  <si>
    <t>https://www.chijetmotors.com</t>
  </si>
  <si>
    <t>industry</t>
  </si>
  <si>
    <t>Auto Manufacturers</t>
  </si>
  <si>
    <t>industryKey</t>
  </si>
  <si>
    <t>auto-manufacturers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</si>
  <si>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</si>
  <si>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</si>
  <si>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</si>
  <si>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</si>
  <si>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</si>
  <si>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</si>
  <si>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</si>
  <si>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Chijet Motor Company, Inc. engages in the design and development, production, sale, and after-sale service new energy vehicles and vehicle parts. in China. The company offers passenger vehicles, including small cars, sedans, and sports utility vehicles; and commercial vehicles, such as light trucks and vans. It also exports its products. The company was founded in 2009 and is headquartered in Yantai, the People's Republic of China.</t>
  </si>
  <si>
    <t>fullTimeEmployees</t>
  </si>
  <si>
    <t>companyOfficers</t>
  </si>
  <si>
    <t>[{'maxAge': 1, 'name': 'Mr. Mu  Hongwei', 'age': 53, 'title': 'Founder, Chairman &amp; CEO', 'yearBorn': 1971, 'exercisedValue': 0, 'unexercisedValue': 0}, {'maxAge': 1, 'name': 'Mr. Jiannong  Zhang', 'age': 60, 'title': 'Co-Founder &amp; Executive Director', 'yearBorn': 1964, 'exercisedValue': 0, 'unexercisedValue': 0}, {'maxAge': 1, 'name': 'Mr. Lichun  Wu', 'age': 61, 'title': 'Co-Founder Director', 'yearBorn': 1963, 'exercisedValue': 0, 'unexercisedValue': 0}, {'maxAge': 1, 'name': 'Mr. Qingjun  Wang', 'age': 59, 'title': 'Co-Founder &amp; Advisory Board Member', 'yearBorn': 1965, 'exercisedValue': 0, 'unexercisedValue': 0}, {'maxAge': 1, 'name': 'Mr. Dongchun  Fan', 'age': 54, 'title': 'Chief Financial Officer', 'yearBorn': 1970, 'exercisedValue': 0, 'unexercisedValue': 0}, {'maxAge': 1, 'name': 'Mr. Xiangyin  Wang', 'age': 54, 'title': 'Chief Operating Officer', 'yearBorn': 1970, 'exercisedValue': 0, 'unexercisedValue': 0}, {'maxAge': 1, 'name': 'Fang  Jun', 'title': 'C.M.O', 'exercisedValue': 0, 'unexercisedValue': 0}, {'maxAge': 1, 'name': 'Ms. Na  Li', 'age': 43, 'title': 'Senior Vice President', 'yearBorn': 1981, 'exercisedValue': 0, 'unexercisedValue': 0}, {'maxAge': 1, 'name': 'Mr. Xinjian  Huimin', 'age': 40, 'title': 'Secretary of the Board', 'yearBorn': 1984,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</si>
  <si>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</si>
  <si>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</si>
  <si>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</si>
  <si>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</si>
  <si>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</si>
  <si>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</si>
  <si>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</si>
  <si>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</si>
  <si>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</si>
  <si>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</si>
  <si>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</si>
  <si>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</si>
  <si>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</si>
  <si>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</si>
  <si>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</si>
  <si>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</si>
  <si>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</si>
  <si>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</si>
  <si>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</si>
  <si>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</si>
  <si>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</si>
  <si>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</si>
  <si>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</si>
  <si>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</si>
  <si>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</si>
  <si>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</si>
  <si>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</si>
  <si>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</si>
  <si>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</si>
  <si>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</si>
  <si>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</si>
  <si>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</si>
  <si>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</si>
  <si>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</si>
  <si>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</si>
  <si>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</si>
  <si>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</si>
  <si>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</si>
  <si>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</si>
  <si>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</si>
  <si>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</si>
  <si>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</si>
  <si>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</si>
  <si>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</si>
  <si>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</si>
  <si>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</si>
  <si>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</si>
  <si>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</si>
  <si>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</si>
  <si>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1:30</t>
  </si>
  <si>
    <t>lastSplitDate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</si>
  <si>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</si>
  <si>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</si>
  <si>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</si>
  <si>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</si>
  <si>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</si>
  <si>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</si>
  <si>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</si>
  <si>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</si>
  <si>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</si>
  <si>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</si>
  <si>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</si>
  <si>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Chijet Motor Company,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</si>
  <si>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</si>
  <si>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</si>
  <si>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</si>
  <si>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</si>
  <si>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</si>
  <si>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</si>
  <si>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</si>
  <si>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b6b5f0dc-09bf-3b18-8146-53e3b8f149c2</t>
  </si>
  <si>
    <t>messageBoardId</t>
  </si>
  <si>
    <t>finmb_1791055552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</si>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</sst>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hijetmotor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621.8501567855589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1.4278796E7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-28.151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-29.0</v>
      </c>
      <c r="C2" s="1">
        <v>-29.0</v>
      </c>
      <c r="D2" s="1">
        <v>-77.0</v>
      </c>
      <c r="E2" s="1">
        <v>-68.0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55.0</v>
      </c>
      <c r="C3" s="1">
        <v>50.0</v>
      </c>
      <c r="D3" s="1">
        <v>41.0</v>
      </c>
      <c r="E3" s="1">
        <v>31.0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2.0</v>
      </c>
      <c r="C4" s="1">
        <v>3.0</v>
      </c>
      <c r="D4" s="1">
        <v>3.0</v>
      </c>
      <c r="E4" s="1">
        <v>3.0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58.0</v>
      </c>
      <c r="C5" s="1">
        <v>54.0</v>
      </c>
      <c r="D5" s="1">
        <v>44.0</v>
      </c>
      <c r="E5" s="1">
        <v>34.0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-12.0</v>
      </c>
      <c r="C6" s="1">
        <v>-1.0</v>
      </c>
      <c r="D6" s="1">
        <v>-1.0</v>
      </c>
      <c r="E6" s="1">
        <v>-28.0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52.0</v>
      </c>
      <c r="C7" s="1">
        <v>6.0</v>
      </c>
      <c r="D7" s="1">
        <v>84.0</v>
      </c>
      <c r="E7" s="1">
        <v>28.0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49.0</v>
      </c>
      <c r="C8" s="1">
        <v>-13.0</v>
      </c>
      <c r="D8" s="1">
        <v>11.0</v>
      </c>
      <c r="E8" s="1">
        <v>51.0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22.0</v>
      </c>
      <c r="E9" s="1">
        <v>3.0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43.0</v>
      </c>
      <c r="C10" s="1">
        <v>9.0</v>
      </c>
      <c r="D10" s="1">
        <v>23.0</v>
      </c>
      <c r="E10" s="1">
        <v>25.0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-70.0</v>
      </c>
      <c r="C11" s="1">
        <v>-93.0</v>
      </c>
      <c r="D11" s="1">
        <v>-30.0</v>
      </c>
      <c r="E11" s="1">
        <v>-29.0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11.0</v>
      </c>
      <c r="C12" s="1">
        <v>4.0</v>
      </c>
      <c r="D12" s="1">
        <v>-73.0</v>
      </c>
      <c r="E12" s="1">
        <v>-1.0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-8.0</v>
      </c>
      <c r="C13" s="1">
        <v>-25.0</v>
      </c>
      <c r="D13" s="1">
        <v>49.0</v>
      </c>
      <c r="E13" s="1">
        <v>3.0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-55.0</v>
      </c>
      <c r="C14" s="1">
        <v>-39.0</v>
      </c>
      <c r="D14" s="1">
        <v>-11.0</v>
      </c>
      <c r="E14" s="1">
        <v>-13.0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-2.0</v>
      </c>
      <c r="C15" s="1">
        <v>49.0</v>
      </c>
      <c r="D15" s="1">
        <v>-2.0</v>
      </c>
      <c r="E15" s="1">
        <v>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-48.0</v>
      </c>
      <c r="C16" s="1">
        <v>101.0</v>
      </c>
      <c r="D16" s="1">
        <v>75.0</v>
      </c>
      <c r="E16" s="1">
        <v>27.0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-143.0</v>
      </c>
      <c r="C17" s="1">
        <v>-22.0</v>
      </c>
      <c r="D17" s="1">
        <v>22.0</v>
      </c>
      <c r="E17" s="1">
        <v>-40.0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-5.0</v>
      </c>
      <c r="C18" s="1">
        <v>-95.0</v>
      </c>
      <c r="D18" s="1">
        <v>-11.0</v>
      </c>
      <c r="E18" s="1">
        <v>-5.0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7.0</v>
      </c>
      <c r="E19" s="1">
        <v>1.0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-30.0</v>
      </c>
      <c r="C20" s="1">
        <v>-12.0</v>
      </c>
      <c r="D20" s="1">
        <v>-10.0</v>
      </c>
      <c r="E20" s="1">
        <v>1.0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65.0</v>
      </c>
      <c r="C21" s="1">
        <v>0.0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-1.0</v>
      </c>
      <c r="E22" s="1">
        <v>88.0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34.0</v>
      </c>
      <c r="C23" s="1">
        <v>-1.0</v>
      </c>
      <c r="D23" s="1">
        <v>-13.0</v>
      </c>
      <c r="E23" s="1">
        <v>-1.0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38.0</v>
      </c>
      <c r="C24" s="1">
        <v>1.0</v>
      </c>
      <c r="D24" s="1">
        <v>1.0</v>
      </c>
      <c r="E24" s="1">
        <v>5.0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38.0</v>
      </c>
      <c r="C25" s="1">
        <v>1.0</v>
      </c>
      <c r="D25" s="1">
        <v>1.0</v>
      </c>
      <c r="E25" s="1">
        <v>5.0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-69.0</v>
      </c>
      <c r="C26" s="1">
        <v>-1.0</v>
      </c>
      <c r="D26" s="1">
        <v>0.0</v>
      </c>
      <c r="E26" s="1">
        <v>-4.0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-44.0</v>
      </c>
      <c r="D27" s="1">
        <v>0.0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-69.0</v>
      </c>
      <c r="C28" s="1">
        <v>-45.0</v>
      </c>
      <c r="D28" s="1">
        <v>0.0</v>
      </c>
      <c r="E28" s="1">
        <v>-4.0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1.0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3.0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-31.0</v>
      </c>
      <c r="C31" s="1">
        <v>-44.0</v>
      </c>
      <c r="D31" s="1">
        <v>1.0</v>
      </c>
      <c r="E31" s="1">
        <v>5.0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8.0</v>
      </c>
      <c r="C32" s="1">
        <v>2.0</v>
      </c>
      <c r="D32" s="1">
        <v>-3.0</v>
      </c>
      <c r="E32" s="1">
        <v>-1.0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-132.0</v>
      </c>
      <c r="C33" s="1">
        <v>-66.0</v>
      </c>
      <c r="D33" s="1">
        <v>6.0</v>
      </c>
      <c r="E33" s="1">
        <v>-37.0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3.0</v>
      </c>
      <c r="C35" s="1">
        <v>25.0</v>
      </c>
      <c r="D35" s="1">
        <v>0.0</v>
      </c>
      <c r="E35" s="1">
        <v>23.0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122.0</v>
      </c>
      <c r="D36" s="1">
        <v>139.0</v>
      </c>
      <c r="E36" s="1">
        <v>18.0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132.0</v>
      </c>
      <c r="D37" s="1">
        <v>148.0</v>
      </c>
      <c r="E37" s="1">
        <v>28.0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-156.0</v>
      </c>
      <c r="D38" s="1">
        <v>-166.0</v>
      </c>
      <c r="E38" s="1">
        <v>-49.0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-31.0</v>
      </c>
      <c r="C39" s="1">
        <v>-44.0</v>
      </c>
      <c r="D39" s="1">
        <v>1.0</v>
      </c>
      <c r="E39" s="1">
        <v>82.0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41.0</v>
      </c>
      <c r="C3" s="1">
        <v>23.0</v>
      </c>
      <c r="D3" s="1">
        <v>37.0</v>
      </c>
      <c r="E3" s="1">
        <v>10.0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41.0</v>
      </c>
      <c r="C4" s="1">
        <v>23.0</v>
      </c>
      <c r="D4" s="1">
        <v>37.0</v>
      </c>
      <c r="E4" s="1">
        <v>10.0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145.0</v>
      </c>
      <c r="C5" s="1">
        <v>76.0</v>
      </c>
      <c r="D5" s="1">
        <v>60.0</v>
      </c>
      <c r="E5" s="1">
        <v>48.0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6.0</v>
      </c>
      <c r="C6" s="1">
        <v>7.0</v>
      </c>
      <c r="D6" s="1">
        <v>25.0</v>
      </c>
      <c r="E6" s="1">
        <v>1.0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86.0</v>
      </c>
      <c r="C7" s="1">
        <v>24.0</v>
      </c>
      <c r="D7" s="1">
        <v>1.0</v>
      </c>
      <c r="E7" s="1">
        <v>2.0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152.0</v>
      </c>
      <c r="C8" s="1">
        <v>84.0</v>
      </c>
      <c r="D8" s="1">
        <v>62.0</v>
      </c>
      <c r="E8" s="1">
        <v>52.0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30.0</v>
      </c>
      <c r="C9" s="1">
        <v>45.0</v>
      </c>
      <c r="D9" s="1">
        <v>40.0</v>
      </c>
      <c r="E9" s="1">
        <v>22.0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1.0</v>
      </c>
      <c r="C10" s="1">
        <v>3.0</v>
      </c>
      <c r="D10" s="1">
        <v>4.0</v>
      </c>
      <c r="E10" s="1">
        <v>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68.0</v>
      </c>
      <c r="C11" s="1">
        <v>19.0</v>
      </c>
      <c r="D11" s="1">
        <v>12.0</v>
      </c>
      <c r="E11" s="1">
        <v>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1.0</v>
      </c>
      <c r="C12" s="1">
        <v>3.0</v>
      </c>
      <c r="D12" s="1">
        <v>3.0</v>
      </c>
      <c r="E12" s="1">
        <v>2.0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295.0</v>
      </c>
      <c r="C13" s="1">
        <v>180.0</v>
      </c>
      <c r="D13" s="1">
        <v>161.0</v>
      </c>
      <c r="E13" s="1">
        <v>90.0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628.0</v>
      </c>
      <c r="C14" s="1">
        <v>645.0</v>
      </c>
      <c r="D14" s="1">
        <v>603.0</v>
      </c>
      <c r="E14" s="1">
        <v>561.0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-315.0</v>
      </c>
      <c r="C15" s="1">
        <v>-374.0</v>
      </c>
      <c r="D15" s="1">
        <v>-385.0</v>
      </c>
      <c r="E15" s="1">
        <v>-380.0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313.0</v>
      </c>
      <c r="C16" s="1">
        <v>271.0</v>
      </c>
      <c r="D16" s="1">
        <v>218.0</v>
      </c>
      <c r="E16" s="1">
        <v>181.0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4.0</v>
      </c>
      <c r="C17" s="1">
        <v>4.0</v>
      </c>
      <c r="D17" s="1">
        <v>4.0</v>
      </c>
      <c r="E17" s="1">
        <v>3.0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2.0</v>
      </c>
      <c r="C18" s="1">
        <v>3.0</v>
      </c>
      <c r="D18" s="1">
        <v>2.0</v>
      </c>
      <c r="E18" s="1">
        <v>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287.0</v>
      </c>
      <c r="C19" s="1">
        <v>292.0</v>
      </c>
      <c r="D19" s="1">
        <v>266.0</v>
      </c>
      <c r="E19" s="1">
        <v>254.0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50.0</v>
      </c>
      <c r="C20" s="1">
        <v>58.0</v>
      </c>
      <c r="D20" s="1">
        <v>2.0</v>
      </c>
      <c r="E20" s="1">
        <v>4.0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953.0</v>
      </c>
      <c r="C21" s="1">
        <v>809.0</v>
      </c>
      <c r="D21" s="1">
        <v>654.0</v>
      </c>
      <c r="E21" s="1">
        <v>536.0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118.0</v>
      </c>
      <c r="C23" s="1">
        <v>90.0</v>
      </c>
      <c r="D23" s="1">
        <v>71.0</v>
      </c>
      <c r="E23" s="1">
        <v>62.0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39.0</v>
      </c>
      <c r="C24" s="1">
        <v>37.0</v>
      </c>
      <c r="D24" s="1">
        <v>35.0</v>
      </c>
      <c r="E24" s="1">
        <v>113.0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12.0</v>
      </c>
      <c r="C25" s="1">
        <v>9.0</v>
      </c>
      <c r="D25" s="1">
        <v>11.0</v>
      </c>
      <c r="E25" s="1">
        <v>234.0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44.0</v>
      </c>
      <c r="C26" s="1">
        <v>109.0</v>
      </c>
      <c r="D26" s="1">
        <v>101.0</v>
      </c>
      <c r="E26" s="1">
        <v>97.0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1.0</v>
      </c>
      <c r="C27" s="1">
        <v>66.0</v>
      </c>
      <c r="D27" s="1">
        <v>58.0</v>
      </c>
      <c r="E27" s="1">
        <v>45.0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5.0</v>
      </c>
      <c r="C28" s="1">
        <v>6.0</v>
      </c>
      <c r="D28" s="1">
        <v>3.0</v>
      </c>
      <c r="E28" s="1">
        <v>5.0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24.0</v>
      </c>
      <c r="C29" s="1">
        <v>114.0</v>
      </c>
      <c r="D29" s="1">
        <v>269.0</v>
      </c>
      <c r="E29" s="1">
        <v>12.0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247.0</v>
      </c>
      <c r="C30" s="1">
        <v>367.0</v>
      </c>
      <c r="D30" s="1">
        <v>493.0</v>
      </c>
      <c r="E30" s="1">
        <v>525.0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456.0</v>
      </c>
      <c r="C31" s="1">
        <v>0.0</v>
      </c>
      <c r="D31" s="1">
        <v>0.0</v>
      </c>
      <c r="E31" s="1">
        <v>40.0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69.0</v>
      </c>
      <c r="C32" s="1">
        <v>63.0</v>
      </c>
      <c r="D32" s="1">
        <v>51.0</v>
      </c>
      <c r="E32" s="1">
        <v>43.0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9.0</v>
      </c>
      <c r="C33" s="1">
        <v>266.0</v>
      </c>
      <c r="D33" s="1">
        <v>92.0</v>
      </c>
      <c r="E33" s="1">
        <v>6.0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782.0</v>
      </c>
      <c r="C34" s="1">
        <v>697.0</v>
      </c>
      <c r="D34" s="1">
        <v>637.0</v>
      </c>
      <c r="E34" s="1">
        <v>615.0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2.0</v>
      </c>
      <c r="C35" s="1">
        <v>2.0</v>
      </c>
      <c r="D35" s="1">
        <v>2.0</v>
      </c>
      <c r="E35" s="1">
        <v>1.0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141.0</v>
      </c>
      <c r="C36" s="1">
        <v>141.0</v>
      </c>
      <c r="D36" s="1">
        <v>164.0</v>
      </c>
      <c r="E36" s="1">
        <v>169.0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-132.0</v>
      </c>
      <c r="C37" s="1">
        <v>-162.0</v>
      </c>
      <c r="D37" s="1">
        <v>-239.0</v>
      </c>
      <c r="E37" s="1">
        <v>-308.0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0.0</v>
      </c>
      <c r="C38" s="1">
        <v>0.0</v>
      </c>
      <c r="D38" s="1">
        <v>0.0</v>
      </c>
      <c r="E38" s="1">
        <v>-50.0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10.0</v>
      </c>
      <c r="C39" s="1">
        <v>13.0</v>
      </c>
      <c r="D39" s="1">
        <v>7.0</v>
      </c>
      <c r="E39" s="1">
        <v>6.0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19.0</v>
      </c>
      <c r="C40" s="1">
        <v>-8.0</v>
      </c>
      <c r="D40" s="1">
        <v>-68.0</v>
      </c>
      <c r="E40" s="1">
        <v>-133.0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152.0</v>
      </c>
      <c r="C41" s="1">
        <v>120.0</v>
      </c>
      <c r="D41" s="1">
        <v>84.0</v>
      </c>
      <c r="E41" s="1">
        <v>53.0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172.0</v>
      </c>
      <c r="C42" s="1">
        <v>112.0</v>
      </c>
      <c r="D42" s="1">
        <v>16.0</v>
      </c>
      <c r="E42" s="1">
        <v>-78.0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953.0</v>
      </c>
      <c r="C43" s="1">
        <v>809.0</v>
      </c>
      <c r="D43" s="1">
        <v>654.0</v>
      </c>
      <c r="E43" s="1">
        <v>536.0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98</v>
      </c>
      <c r="B45" s="1">
        <v>8.0</v>
      </c>
      <c r="C45" s="1">
        <v>8.0</v>
      </c>
      <c r="D45" s="1">
        <v>8.0</v>
      </c>
      <c r="E45" s="1">
        <v>5.0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99</v>
      </c>
      <c r="B46" s="1">
        <v>8.0</v>
      </c>
      <c r="C46" s="1">
        <v>8.0</v>
      </c>
      <c r="D46" s="1">
        <v>8.0</v>
      </c>
      <c r="E46" s="1">
        <v>5.0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100</v>
      </c>
      <c r="B47" s="1" t="s">
        <v>101</v>
      </c>
      <c r="C47" s="1" t="s">
        <v>102</v>
      </c>
      <c r="D47" s="1" t="s">
        <v>103</v>
      </c>
      <c r="E47" s="1" t="s">
        <v>104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-271.0</v>
      </c>
      <c r="C48" s="1">
        <v>-303.0</v>
      </c>
      <c r="D48" s="1">
        <v>-337.0</v>
      </c>
      <c r="E48" s="1">
        <v>-389.0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 t="s">
        <v>107</v>
      </c>
      <c r="C49" s="1" t="s">
        <v>108</v>
      </c>
      <c r="D49" s="1" t="s">
        <v>109</v>
      </c>
      <c r="E49" s="1" t="s">
        <v>110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514.0</v>
      </c>
      <c r="C50" s="1">
        <v>119.0</v>
      </c>
      <c r="D50" s="1">
        <v>113.0</v>
      </c>
      <c r="E50" s="1">
        <v>373.0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472.0</v>
      </c>
      <c r="C51" s="1">
        <v>95.0</v>
      </c>
      <c r="D51" s="1">
        <v>74.0</v>
      </c>
      <c r="E51" s="1">
        <v>362.0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80.0</v>
      </c>
      <c r="C52" s="1">
        <v>74.0</v>
      </c>
      <c r="D52" s="1">
        <v>60.0</v>
      </c>
      <c r="E52" s="1">
        <v>52.0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21.0</v>
      </c>
      <c r="C53" s="1">
        <v>27.0</v>
      </c>
      <c r="D53" s="1">
        <v>39.0</v>
      </c>
      <c r="E53" s="1">
        <v>36.0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115</v>
      </c>
      <c r="B54" s="1">
        <v>152.0</v>
      </c>
      <c r="C54" s="1">
        <v>120.0</v>
      </c>
      <c r="D54" s="1">
        <v>84.0</v>
      </c>
      <c r="E54" s="1">
        <v>53.0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116</v>
      </c>
      <c r="B55" s="1">
        <v>0.0</v>
      </c>
      <c r="C55" s="1">
        <v>6.0</v>
      </c>
      <c r="D55" s="1">
        <v>6.0</v>
      </c>
      <c r="E55" s="1">
        <v>6.0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117</v>
      </c>
      <c r="B56" s="1">
        <v>16.0</v>
      </c>
      <c r="C56" s="1">
        <v>14.0</v>
      </c>
      <c r="D56" s="1">
        <v>16.0</v>
      </c>
      <c r="E56" s="1">
        <v>15.0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118</v>
      </c>
      <c r="B57" s="1">
        <v>8.0</v>
      </c>
      <c r="C57" s="1">
        <v>11.0</v>
      </c>
      <c r="D57" s="1">
        <v>9.0</v>
      </c>
      <c r="E57" s="1">
        <v>7.0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119</v>
      </c>
      <c r="B58" s="1">
        <v>17.0</v>
      </c>
      <c r="C58" s="1">
        <v>30.0</v>
      </c>
      <c r="D58" s="1">
        <v>14.0</v>
      </c>
      <c r="E58" s="1">
        <v>3.0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120</v>
      </c>
      <c r="B59" s="1">
        <v>184.0</v>
      </c>
      <c r="C59" s="1">
        <v>189.0</v>
      </c>
      <c r="D59" s="1">
        <v>174.0</v>
      </c>
      <c r="E59" s="1">
        <v>169.0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121</v>
      </c>
      <c r="B60" s="1">
        <v>441.0</v>
      </c>
      <c r="C60" s="1">
        <v>454.0</v>
      </c>
      <c r="D60" s="1">
        <v>419.0</v>
      </c>
      <c r="E60" s="1">
        <v>279.0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122</v>
      </c>
      <c r="B61" s="1">
        <v>0.0</v>
      </c>
      <c r="C61" s="1">
        <v>0.0</v>
      </c>
      <c r="D61" s="1">
        <v>0.0</v>
      </c>
      <c r="E61" s="1">
        <v>0.0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123</v>
      </c>
      <c r="B62" s="1">
        <v>0.0</v>
      </c>
      <c r="C62" s="1">
        <v>2.0</v>
      </c>
      <c r="D62" s="1">
        <v>0.0</v>
      </c>
      <c r="E62" s="1">
        <v>0.0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</v>
      </c>
      <c r="B2" s="1">
        <v>26.0</v>
      </c>
      <c r="C2" s="1">
        <v>22.0</v>
      </c>
      <c r="D2" s="1">
        <v>14.0</v>
      </c>
      <c r="E2" s="1">
        <v>9.0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</v>
      </c>
      <c r="B3" s="1">
        <v>26.0</v>
      </c>
      <c r="C3" s="1">
        <v>22.0</v>
      </c>
      <c r="D3" s="1">
        <v>14.0</v>
      </c>
      <c r="E3" s="1">
        <v>9.0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</v>
      </c>
      <c r="B4" s="1">
        <v>91.0</v>
      </c>
      <c r="C4" s="1">
        <v>79.0</v>
      </c>
      <c r="D4" s="1">
        <v>53.0</v>
      </c>
      <c r="E4" s="1">
        <v>42.0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</v>
      </c>
      <c r="B5" s="1">
        <v>-65.0</v>
      </c>
      <c r="C5" s="1">
        <v>-57.0</v>
      </c>
      <c r="D5" s="1">
        <v>-38.0</v>
      </c>
      <c r="E5" s="1">
        <v>-32.0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</v>
      </c>
      <c r="B6" s="1">
        <v>34.0</v>
      </c>
      <c r="C6" s="1">
        <v>50.0</v>
      </c>
      <c r="D6" s="1">
        <v>65.0</v>
      </c>
      <c r="E6" s="1">
        <v>47.0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</v>
      </c>
      <c r="B7" s="1">
        <v>5.0</v>
      </c>
      <c r="C7" s="1">
        <v>15.0</v>
      </c>
      <c r="D7" s="1">
        <v>13.0</v>
      </c>
      <c r="E7" s="1">
        <v>8.0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</v>
      </c>
      <c r="B8" s="1">
        <v>40.0</v>
      </c>
      <c r="C8" s="1">
        <v>65.0</v>
      </c>
      <c r="D8" s="1">
        <v>79.0</v>
      </c>
      <c r="E8" s="1">
        <v>55.0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</v>
      </c>
      <c r="B9" s="1">
        <v>-106.0</v>
      </c>
      <c r="C9" s="1">
        <v>-123.0</v>
      </c>
      <c r="D9" s="1">
        <v>-117.0</v>
      </c>
      <c r="E9" s="1">
        <v>-88.0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</v>
      </c>
      <c r="B10" s="1">
        <v>-20.0</v>
      </c>
      <c r="C10" s="1">
        <v>-16.0</v>
      </c>
      <c r="D10" s="1">
        <v>-14.0</v>
      </c>
      <c r="E10" s="1">
        <v>-14.0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</v>
      </c>
      <c r="B11" s="1">
        <v>6.0</v>
      </c>
      <c r="C11" s="1">
        <v>1.0</v>
      </c>
      <c r="D11" s="1">
        <v>84.0</v>
      </c>
      <c r="E11" s="1">
        <v>68.0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</v>
      </c>
      <c r="B12" s="1">
        <v>-14.0</v>
      </c>
      <c r="C12" s="1">
        <v>-14.0</v>
      </c>
      <c r="D12" s="1">
        <v>-13.0</v>
      </c>
      <c r="E12" s="1">
        <v>-14.0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</v>
      </c>
      <c r="B13" s="1">
        <v>62.0</v>
      </c>
      <c r="C13" s="1">
        <v>80.0</v>
      </c>
      <c r="D13" s="1">
        <v>20.0</v>
      </c>
      <c r="E13" s="1">
        <v>4.0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</v>
      </c>
      <c r="B14" s="1">
        <v>-57.0</v>
      </c>
      <c r="C14" s="1">
        <v>-56.0</v>
      </c>
      <c r="D14" s="1">
        <v>-111.0</v>
      </c>
      <c r="E14" s="1">
        <v>-97.0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</v>
      </c>
      <c r="B15" s="1">
        <v>-49.0</v>
      </c>
      <c r="C15" s="1">
        <v>13.0</v>
      </c>
      <c r="D15" s="1">
        <v>0.0</v>
      </c>
      <c r="E15" s="1">
        <v>-51.0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</v>
      </c>
      <c r="B16" s="1">
        <v>-52.0</v>
      </c>
      <c r="C16" s="1">
        <v>-6.0</v>
      </c>
      <c r="D16" s="1">
        <v>-84.0</v>
      </c>
      <c r="E16" s="1">
        <v>-28.0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</v>
      </c>
      <c r="B17" s="1">
        <v>-58.0</v>
      </c>
      <c r="C17" s="1">
        <v>-62.0</v>
      </c>
      <c r="D17" s="1">
        <v>-112.0</v>
      </c>
      <c r="E17" s="1">
        <v>-98.0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</v>
      </c>
      <c r="B18" s="1">
        <v>-58.0</v>
      </c>
      <c r="C18" s="1">
        <v>-62.0</v>
      </c>
      <c r="D18" s="1">
        <v>-112.0</v>
      </c>
      <c r="E18" s="1">
        <v>-98.0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</v>
      </c>
      <c r="B19" s="1">
        <v>-58.0</v>
      </c>
      <c r="C19" s="1">
        <v>-62.0</v>
      </c>
      <c r="D19" s="1">
        <v>-112.0</v>
      </c>
      <c r="E19" s="1">
        <v>-98.0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95</v>
      </c>
      <c r="B20" s="1">
        <v>29.0</v>
      </c>
      <c r="C20" s="1">
        <v>32.0</v>
      </c>
      <c r="D20" s="1">
        <v>34.0</v>
      </c>
      <c r="E20" s="1">
        <v>30.0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</v>
      </c>
      <c r="B21" s="1">
        <v>-29.0</v>
      </c>
      <c r="C21" s="1">
        <v>-29.0</v>
      </c>
      <c r="D21" s="1">
        <v>-77.0</v>
      </c>
      <c r="E21" s="1">
        <v>-68.0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</v>
      </c>
      <c r="B22" s="1">
        <v>-29.0</v>
      </c>
      <c r="C22" s="1">
        <v>-29.0</v>
      </c>
      <c r="D22" s="1">
        <v>-77.0</v>
      </c>
      <c r="E22" s="1">
        <v>-68.0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</v>
      </c>
      <c r="B23" s="1">
        <v>-29.0</v>
      </c>
      <c r="C23" s="1">
        <v>-29.0</v>
      </c>
      <c r="D23" s="1">
        <v>-77.0</v>
      </c>
      <c r="E23" s="1">
        <v>-68.0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</v>
      </c>
      <c r="B25" s="1" t="s">
        <v>147</v>
      </c>
      <c r="C25" s="1" t="s">
        <v>148</v>
      </c>
      <c r="D25" s="1" t="s">
        <v>149</v>
      </c>
      <c r="E25" s="1" t="s">
        <v>150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</v>
      </c>
      <c r="B26" s="1" t="s">
        <v>147</v>
      </c>
      <c r="C26" s="1" t="s">
        <v>148</v>
      </c>
      <c r="D26" s="1" t="s">
        <v>149</v>
      </c>
      <c r="E26" s="1" t="s">
        <v>150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152</v>
      </c>
      <c r="B27" s="1">
        <v>8.0</v>
      </c>
      <c r="C27" s="1">
        <v>8.0</v>
      </c>
      <c r="D27" s="1">
        <v>8.0</v>
      </c>
      <c r="E27" s="1">
        <v>5.0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153</v>
      </c>
      <c r="B28" s="1" t="s">
        <v>147</v>
      </c>
      <c r="C28" s="1" t="s">
        <v>148</v>
      </c>
      <c r="D28" s="1" t="s">
        <v>149</v>
      </c>
      <c r="E28" s="1" t="s">
        <v>150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154</v>
      </c>
      <c r="B29" s="1" t="s">
        <v>147</v>
      </c>
      <c r="C29" s="1" t="s">
        <v>148</v>
      </c>
      <c r="D29" s="1" t="s">
        <v>149</v>
      </c>
      <c r="E29" s="1" t="s">
        <v>150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155</v>
      </c>
      <c r="B30" s="1">
        <v>8.0</v>
      </c>
      <c r="C30" s="1">
        <v>8.0</v>
      </c>
      <c r="D30" s="1">
        <v>8.0</v>
      </c>
      <c r="E30" s="1">
        <v>5.0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156</v>
      </c>
      <c r="B31" s="1" t="s">
        <v>157</v>
      </c>
      <c r="C31" s="1" t="s">
        <v>158</v>
      </c>
      <c r="D31" s="1" t="s">
        <v>159</v>
      </c>
      <c r="E31" s="1" t="s">
        <v>160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 t="s">
        <v>157</v>
      </c>
      <c r="C32" s="1" t="s">
        <v>158</v>
      </c>
      <c r="D32" s="1" t="s">
        <v>159</v>
      </c>
      <c r="E32" s="1" t="s">
        <v>160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>
        <v>-47.0</v>
      </c>
      <c r="C34" s="1">
        <v>-68.0</v>
      </c>
      <c r="D34" s="1">
        <v>-72.0</v>
      </c>
      <c r="E34" s="1">
        <v>-53.0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>
        <v>-103.0</v>
      </c>
      <c r="C35" s="1">
        <v>-120.0</v>
      </c>
      <c r="D35" s="1">
        <v>-114.0</v>
      </c>
      <c r="E35" s="1">
        <v>-85.0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>
        <v>-106.0</v>
      </c>
      <c r="C36" s="1">
        <v>-123.0</v>
      </c>
      <c r="D36" s="1">
        <v>-117.0</v>
      </c>
      <c r="E36" s="1">
        <v>-88.0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1">
        <v>-44.0</v>
      </c>
      <c r="C37" s="1">
        <v>-65.0</v>
      </c>
      <c r="D37" s="1">
        <v>-67.0</v>
      </c>
      <c r="E37" s="1">
        <v>-49.0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166</v>
      </c>
      <c r="B38" s="1">
        <v>26.0</v>
      </c>
      <c r="C38" s="1">
        <v>22.0</v>
      </c>
      <c r="D38" s="1">
        <v>14.0</v>
      </c>
      <c r="E38" s="1">
        <v>9.0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-6.0</v>
      </c>
      <c r="C39" s="1">
        <v>-2.0</v>
      </c>
      <c r="D39" s="1">
        <v>-34.0</v>
      </c>
      <c r="E39" s="1">
        <v>-30.0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>
        <v>2.0</v>
      </c>
      <c r="C40" s="1">
        <v>2.0</v>
      </c>
      <c r="D40" s="1">
        <v>1.0</v>
      </c>
      <c r="E40" s="1">
        <v>1.0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170</v>
      </c>
      <c r="B42" s="1">
        <v>5.0</v>
      </c>
      <c r="C42" s="1">
        <v>15.0</v>
      </c>
      <c r="D42" s="1">
        <v>13.0</v>
      </c>
      <c r="E42" s="1">
        <v>8.0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171</v>
      </c>
      <c r="B43" s="1">
        <v>2.0</v>
      </c>
      <c r="C43" s="1">
        <v>3.0</v>
      </c>
      <c r="D43" s="1">
        <v>4.0</v>
      </c>
      <c r="E43" s="1">
        <v>4.0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172</v>
      </c>
      <c r="B44" s="1">
        <v>0.0</v>
      </c>
      <c r="C44" s="1">
        <v>1.0</v>
      </c>
      <c r="D44" s="1">
        <v>5.0</v>
      </c>
      <c r="E44" s="1">
        <v>1.0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173</v>
      </c>
      <c r="B45" s="1">
        <v>0.0</v>
      </c>
      <c r="C45" s="1">
        <v>2.0</v>
      </c>
      <c r="D45" s="1">
        <v>-8.0</v>
      </c>
      <c r="E45" s="1">
        <v>3.0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174</v>
      </c>
      <c r="B46" s="1">
        <v>0.0</v>
      </c>
      <c r="C46" s="1">
        <v>0.0</v>
      </c>
      <c r="D46" s="1">
        <v>22.0</v>
      </c>
      <c r="E46" s="1">
        <v>3.0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175</v>
      </c>
      <c r="B47" s="1">
        <v>0.0</v>
      </c>
      <c r="C47" s="1">
        <v>0.0</v>
      </c>
      <c r="D47" s="1">
        <v>22.0</v>
      </c>
      <c r="E47" s="1">
        <v>3.0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177</v>
      </c>
      <c r="B3" s="1">
        <v>0.0</v>
      </c>
      <c r="C3" s="1" t="s">
        <v>178</v>
      </c>
      <c r="D3" s="1" t="s">
        <v>179</v>
      </c>
      <c r="E3" s="1" t="s">
        <v>180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181</v>
      </c>
      <c r="B4" s="1">
        <v>0.0</v>
      </c>
      <c r="C4" s="1" t="s">
        <v>182</v>
      </c>
      <c r="D4" s="1" t="s">
        <v>183</v>
      </c>
      <c r="E4" s="1" t="s">
        <v>184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185</v>
      </c>
      <c r="B5" s="1">
        <v>0.0</v>
      </c>
      <c r="C5" s="1" t="s">
        <v>186</v>
      </c>
      <c r="D5" s="1" t="s">
        <v>187</v>
      </c>
      <c r="E5" s="1" t="s">
        <v>188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189</v>
      </c>
      <c r="B6" s="1">
        <v>0.0</v>
      </c>
      <c r="C6" s="1" t="s">
        <v>190</v>
      </c>
      <c r="D6" s="1" t="s">
        <v>191</v>
      </c>
      <c r="E6" s="1" t="s">
        <v>192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194</v>
      </c>
      <c r="B8" s="1" t="s">
        <v>195</v>
      </c>
      <c r="C8" s="1" t="s">
        <v>196</v>
      </c>
      <c r="D8" s="1" t="s">
        <v>197</v>
      </c>
      <c r="E8" s="1" t="s">
        <v>198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199</v>
      </c>
      <c r="B9" s="1" t="s">
        <v>200</v>
      </c>
      <c r="C9" s="1" t="s">
        <v>201</v>
      </c>
      <c r="D9" s="1" t="s">
        <v>202</v>
      </c>
      <c r="E9" s="1" t="s">
        <v>203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204</v>
      </c>
      <c r="B10" s="1" t="s">
        <v>205</v>
      </c>
      <c r="C10" s="1" t="s">
        <v>206</v>
      </c>
      <c r="D10" s="1" t="s">
        <v>207</v>
      </c>
      <c r="E10" s="1" t="s">
        <v>208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209</v>
      </c>
      <c r="B11" s="1" t="s">
        <v>210</v>
      </c>
      <c r="C11" s="1" t="s">
        <v>211</v>
      </c>
      <c r="D11" s="1" t="s">
        <v>212</v>
      </c>
      <c r="E11" s="1" t="s">
        <v>213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214</v>
      </c>
      <c r="B12" s="1" t="s">
        <v>215</v>
      </c>
      <c r="C12" s="1" t="s">
        <v>216</v>
      </c>
      <c r="D12" s="1" t="s">
        <v>217</v>
      </c>
      <c r="E12" s="1" t="s">
        <v>218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219</v>
      </c>
      <c r="B13" s="1" t="s">
        <v>220</v>
      </c>
      <c r="C13" s="1" t="s">
        <v>221</v>
      </c>
      <c r="D13" s="1" t="s">
        <v>222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223</v>
      </c>
      <c r="B14" s="1" t="s">
        <v>224</v>
      </c>
      <c r="C14" s="1" t="s">
        <v>225</v>
      </c>
      <c r="D14" s="1" t="s">
        <v>226</v>
      </c>
      <c r="E14" s="1" t="s">
        <v>227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228</v>
      </c>
      <c r="B15" s="1" t="s">
        <v>224</v>
      </c>
      <c r="C15" s="1" t="s">
        <v>225</v>
      </c>
      <c r="D15" s="1" t="s">
        <v>226</v>
      </c>
      <c r="E15" s="1" t="s">
        <v>227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229</v>
      </c>
      <c r="B16" s="1" t="s">
        <v>230</v>
      </c>
      <c r="C16" s="1" t="s">
        <v>231</v>
      </c>
      <c r="D16" s="1" t="s">
        <v>232</v>
      </c>
      <c r="E16" s="1" t="s">
        <v>233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234</v>
      </c>
      <c r="B17" s="1">
        <v>0.0</v>
      </c>
      <c r="C17" s="1" t="s">
        <v>235</v>
      </c>
      <c r="D17" s="1" t="s">
        <v>236</v>
      </c>
      <c r="E17" s="1" t="s">
        <v>237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238</v>
      </c>
      <c r="B18" s="1">
        <v>0.0</v>
      </c>
      <c r="C18" s="1" t="s">
        <v>239</v>
      </c>
      <c r="D18" s="1" t="s">
        <v>240</v>
      </c>
      <c r="E18" s="1" t="s">
        <v>241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242</v>
      </c>
      <c r="B20" s="1">
        <v>0.0</v>
      </c>
      <c r="C20" s="1" t="s">
        <v>243</v>
      </c>
      <c r="D20" s="1" t="s">
        <v>244</v>
      </c>
      <c r="E20" s="1" t="s">
        <v>244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245</v>
      </c>
      <c r="B21" s="1">
        <v>0.0</v>
      </c>
      <c r="C21" s="1" t="s">
        <v>246</v>
      </c>
      <c r="D21" s="1" t="s">
        <v>247</v>
      </c>
      <c r="E21" s="1" t="s">
        <v>248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249</v>
      </c>
      <c r="B22" s="1">
        <v>0.0</v>
      </c>
      <c r="C22" s="1" t="s">
        <v>250</v>
      </c>
      <c r="D22" s="1" t="s">
        <v>251</v>
      </c>
      <c r="E22" s="1" t="s">
        <v>252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253</v>
      </c>
      <c r="B23" s="1">
        <v>0.0</v>
      </c>
      <c r="C23" s="1" t="s">
        <v>254</v>
      </c>
      <c r="D23" s="1" t="s">
        <v>255</v>
      </c>
      <c r="E23" s="1" t="s">
        <v>256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258</v>
      </c>
      <c r="B25" s="1" t="s">
        <v>259</v>
      </c>
      <c r="C25" s="1" t="s">
        <v>260</v>
      </c>
      <c r="D25" s="1" t="s">
        <v>261</v>
      </c>
      <c r="E25" s="1" t="s">
        <v>252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262</v>
      </c>
      <c r="B26" s="1" t="s">
        <v>263</v>
      </c>
      <c r="C26" s="1" t="s">
        <v>264</v>
      </c>
      <c r="D26" s="1" t="s">
        <v>250</v>
      </c>
      <c r="E26" s="1" t="s">
        <v>265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266</v>
      </c>
      <c r="B27" s="1" t="s">
        <v>267</v>
      </c>
      <c r="C27" s="1" t="s">
        <v>268</v>
      </c>
      <c r="D27" s="1" t="s">
        <v>248</v>
      </c>
      <c r="E27" s="1" t="s">
        <v>269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270</v>
      </c>
      <c r="B28" s="1">
        <v>0.0</v>
      </c>
      <c r="C28" s="1">
        <v>0.0</v>
      </c>
      <c r="D28" s="1">
        <v>0.0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271</v>
      </c>
      <c r="B29" s="1">
        <v>0.0</v>
      </c>
      <c r="C29" s="1" t="s">
        <v>272</v>
      </c>
      <c r="D29" s="1" t="s">
        <v>273</v>
      </c>
      <c r="E29" s="1" t="s">
        <v>274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275</v>
      </c>
      <c r="B30" s="1">
        <v>0.0</v>
      </c>
      <c r="C30" s="1" t="s">
        <v>276</v>
      </c>
      <c r="D30" s="1" t="s">
        <v>277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278</v>
      </c>
      <c r="B31" s="1">
        <v>0.0</v>
      </c>
      <c r="C31" s="1">
        <v>0.0</v>
      </c>
      <c r="D31" s="1">
        <v>0.0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280</v>
      </c>
      <c r="B33" s="1" t="s">
        <v>281</v>
      </c>
      <c r="C33" s="1" t="s">
        <v>282</v>
      </c>
      <c r="D33" s="1" t="s">
        <v>283</v>
      </c>
      <c r="E33" s="1" t="s">
        <v>284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285</v>
      </c>
      <c r="B34" s="1" t="s">
        <v>286</v>
      </c>
      <c r="C34" s="1" t="s">
        <v>287</v>
      </c>
      <c r="D34" s="1" t="s">
        <v>288</v>
      </c>
      <c r="E34" s="1" t="s">
        <v>289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290</v>
      </c>
      <c r="B35" s="1" t="s">
        <v>291</v>
      </c>
      <c r="C35" s="1">
        <v>0.0</v>
      </c>
      <c r="D35" s="1">
        <v>0.0</v>
      </c>
      <c r="E35" s="1" t="s">
        <v>292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293</v>
      </c>
      <c r="B36" s="1" t="s">
        <v>294</v>
      </c>
      <c r="C36" s="1">
        <v>0.0</v>
      </c>
      <c r="D36" s="1">
        <v>0.0</v>
      </c>
      <c r="E36" s="1" t="s">
        <v>295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296</v>
      </c>
      <c r="B37" s="1" t="s">
        <v>297</v>
      </c>
      <c r="C37" s="1" t="s">
        <v>298</v>
      </c>
      <c r="D37" s="1" t="s">
        <v>299</v>
      </c>
      <c r="E37" s="1" t="s">
        <v>300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301</v>
      </c>
      <c r="B38" s="1" t="s">
        <v>302</v>
      </c>
      <c r="C38" s="1" t="s">
        <v>303</v>
      </c>
      <c r="D38" s="1" t="s">
        <v>304</v>
      </c>
      <c r="E38" s="1" t="s">
        <v>305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306</v>
      </c>
      <c r="B39" s="1" t="s">
        <v>307</v>
      </c>
      <c r="C39" s="1" t="s">
        <v>308</v>
      </c>
      <c r="D39" s="1" t="s">
        <v>309</v>
      </c>
      <c r="E39" s="1" t="s">
        <v>310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311</v>
      </c>
      <c r="B40" s="1" t="s">
        <v>307</v>
      </c>
      <c r="C40" s="1" t="s">
        <v>312</v>
      </c>
      <c r="D40" s="1" t="s">
        <v>313</v>
      </c>
      <c r="E40" s="1" t="s">
        <v>314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315</v>
      </c>
      <c r="B41" s="1" t="s">
        <v>316</v>
      </c>
      <c r="C41" s="1" t="s">
        <v>317</v>
      </c>
      <c r="D41" s="1" t="s">
        <v>318</v>
      </c>
      <c r="E41" s="1" t="s">
        <v>319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320</v>
      </c>
      <c r="B42" s="1" t="s">
        <v>321</v>
      </c>
      <c r="C42" s="1" t="s">
        <v>322</v>
      </c>
      <c r="D42" s="1" t="s">
        <v>323</v>
      </c>
      <c r="E42" s="1" t="s">
        <v>324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325</v>
      </c>
      <c r="B43" s="1" t="s">
        <v>326</v>
      </c>
      <c r="C43" s="1" t="s">
        <v>327</v>
      </c>
      <c r="D43" s="1" t="s">
        <v>328</v>
      </c>
      <c r="E43" s="1" t="s">
        <v>329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330</v>
      </c>
      <c r="B44" s="1" t="s">
        <v>331</v>
      </c>
      <c r="C44" s="1" t="s">
        <v>332</v>
      </c>
      <c r="D44" s="1" t="s">
        <v>333</v>
      </c>
      <c r="E44" s="1" t="s">
        <v>334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336</v>
      </c>
      <c r="B46" s="1">
        <v>0.0</v>
      </c>
      <c r="C46" s="1" t="s">
        <v>337</v>
      </c>
      <c r="D46" s="1" t="s">
        <v>338</v>
      </c>
      <c r="E46" s="1" t="s">
        <v>339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340</v>
      </c>
      <c r="B47" s="1">
        <v>0.0</v>
      </c>
      <c r="C47" s="1" t="s">
        <v>341</v>
      </c>
      <c r="D47" s="1" t="s">
        <v>342</v>
      </c>
      <c r="E47" s="1" t="s">
        <v>343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344</v>
      </c>
      <c r="B48" s="1">
        <v>0.0</v>
      </c>
      <c r="C48" s="1" t="s">
        <v>345</v>
      </c>
      <c r="D48" s="1" t="s">
        <v>346</v>
      </c>
      <c r="E48" s="1" t="s">
        <v>347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348</v>
      </c>
      <c r="B49" s="1">
        <v>0.0</v>
      </c>
      <c r="C49" s="1" t="s">
        <v>349</v>
      </c>
      <c r="D49" s="1" t="s">
        <v>350</v>
      </c>
      <c r="E49" s="1" t="s">
        <v>351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352</v>
      </c>
      <c r="B50" s="1">
        <v>0.0</v>
      </c>
      <c r="C50" s="1" t="s">
        <v>353</v>
      </c>
      <c r="D50" s="1" t="s">
        <v>354</v>
      </c>
      <c r="E50" s="1" t="s">
        <v>355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356</v>
      </c>
      <c r="B51" s="1">
        <v>0.0</v>
      </c>
      <c r="C51" s="1" t="s">
        <v>357</v>
      </c>
      <c r="D51" s="1" t="s">
        <v>358</v>
      </c>
      <c r="E51" s="1" t="s">
        <v>359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360</v>
      </c>
      <c r="B52" s="1">
        <v>0.0</v>
      </c>
      <c r="C52" s="1" t="s">
        <v>361</v>
      </c>
      <c r="D52" s="1" t="s">
        <v>362</v>
      </c>
      <c r="E52" s="1" t="s">
        <v>363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364</v>
      </c>
      <c r="B53" s="1">
        <v>0.0</v>
      </c>
      <c r="C53" s="1" t="s">
        <v>365</v>
      </c>
      <c r="D53" s="1">
        <v>0.0</v>
      </c>
      <c r="E53" s="1" t="s">
        <v>366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367</v>
      </c>
      <c r="B54" s="1">
        <v>0.0</v>
      </c>
      <c r="C54" s="1" t="s">
        <v>361</v>
      </c>
      <c r="D54" s="1" t="s">
        <v>362</v>
      </c>
      <c r="E54" s="1" t="s">
        <v>368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369</v>
      </c>
      <c r="B55" s="1">
        <v>0.0</v>
      </c>
      <c r="C55" s="1" t="s">
        <v>370</v>
      </c>
      <c r="D55" s="1" t="s">
        <v>371</v>
      </c>
      <c r="E55" s="1" t="s">
        <v>372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373</v>
      </c>
      <c r="B56" s="1">
        <v>0.0</v>
      </c>
      <c r="C56" s="1" t="s">
        <v>374</v>
      </c>
      <c r="D56" s="1" t="s">
        <v>375</v>
      </c>
      <c r="E56" s="1" t="s">
        <v>376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377</v>
      </c>
      <c r="B57" s="1">
        <v>0.0</v>
      </c>
      <c r="C57" s="1" t="s">
        <v>378</v>
      </c>
      <c r="D57" s="1" t="s">
        <v>379</v>
      </c>
      <c r="E57" s="1" t="s">
        <v>380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381</v>
      </c>
      <c r="B58" s="1">
        <v>0.0</v>
      </c>
      <c r="C58" s="1" t="s">
        <v>382</v>
      </c>
      <c r="D58" s="1" t="s">
        <v>383</v>
      </c>
      <c r="E58" s="1" t="s">
        <v>384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385</v>
      </c>
      <c r="B59" s="1">
        <v>0.0</v>
      </c>
      <c r="C59" s="1" t="s">
        <v>386</v>
      </c>
      <c r="D59" s="1" t="s">
        <v>387</v>
      </c>
      <c r="E59" s="1" t="s">
        <v>388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389</v>
      </c>
      <c r="B60" s="1">
        <v>0.0</v>
      </c>
      <c r="C60" s="1" t="s">
        <v>390</v>
      </c>
      <c r="D60" s="1" t="s">
        <v>391</v>
      </c>
      <c r="E60" s="1" t="s">
        <v>392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393</v>
      </c>
      <c r="B61" s="1">
        <v>0.0</v>
      </c>
      <c r="C61" s="1" t="s">
        <v>394</v>
      </c>
      <c r="D61" s="1" t="s">
        <v>395</v>
      </c>
      <c r="E61" s="1" t="s">
        <v>396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397</v>
      </c>
      <c r="B62" s="1">
        <v>0.0</v>
      </c>
      <c r="C62" s="1">
        <v>0.0</v>
      </c>
      <c r="D62" s="1">
        <v>0.0</v>
      </c>
      <c r="E62" s="1" t="s">
        <v>398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399</v>
      </c>
      <c r="B63" s="1">
        <v>0.0</v>
      </c>
      <c r="C63" s="1">
        <v>0.0</v>
      </c>
      <c r="D63" s="1" t="s">
        <v>400</v>
      </c>
      <c r="E63" s="1" t="s">
        <v>401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402</v>
      </c>
      <c r="B64" s="1">
        <v>0.0</v>
      </c>
      <c r="C64" s="1">
        <v>0.0</v>
      </c>
      <c r="D64" s="1" t="s">
        <v>403</v>
      </c>
      <c r="E64" s="1" t="s">
        <v>404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406</v>
      </c>
      <c r="B66" s="1">
        <v>0.0</v>
      </c>
      <c r="C66" s="1">
        <v>0.0</v>
      </c>
      <c r="D66" s="1" t="s">
        <v>407</v>
      </c>
      <c r="E66" s="1" t="s">
        <v>408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409</v>
      </c>
      <c r="B67" s="1">
        <v>0.0</v>
      </c>
      <c r="C67" s="1">
        <v>0.0</v>
      </c>
      <c r="D67" s="1" t="s">
        <v>410</v>
      </c>
      <c r="E67" s="1" t="s">
        <v>411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412</v>
      </c>
      <c r="B68" s="1">
        <v>0.0</v>
      </c>
      <c r="C68" s="1">
        <v>0.0</v>
      </c>
      <c r="D68" s="1" t="s">
        <v>413</v>
      </c>
      <c r="E68" s="1" t="s">
        <v>414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415</v>
      </c>
      <c r="B69" s="1">
        <v>0.0</v>
      </c>
      <c r="C69" s="1">
        <v>0.0</v>
      </c>
      <c r="D69" s="1" t="s">
        <v>416</v>
      </c>
      <c r="E69" s="1" t="s">
        <v>417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418</v>
      </c>
      <c r="B70" s="1">
        <v>0.0</v>
      </c>
      <c r="C70" s="1">
        <v>0.0</v>
      </c>
      <c r="D70" s="1" t="s">
        <v>419</v>
      </c>
      <c r="E70" s="1" t="s">
        <v>420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421</v>
      </c>
      <c r="B71" s="1">
        <v>0.0</v>
      </c>
      <c r="C71" s="1">
        <v>0.0</v>
      </c>
      <c r="D71" s="1" t="s">
        <v>422</v>
      </c>
      <c r="E71" s="1" t="s">
        <v>423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424</v>
      </c>
      <c r="B72" s="1">
        <v>0.0</v>
      </c>
      <c r="C72" s="1">
        <v>0.0</v>
      </c>
      <c r="D72" s="1" t="s">
        <v>425</v>
      </c>
      <c r="E72" s="1" t="s">
        <v>426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427</v>
      </c>
      <c r="B73" s="1">
        <v>0.0</v>
      </c>
      <c r="C73" s="1">
        <v>0.0</v>
      </c>
      <c r="D73" s="1" t="s">
        <v>428</v>
      </c>
      <c r="E73" s="1" t="s">
        <v>429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430</v>
      </c>
      <c r="B74" s="1">
        <v>0.0</v>
      </c>
      <c r="C74" s="1">
        <v>0.0</v>
      </c>
      <c r="D74" s="1" t="s">
        <v>425</v>
      </c>
      <c r="E74" s="1" t="s">
        <v>431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432</v>
      </c>
      <c r="B75" s="1">
        <v>0.0</v>
      </c>
      <c r="C75" s="1">
        <v>0.0</v>
      </c>
      <c r="D75" s="1" t="s">
        <v>433</v>
      </c>
      <c r="E75" s="1" t="s">
        <v>434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435</v>
      </c>
      <c r="B76" s="1">
        <v>0.0</v>
      </c>
      <c r="C76" s="1">
        <v>0.0</v>
      </c>
      <c r="D76" s="1" t="s">
        <v>436</v>
      </c>
      <c r="E76" s="1" t="s">
        <v>437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438</v>
      </c>
      <c r="B77" s="1">
        <v>0.0</v>
      </c>
      <c r="C77" s="1">
        <v>0.0</v>
      </c>
      <c r="D77" s="1" t="s">
        <v>439</v>
      </c>
      <c r="E77" s="1" t="s">
        <v>440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441</v>
      </c>
      <c r="B78" s="1">
        <v>0.0</v>
      </c>
      <c r="C78" s="1">
        <v>0.0</v>
      </c>
      <c r="D78" s="1" t="s">
        <v>442</v>
      </c>
      <c r="E78" s="1" t="s">
        <v>443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444</v>
      </c>
      <c r="B79" s="1">
        <v>0.0</v>
      </c>
      <c r="C79" s="1">
        <v>0.0</v>
      </c>
      <c r="D79" s="1" t="s">
        <v>445</v>
      </c>
      <c r="E79" s="1" t="s">
        <v>446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447</v>
      </c>
      <c r="B80" s="1">
        <v>0.0</v>
      </c>
      <c r="C80" s="1">
        <v>0.0</v>
      </c>
      <c r="D80" s="1" t="s">
        <v>448</v>
      </c>
      <c r="E80" s="1" t="s">
        <v>449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450</v>
      </c>
      <c r="B81" s="1">
        <v>0.0</v>
      </c>
      <c r="C81" s="1">
        <v>0.0</v>
      </c>
      <c r="D81" s="1" t="s">
        <v>451</v>
      </c>
      <c r="E81" s="1" t="s">
        <v>452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453</v>
      </c>
      <c r="B82" s="1">
        <v>0.0</v>
      </c>
      <c r="C82" s="1">
        <v>0.0</v>
      </c>
      <c r="D82" s="1">
        <v>0.0</v>
      </c>
      <c r="E82" s="1" t="s">
        <v>454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455</v>
      </c>
      <c r="B83" s="1">
        <v>0.0</v>
      </c>
      <c r="C83" s="1">
        <v>0.0</v>
      </c>
      <c r="D83" s="1">
        <v>0.0</v>
      </c>
      <c r="E83" s="1" t="s">
        <v>456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457</v>
      </c>
      <c r="B84" s="1">
        <v>0.0</v>
      </c>
      <c r="C84" s="1">
        <v>0.0</v>
      </c>
      <c r="D84" s="1">
        <v>0.0</v>
      </c>
      <c r="E84" s="1" t="s">
        <v>458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459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460</v>
      </c>
      <c r="B86" s="1">
        <v>0.0</v>
      </c>
      <c r="C86" s="1">
        <v>0.0</v>
      </c>
      <c r="D86" s="1">
        <v>0.0</v>
      </c>
      <c r="E86" s="1" t="s">
        <v>461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462</v>
      </c>
      <c r="B87" s="1">
        <v>0.0</v>
      </c>
      <c r="C87" s="1">
        <v>0.0</v>
      </c>
      <c r="D87" s="1">
        <v>0.0</v>
      </c>
      <c r="E87" s="1" t="s">
        <v>463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464</v>
      </c>
      <c r="B88" s="1">
        <v>0.0</v>
      </c>
      <c r="C88" s="1">
        <v>0.0</v>
      </c>
      <c r="D88" s="1">
        <v>0.0</v>
      </c>
      <c r="E88" s="1" t="s">
        <v>465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466</v>
      </c>
      <c r="B89" s="1">
        <v>0.0</v>
      </c>
      <c r="C89" s="1">
        <v>0.0</v>
      </c>
      <c r="D89" s="1">
        <v>0.0</v>
      </c>
      <c r="E89" s="1" t="s">
        <v>467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468</v>
      </c>
      <c r="B90" s="1">
        <v>0.0</v>
      </c>
      <c r="C90" s="1">
        <v>0.0</v>
      </c>
      <c r="D90" s="1">
        <v>0.0</v>
      </c>
      <c r="E90" s="1" t="s">
        <v>469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470</v>
      </c>
      <c r="B91" s="1">
        <v>0.0</v>
      </c>
      <c r="C91" s="1">
        <v>0.0</v>
      </c>
      <c r="D91" s="1">
        <v>0.0</v>
      </c>
      <c r="E91" s="1" t="s">
        <v>471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472</v>
      </c>
      <c r="B92" s="1">
        <v>0.0</v>
      </c>
      <c r="C92" s="1">
        <v>0.0</v>
      </c>
      <c r="D92" s="1">
        <v>0.0</v>
      </c>
      <c r="E92" s="1" t="s">
        <v>473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474</v>
      </c>
      <c r="B93" s="1">
        <v>0.0</v>
      </c>
      <c r="C93" s="1">
        <v>0.0</v>
      </c>
      <c r="D93" s="1">
        <v>0.0</v>
      </c>
      <c r="E93" s="1" t="s">
        <v>475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476</v>
      </c>
      <c r="B94" s="1">
        <v>0.0</v>
      </c>
      <c r="C94" s="1">
        <v>0.0</v>
      </c>
      <c r="D94" s="1">
        <v>0.0</v>
      </c>
      <c r="E94" s="1" t="s">
        <v>477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478</v>
      </c>
      <c r="B95" s="1">
        <v>0.0</v>
      </c>
      <c r="C95" s="1">
        <v>0.0</v>
      </c>
      <c r="D95" s="1">
        <v>0.0</v>
      </c>
      <c r="E95" s="1" t="s">
        <v>479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480</v>
      </c>
      <c r="B96" s="1">
        <v>0.0</v>
      </c>
      <c r="C96" s="1">
        <v>0.0</v>
      </c>
      <c r="D96" s="1">
        <v>0.0</v>
      </c>
      <c r="E96" s="1" t="s">
        <v>481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482</v>
      </c>
      <c r="B97" s="1">
        <v>0.0</v>
      </c>
      <c r="C97" s="1">
        <v>0.0</v>
      </c>
      <c r="D97" s="1">
        <v>0.0</v>
      </c>
      <c r="E97" s="1" t="s">
        <v>483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484</v>
      </c>
      <c r="B98" s="1">
        <v>0.0</v>
      </c>
      <c r="C98" s="1">
        <v>0.0</v>
      </c>
      <c r="D98" s="1">
        <v>0.0</v>
      </c>
      <c r="E98" s="1" t="s">
        <v>485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486</v>
      </c>
      <c r="B99" s="1">
        <v>0.0</v>
      </c>
      <c r="C99" s="1">
        <v>0.0</v>
      </c>
      <c r="D99" s="1">
        <v>0.0</v>
      </c>
      <c r="E99" s="1" t="s">
        <v>487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488</v>
      </c>
      <c r="B100" s="1">
        <v>0.0</v>
      </c>
      <c r="C100" s="1">
        <v>0.0</v>
      </c>
      <c r="D100" s="1">
        <v>0.0</v>
      </c>
      <c r="E100" s="1" t="s">
        <v>489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490</v>
      </c>
      <c r="B101" s="1">
        <v>0.0</v>
      </c>
      <c r="C101" s="1">
        <v>0.0</v>
      </c>
      <c r="D101" s="1">
        <v>0.0</v>
      </c>
      <c r="E101" s="1" t="s">
        <v>491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492</v>
      </c>
      <c r="B102" s="1">
        <v>0.0</v>
      </c>
      <c r="C102" s="1">
        <v>0.0</v>
      </c>
      <c r="D102" s="1">
        <v>0.0</v>
      </c>
      <c r="E102" s="1" t="s">
        <v>493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494</v>
      </c>
      <c r="C1" s="1" t="s">
        <v>495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496</v>
      </c>
      <c r="B2" s="1" t="s">
        <v>497</v>
      </c>
      <c r="C2" s="1" t="s">
        <v>498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499</v>
      </c>
      <c r="B3" s="1" t="s">
        <v>497</v>
      </c>
      <c r="C3" s="1" t="s">
        <v>497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500</v>
      </c>
      <c r="B4" s="1" t="s">
        <v>497</v>
      </c>
      <c r="C4" s="1" t="s">
        <v>501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499</v>
      </c>
      <c r="B5" s="1" t="s">
        <v>497</v>
      </c>
      <c r="C5" s="1" t="s">
        <v>497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502</v>
      </c>
      <c r="B6" s="1" t="s">
        <v>503</v>
      </c>
      <c r="C6" s="1" t="s">
        <v>504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505</v>
      </c>
      <c r="B7" s="1" t="s">
        <v>506</v>
      </c>
      <c r="C7" s="1" t="s">
        <v>507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508</v>
      </c>
      <c r="B8" s="1" t="s">
        <v>509</v>
      </c>
      <c r="C8" s="1" t="s">
        <v>509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510</v>
      </c>
      <c r="B9" s="1" t="s">
        <v>497</v>
      </c>
      <c r="C9" s="1" t="s">
        <v>511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512</v>
      </c>
      <c r="B10" s="1" t="s">
        <v>497</v>
      </c>
      <c r="C10" s="1" t="s">
        <v>513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514</v>
      </c>
      <c r="B11" s="1" t="s">
        <v>497</v>
      </c>
      <c r="C11" s="1" t="s">
        <v>515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516</v>
      </c>
      <c r="B12" s="1" t="s">
        <v>497</v>
      </c>
      <c r="C12" s="1" t="s">
        <v>517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518</v>
      </c>
      <c r="B13" s="1" t="s">
        <v>497</v>
      </c>
      <c r="C13" s="1" t="s">
        <v>519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520</v>
      </c>
      <c r="B14" s="1" t="s">
        <v>497</v>
      </c>
      <c r="C14" s="1" t="s">
        <v>521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522</v>
      </c>
      <c r="B15" s="1" t="s">
        <v>497</v>
      </c>
      <c r="C15" s="1" t="s">
        <v>497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523</v>
      </c>
      <c r="B16" s="1" t="s">
        <v>497</v>
      </c>
      <c r="C16" s="1" t="s">
        <v>497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524</v>
      </c>
      <c r="B17" s="1" t="s">
        <v>149</v>
      </c>
      <c r="C17" s="1" t="s">
        <v>150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525</v>
      </c>
      <c r="B18" s="1" t="s">
        <v>497</v>
      </c>
      <c r="C18" s="1" t="s">
        <v>497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526</v>
      </c>
      <c r="B19" s="1" t="s">
        <v>527</v>
      </c>
      <c r="C19" s="1" t="s">
        <v>528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529</v>
      </c>
      <c r="B20" s="1" t="s">
        <v>530</v>
      </c>
      <c r="C20" s="1" t="s">
        <v>531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532</v>
      </c>
      <c r="B21" s="1" t="s">
        <v>533</v>
      </c>
      <c r="C21" s="1" t="s">
        <v>534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535</v>
      </c>
      <c r="B22" s="1" t="s">
        <v>536</v>
      </c>
      <c r="C22" s="1" t="s">
        <v>537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538</v>
      </c>
      <c r="B23" s="1" t="s">
        <v>539</v>
      </c>
      <c r="C23" s="1" t="s">
        <v>540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541</v>
      </c>
      <c r="B24" s="1" t="s">
        <v>542</v>
      </c>
      <c r="C24" s="1" t="s">
        <v>543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544</v>
      </c>
      <c r="B25" s="1" t="s">
        <v>497</v>
      </c>
      <c r="C25" s="1" t="s">
        <v>545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546</v>
      </c>
      <c r="B26" s="1" t="s">
        <v>547</v>
      </c>
      <c r="C26" s="1" t="s">
        <v>548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549</v>
      </c>
      <c r="B2" s="1" t="s">
        <v>550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551</v>
      </c>
      <c r="B3" s="1" t="s">
        <v>552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553</v>
      </c>
      <c r="B4" s="1" t="s">
        <v>554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555</v>
      </c>
      <c r="B5" s="1" t="s">
        <v>556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557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558</v>
      </c>
      <c r="B7" s="1" t="s">
        <v>559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560</v>
      </c>
      <c r="B8" s="4" t="s">
        <v>561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562</v>
      </c>
      <c r="B9" s="1" t="s">
        <v>563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564</v>
      </c>
      <c r="B10" s="1" t="s">
        <v>565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566</v>
      </c>
      <c r="B11" s="1" t="s">
        <v>563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567</v>
      </c>
      <c r="B12" s="1" t="s">
        <v>568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569</v>
      </c>
      <c r="B13" s="1" t="s">
        <v>570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571</v>
      </c>
      <c r="B14" s="1" t="s">
        <v>568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572</v>
      </c>
      <c r="B15" s="1" t="s">
        <v>573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574</v>
      </c>
      <c r="B16" s="1">
        <v>1428.0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575</v>
      </c>
      <c r="B17" s="1" t="s">
        <v>576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577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578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579</v>
      </c>
      <c r="B20" s="1">
        <v>1.99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580</v>
      </c>
      <c r="B21" s="1">
        <v>2.08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581</v>
      </c>
      <c r="B22" s="1">
        <v>2.03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582</v>
      </c>
      <c r="B23" s="1">
        <v>2.08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583</v>
      </c>
      <c r="B24" s="1">
        <v>1.99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584</v>
      </c>
      <c r="B25" s="1">
        <v>2.08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585</v>
      </c>
      <c r="B26" s="1">
        <v>2.03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586</v>
      </c>
      <c r="B27" s="1">
        <v>2.08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587</v>
      </c>
      <c r="B28" s="1">
        <v>-1.309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588</v>
      </c>
      <c r="B29" s="1">
        <v>0.020199005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589</v>
      </c>
      <c r="B30" s="1">
        <v>2284.0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590</v>
      </c>
      <c r="B31" s="1">
        <v>2284.0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591</v>
      </c>
      <c r="B32" s="1">
        <v>22577.0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592</v>
      </c>
      <c r="B33" s="1">
        <v>41240.0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593</v>
      </c>
      <c r="B34" s="1">
        <v>41240.0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594</v>
      </c>
      <c r="B35" s="1">
        <v>1.46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595</v>
      </c>
      <c r="B36" s="1">
        <v>2.66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596</v>
      </c>
      <c r="B37" s="1">
        <v>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597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598</v>
      </c>
      <c r="B39" s="1">
        <v>1.4278796E7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599</v>
      </c>
      <c r="B40" s="1">
        <v>1.77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600</v>
      </c>
      <c r="B41" s="1">
        <v>24.9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601</v>
      </c>
      <c r="B42" s="1">
        <v>1.3896638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602</v>
      </c>
      <c r="B43" s="1">
        <v>2.10336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603</v>
      </c>
      <c r="B44" s="1">
        <v>5.641625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604</v>
      </c>
      <c r="B45" s="1" t="s">
        <v>605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606</v>
      </c>
      <c r="B46" s="1">
        <v>4.18732256E8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607</v>
      </c>
      <c r="B47" s="1">
        <v>517688.0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608</v>
      </c>
      <c r="B48" s="1">
        <v>5355320.0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609</v>
      </c>
      <c r="B49" s="1">
        <v>38722.0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610</v>
      </c>
      <c r="B50" s="1">
        <v>50300.0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611</v>
      </c>
      <c r="B51" s="1">
        <v>1.7316288E9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612</v>
      </c>
      <c r="B52" s="1">
        <v>1.734048E9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613</v>
      </c>
      <c r="B53" s="1">
        <v>0.0072000003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614</v>
      </c>
      <c r="B54" s="1">
        <v>0.80926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615</v>
      </c>
      <c r="B55" s="1">
        <v>0.01303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616</v>
      </c>
      <c r="B56" s="1">
        <v>3.68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617</v>
      </c>
      <c r="B57" s="1">
        <v>0.0253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618</v>
      </c>
      <c r="B58" s="1">
        <v>7033890.0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619</v>
      </c>
      <c r="B59" s="1">
        <v>-28.151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620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621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622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623</v>
      </c>
      <c r="B63" s="1">
        <v>-4.9907E7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624</v>
      </c>
      <c r="B64" s="1">
        <v>100.5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625</v>
      </c>
      <c r="B65" s="1" t="s">
        <v>626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627</v>
      </c>
      <c r="B66" s="1">
        <v>1.7203968E9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628</v>
      </c>
      <c r="B67" s="1">
        <v>40.753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629</v>
      </c>
      <c r="B68" s="1">
        <v>-11.574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630</v>
      </c>
      <c r="B69" s="1">
        <v>-0.89190626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631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632</v>
      </c>
      <c r="B71" s="1" t="s">
        <v>633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634</v>
      </c>
      <c r="B72" s="1" t="s">
        <v>635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636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637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638</v>
      </c>
      <c r="B75" s="1" t="s">
        <v>639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640</v>
      </c>
      <c r="B76" s="1" t="s">
        <v>639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641</v>
      </c>
      <c r="B77" s="1">
        <v>1.6415658E9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642</v>
      </c>
      <c r="B78" s="1" t="s">
        <v>643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644</v>
      </c>
      <c r="B79" s="1" t="s">
        <v>645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646</v>
      </c>
      <c r="B80" s="1" t="s">
        <v>647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648</v>
      </c>
      <c r="B81" s="1" t="s">
        <v>649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650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651</v>
      </c>
      <c r="B83" s="1">
        <v>2.03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652</v>
      </c>
      <c r="B84" s="1" t="s">
        <v>653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654</v>
      </c>
      <c r="B85" s="1">
        <v>1070000.0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655</v>
      </c>
      <c r="B86" s="1">
        <v>0.196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656</v>
      </c>
      <c r="B87" s="1">
        <v>-3.618E7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657</v>
      </c>
      <c r="B88" s="1">
        <v>3.63119008E8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658</v>
      </c>
      <c r="B89" s="1">
        <v>0.089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659</v>
      </c>
      <c r="B90" s="1">
        <v>0.148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660</v>
      </c>
      <c r="B91" s="1">
        <v>1.0275E7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661</v>
      </c>
      <c r="B92" s="1">
        <v>1.886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662</v>
      </c>
      <c r="B93" s="1">
        <v>-0.07383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663</v>
      </c>
      <c r="B94" s="1">
        <v>1.2579125E7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664</v>
      </c>
      <c r="B95" s="1">
        <v>-2.9228E7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665</v>
      </c>
      <c r="B96" s="1">
        <v>0.303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666</v>
      </c>
      <c r="B97" s="1">
        <v>-2.6836998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667</v>
      </c>
      <c r="B98" s="1">
        <v>-7.91987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668</v>
      </c>
      <c r="B99" s="1" t="s">
        <v>605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669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132.0</v>
      </c>
      <c r="D3" s="1">
        <v>148.0</v>
      </c>
      <c r="E3" s="1">
        <v>28.0</v>
      </c>
      <c r="F3" s="1">
        <f>IF(E3*FORECAST(F2,B3:E3,B2:E2)&gt;0,FORECAST(F2,B3:E3,B2:E2),E3)*$X$1</f>
        <v>102</v>
      </c>
      <c r="G3" s="1">
        <f>IF(F3*FORECAST(G2,B3:F3,B2:F2)&gt;0,FORECAST(G2,B3:F3,B2:F2),F3)*$X$1</f>
        <v>112</v>
      </c>
      <c r="H3" s="1">
        <f>IF(G3*FORECAST(H2,B3:G3,B2:G2)&gt;0,FORECAST(H2,B3:G3,B2:G2),G3)*$X$1</f>
        <v>122</v>
      </c>
      <c r="I3" s="1">
        <f>IF(H3*FORECAST(I2,B3:H3,B2:H2)&gt;0,FORECAST(I2,B3:H3,B2:H2),H3)*$X$1</f>
        <v>132</v>
      </c>
      <c r="J3" s="1">
        <f>IF(I3*FORECAST(J2,B3:I3,B2:I2)&gt;0,FORECAST(J2,B3:I3,B2:I2),I3)*$X$1</f>
        <v>142</v>
      </c>
      <c r="K3" s="1">
        <f>IF(J3*FORECAST(K2,B3:J3,B2:J2)&gt;0,FORECAST(K2,B3:J3,B2:J2),J3)*$X$1</f>
        <v>152</v>
      </c>
      <c r="L3" s="1">
        <f>IF(K3*FORECAST(L2,B3:K3,B2:K2)&gt;0,FORECAST(L2,B3:K3,B2:K2),K3)*$X$1</f>
        <v>162</v>
      </c>
      <c r="M3" s="5">
        <f>IF(L3*FORECAST(M2,B3:L3,B2:L2)&gt;0,FORECAST(M2,B3:L3,B2:L2),L3)*$X$1</f>
        <v>172</v>
      </c>
      <c r="N3" s="5">
        <f>IF(M3*FORECAST(N2,B3:M3,B2:M2)&gt;0,FORECAST(N2,B3:M3,B2:M2),M3)*$X$1</f>
        <v>182</v>
      </c>
      <c r="O3" s="5">
        <f>IF(N3*FORECAST(O2,B3:N3,B2:N2)&gt;0,FORECAST(O2,B3:N3,B2:N2),N3)*$X$1</f>
        <v>192</v>
      </c>
      <c r="P3" s="5">
        <f>IF(O3*FORECAST(P2,B3:O3,B2:O2)&gt;0,FORECAST(P2,B3:O3,B2:O2),O3)*$X$1</f>
        <v>202</v>
      </c>
      <c r="Q3" s="5">
        <f>IF(P3*FORECAST(Q2,B3:P3,B2:P2)&gt;0,FORECAST(Q2,B3:P3,B2:P2),P3)*$X$1</f>
        <v>212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472.0</v>
      </c>
      <c r="C4" s="1">
        <v>95.0</v>
      </c>
      <c r="D4" s="1">
        <v>74.0</v>
      </c>
      <c r="E4" s="1">
        <v>362.0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670</v>
      </c>
      <c r="B5" s="1">
        <v>8.0</v>
      </c>
      <c r="C5" s="1">
        <v>8.0</v>
      </c>
      <c r="D5" s="1">
        <v>8.0</v>
      </c>
      <c r="E5" s="1">
        <v>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671</v>
      </c>
      <c r="L7" s="1">
        <f>IF(Q3*FORECAST(Q2,B3:Q3,B2:Q2)&gt;0,FORECAST(Q2,B3:Q3,B2:Q2),P3)*$X$1 * (1+0.02)/(0.0882-0.02)</f>
        <v>3170.674487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672</v>
      </c>
      <c r="L8" s="6">
        <f t="array" ref="L8">NPV(0.0882,G3:Q3)</f>
        <v>1054.69318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673</v>
      </c>
      <c r="L9" s="6">
        <f t="array" ref="L9">NPV(0.0882,G16:Q16)</f>
        <v>1251.283509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674</v>
      </c>
      <c r="L10" s="6">
        <f>L8 + L9</f>
        <v>2305.976688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362.0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675</v>
      </c>
      <c r="L12" s="6">
        <f>L10 - L11</f>
        <v>1943.976688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676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388.7953377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(1+0.02)/(0.0882-0.02)</f>
        <v>3170.674487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-58.0</v>
      </c>
      <c r="C3" s="1">
        <v>-62.0</v>
      </c>
      <c r="D3" s="1">
        <v>-112.0</v>
      </c>
      <c r="E3" s="1">
        <v>-98.0</v>
      </c>
      <c r="F3" s="1">
        <f>IF(E3*FORECAST(F2,B3:E3,B2:E2)&gt;0,FORECAST(F2,B3:E3,B2:E2),E3)*$X$1</f>
        <v>-125</v>
      </c>
      <c r="G3" s="1">
        <f>IF(F3*FORECAST(G2,B3:F3,B2:F2)&gt;0,FORECAST(G2,B3:F3,B2:F2),F3)*$X$1</f>
        <v>-142</v>
      </c>
      <c r="H3" s="1">
        <f>IF(G3*FORECAST(H2,B3:G3,B2:G2)&gt;0,FORECAST(H2,B3:G3,B2:G2),G3)*$X$1</f>
        <v>-159</v>
      </c>
      <c r="I3" s="1">
        <f>IF(H3*FORECAST(I2,B3:H3,B2:H2)&gt;0,FORECAST(I2,B3:H3,B2:H2),H3)*$X$1</f>
        <v>-176</v>
      </c>
      <c r="J3" s="1">
        <f>IF(I3*FORECAST(J2,B3:I3,B2:I2)&gt;0,FORECAST(J2,B3:I3,B2:I2),I3)*$X$1</f>
        <v>-193</v>
      </c>
      <c r="K3" s="1">
        <f>IF(J3*FORECAST(K2,B3:J3,B2:J2)&gt;0,FORECAST(K2,B3:J3,B2:J2),J3)*$X$1</f>
        <v>-210</v>
      </c>
      <c r="L3" s="1">
        <f>IF(K3*FORECAST(L2,B3:K3,B2:K2)&gt;0,FORECAST(L2,B3:K3,B2:K2),K3)*$X$1</f>
        <v>-227</v>
      </c>
      <c r="M3" s="5">
        <f>IF(L3*FORECAST(M2,B3:L3,B2:L2)&gt;0,FORECAST(M2,B3:L3,B2:L2),L3)*$X$1</f>
        <v>-244</v>
      </c>
      <c r="N3" s="5">
        <f>IF(M3*FORECAST(N2,B3:M3,B2:M2)&gt;0,FORECAST(N2,B3:M3,B2:M2),M3)*$X$1</f>
        <v>-261</v>
      </c>
      <c r="O3" s="5">
        <f>IF(N3*FORECAST(O2,B3:N3,B2:N2)&gt;0,FORECAST(O2,B3:N3,B2:N2),N3)*$X$1</f>
        <v>-278</v>
      </c>
      <c r="P3" s="5">
        <f>IF(O3*FORECAST(P2,B3:O3,B2:O2)&gt;0,FORECAST(P2,B3:O3,B2:O2),O3)*$X$1</f>
        <v>-295</v>
      </c>
      <c r="Q3" s="5">
        <f>IF(P3*FORECAST(Q2,B3:P3,B2:P2)&gt;0,FORECAST(Q2,B3:P3,B2:P2),P3)*$X$1</f>
        <v>-312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472.0</v>
      </c>
      <c r="C4" s="1">
        <v>95.0</v>
      </c>
      <c r="D4" s="1">
        <v>74.0</v>
      </c>
      <c r="E4" s="1">
        <v>362.0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670</v>
      </c>
      <c r="B5" s="1">
        <v>8.0</v>
      </c>
      <c r="C5" s="1">
        <v>8.0</v>
      </c>
      <c r="D5" s="1">
        <v>8.0</v>
      </c>
      <c r="E5" s="1">
        <v>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671</v>
      </c>
      <c r="L7" s="1">
        <f>IF(Q3*FORECAST(Q2,B3:Q3,B2:Q2)&gt;0,FORECAST(Q2,B3:Q3,B2:Q2),P3)*$X$1 * (1+0.02)/(0.0882-0.02)</f>
        <v>-4666.27566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672</v>
      </c>
      <c r="L8" s="6">
        <f t="array" ref="L8">NPV(0.0882,G3:Q3)</f>
        <v>-1460.786866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673</v>
      </c>
      <c r="L9" s="6">
        <f t="array" ref="L9">NPV(0.0882,G16:Q16)</f>
        <v>-1841.511579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674</v>
      </c>
      <c r="L10" s="6">
        <f>L8 + L9</f>
        <v>-3302.298445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362.0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675</v>
      </c>
      <c r="L12" s="6">
        <f>L10 - L11</f>
        <v>-3664.298445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676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-732.859689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(1+0.02)/(0.0882-0.02)</f>
        <v>-4666.27566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