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<sst xmlns="http://schemas.openxmlformats.org/spreadsheetml/2006/main" count="784" uniqueCount="609">
  <si>
    <t>ticker</t>
  </si>
  <si>
    <t>CING</t>
  </si>
  <si>
    <t>nombre</t>
  </si>
  <si>
    <t>CINGULATE INC</t>
  </si>
  <si>
    <t>empresa</t>
  </si>
  <si>
    <t>Biotechnology &amp; Medical Research</t>
  </si>
  <si>
    <t>Open</t>
  </si>
  <si>
    <t>Target Price</t>
  </si>
  <si>
    <t>Upside</t>
  </si>
  <si>
    <t>-1342.67%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</si>
  <si>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</si>
  <si>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</si>
  <si>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</si>
  <si>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</si>
  <si>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</si>
  <si>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</si>
  <si>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</si>
  <si>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</si>
  <si>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</si>
  <si>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</si>
  <si>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</si>
  <si>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Stock-Based Compensation (CF)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</si>
  <si>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</si>
  <si>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</si>
  <si>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</si>
  <si>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</si>
  <si>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</si>
  <si>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</si>
  <si>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Investment in Marketable and Equity Securities, Total</t>
  </si>
  <si>
    <t>Other Investing Activities, Total</t>
  </si>
  <si>
    <t>Cash from Investing</t>
  </si>
  <si>
    <t>Short 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</si>
  <si>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</si>
  <si>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</si>
  <si>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</si>
  <si>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</si>
  <si>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</si>
  <si>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</si>
  <si>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</si>
  <si>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</si>
  <si>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</si>
  <si>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</si>
  <si>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</si>
  <si>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</si>
  <si>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</si>
  <si>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</si>
  <si>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</si>
  <si>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</si>
  <si>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</si>
  <si>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</si>
  <si>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</si>
  <si>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</si>
  <si>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</si>
  <si>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</si>
  <si>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</si>
  <si>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</si>
  <si>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</si>
  <si>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</si>
  <si>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</si>
  <si>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</si>
  <si>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</si>
  <si>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</si>
  <si>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</si>
  <si>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</si>
  <si>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</si>
  <si>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Other Current Liabilities</t>
  </si>
  <si>
    <t>Total Current Liabilities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</si>
  <si>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</si>
  <si>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</si>
  <si>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</si>
  <si>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</si>
  <si>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</si>
  <si>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</si>
  <si>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</si>
  <si>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</si>
  <si>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</si>
  <si>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</si>
  <si>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</si>
  <si>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</si>
  <si>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</si>
  <si>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442.32</t>
  </si>
  <si>
    <t>82.38</t>
  </si>
  <si>
    <t>-70.61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</si>
  <si>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</si>
  <si>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</si>
  <si>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</si>
  <si>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</si>
  <si>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</si>
  <si>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</si>
  <si>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</si>
  <si>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</si>
  <si>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</si>
  <si>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</si>
  <si>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</si>
  <si>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</si>
  <si>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</si>
  <si>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</si>
  <si>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</si>
  <si>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</si>
  <si>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EBT, Excl.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</si>
  <si>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</si>
  <si>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</si>
  <si>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</si>
  <si>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</si>
  <si>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</si>
  <si>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</si>
  <si>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</si>
  <si>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</si>
  <si>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-670.44</t>
  </si>
  <si>
    <t>-375.11</t>
  </si>
  <si>
    <t>-311.99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</si>
  <si>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</si>
  <si>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</si>
  <si>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</si>
  <si>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</si>
  <si>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</si>
  <si>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</si>
  <si>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-419.03</t>
  </si>
  <si>
    <t>-234.44</t>
  </si>
  <si>
    <t>-194.99</t>
  </si>
  <si>
    <t>Normalized Diluted EPS</t>
  </si>
  <si>
    <t>EBITDA</t>
  </si>
  <si>
    <t>EBITA</t>
  </si>
  <si>
    <t>EBIT</t>
  </si>
  <si>
    <t>EBITDAR</t>
  </si>
  <si>
    <t>Normalized Net Income</t>
  </si>
  <si>
    <t>Interest on Long-Term Debt</t>
  </si>
  <si>
    <t>Supplemental Operating Expense Items</t>
  </si>
  <si>
    <t>Marketing Expenses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</si>
  <si>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</si>
  <si>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</si>
  <si>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</si>
  <si>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</si>
  <si>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</si>
  <si>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</si>
  <si>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</si>
  <si>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</si>
  <si>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</si>
  <si>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</si>
  <si>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</si>
  <si>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</si>
  <si>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-90.15</t>
  </si>
  <si>
    <t>-63.8</t>
  </si>
  <si>
    <t>-190.98</t>
  </si>
  <si>
    <t>Return on Total Capital</t>
  </si>
  <si>
    <t>-137.61</t>
  </si>
  <si>
    <t>-68.86</t>
  </si>
  <si>
    <t>-445.29</t>
  </si>
  <si>
    <t>Return On Equity %</t>
  </si>
  <si>
    <t>-752.88</t>
  </si>
  <si>
    <t>-187.12</t>
  </si>
  <si>
    <t>-142.98</t>
  </si>
  <si>
    <t>Return on Common Equity</t>
  </si>
  <si>
    <t>Short Term Liquidity</t>
  </si>
  <si>
    <t>Current Ratio</t>
  </si>
  <si>
    <t>0.33</t>
  </si>
  <si>
    <t>0.53</t>
  </si>
  <si>
    <t>16.05</t>
  </si>
  <si>
    <t>1.12</t>
  </si>
  <si>
    <t>0.06</t>
  </si>
  <si>
    <t>Quick Ratio</t>
  </si>
  <si>
    <t>0.19</t>
  </si>
  <si>
    <t>0.4</t>
  </si>
  <si>
    <t>14.6</t>
  </si>
  <si>
    <t>0.8</t>
  </si>
  <si>
    <t>0.01</t>
  </si>
  <si>
    <t>Operating Cash Flow to Current Liabilities</t>
  </si>
  <si>
    <t>-3.23</t>
  </si>
  <si>
    <t>-2.03</t>
  </si>
  <si>
    <t>-8.87</t>
  </si>
  <si>
    <t>-2.26</t>
  </si>
  <si>
    <t>-1.47</t>
  </si>
  <si>
    <t>Average Days Payable Outstanding</t>
  </si>
  <si>
    <t>103.15</t>
  </si>
  <si>
    <t>26.9</t>
  </si>
  <si>
    <t>20.84</t>
  </si>
  <si>
    <t>70.22</t>
  </si>
  <si>
    <t>Long Term Solvency</t>
  </si>
  <si>
    <t>Total Debt/Equity</t>
  </si>
  <si>
    <t>364.52</t>
  </si>
  <si>
    <t>176.48</t>
  </si>
  <si>
    <t>5.65</t>
  </si>
  <si>
    <t>151.11</t>
  </si>
  <si>
    <t>-51.1</t>
  </si>
  <si>
    <t>Total Debt / Total Capital</t>
  </si>
  <si>
    <t>78.47</t>
  </si>
  <si>
    <t>63.83</t>
  </si>
  <si>
    <t>5.34</t>
  </si>
  <si>
    <t>60.18</t>
  </si>
  <si>
    <t>-104.5</t>
  </si>
  <si>
    <t>LT Debt/Equity</t>
  </si>
  <si>
    <t>278.25</t>
  </si>
  <si>
    <t>85.89</t>
  </si>
  <si>
    <t>4.15</t>
  </si>
  <si>
    <t>13.14</t>
  </si>
  <si>
    <t>-1.97</t>
  </si>
  <si>
    <t>Long-Term Debt / Total Capital</t>
  </si>
  <si>
    <t>59.9</t>
  </si>
  <si>
    <t>31.07</t>
  </si>
  <si>
    <t>3.93</t>
  </si>
  <si>
    <t>5.23</t>
  </si>
  <si>
    <t>-4.02</t>
  </si>
  <si>
    <t>Total Liabilities / Total Assets</t>
  </si>
  <si>
    <t>88.34</t>
  </si>
  <si>
    <t>77.67</t>
  </si>
  <si>
    <t>8.93</t>
  </si>
  <si>
    <t>65.96</t>
  </si>
  <si>
    <t>296.75</t>
  </si>
  <si>
    <t>EBIT / Interest Expense</t>
  </si>
  <si>
    <t>-70.66</t>
  </si>
  <si>
    <t>-675.95</t>
  </si>
  <si>
    <t>-100.29</t>
  </si>
  <si>
    <t>-29.34</t>
  </si>
  <si>
    <t>EBITDA / Interest Expense</t>
  </si>
  <si>
    <t>-60.04</t>
  </si>
  <si>
    <t>-636.98</t>
  </si>
  <si>
    <t>-95.29</t>
  </si>
  <si>
    <t>-27.95</t>
  </si>
  <si>
    <t>(EBITDA - Capex) / Interest Expense</t>
  </si>
  <si>
    <t>-64.05</t>
  </si>
  <si>
    <t>-663.61</t>
  </si>
  <si>
    <t>-96.17</t>
  </si>
  <si>
    <t>-28.24</t>
  </si>
  <si>
    <t>Total Debt / EBITDA</t>
  </si>
  <si>
    <t>-0.21</t>
  </si>
  <si>
    <t>-0.38</t>
  </si>
  <si>
    <t>-0.06</t>
  </si>
  <si>
    <t>-0.35</t>
  </si>
  <si>
    <t>-0.16</t>
  </si>
  <si>
    <t>Net Debt / EBITDA</t>
  </si>
  <si>
    <t>-0.17</t>
  </si>
  <si>
    <t>-0.18</t>
  </si>
  <si>
    <t>0.79</t>
  </si>
  <si>
    <t>-0.03</t>
  </si>
  <si>
    <t>Total Debt / (EBITDA - Capex)</t>
  </si>
  <si>
    <t>-0.2</t>
  </si>
  <si>
    <t>-0.36</t>
  </si>
  <si>
    <t>Net Debt / (EBITDA - Capex)</t>
  </si>
  <si>
    <t>0.75</t>
  </si>
  <si>
    <t>Growth Over Prior Year</t>
  </si>
  <si>
    <t>Gross Profit, 1 Yr. Growth %</t>
  </si>
  <si>
    <t>65.13</t>
  </si>
  <si>
    <t>136.07</t>
  </si>
  <si>
    <t>72.24</t>
  </si>
  <si>
    <t>EBITDA, 1 Yr. Growth %</t>
  </si>
  <si>
    <t>-44.04</t>
  </si>
  <si>
    <t>211.21</t>
  </si>
  <si>
    <t>135.28</t>
  </si>
  <si>
    <t>29.63</t>
  </si>
  <si>
    <t>EBITA, 1 Yr. Growth %</t>
  </si>
  <si>
    <t>-39.18</t>
  </si>
  <si>
    <t>191.94</t>
  </si>
  <si>
    <t>119.34</t>
  </si>
  <si>
    <t>30.04</t>
  </si>
  <si>
    <t>EBIT, 1 Yr. Growth %</t>
  </si>
  <si>
    <t>Earnings From Cont. Operations, 1 Yr. Growth %</t>
  </si>
  <si>
    <t>-37.78</t>
  </si>
  <si>
    <t>188.29</t>
  </si>
  <si>
    <t>-14.65</t>
  </si>
  <si>
    <t>33.14</t>
  </si>
  <si>
    <t>Net Income, 1 Yr. Growth %</t>
  </si>
  <si>
    <t>Normalized Net Income, 1 Yr. Growth %</t>
  </si>
  <si>
    <t>120.68</t>
  </si>
  <si>
    <t>Diluted EPS Before Extra, 1 Yr. Growth %</t>
  </si>
  <si>
    <t>-44.05</t>
  </si>
  <si>
    <t>-11.4</t>
  </si>
  <si>
    <t>Net Property, Plant and Equip., 1 Yr. Growth %</t>
  </si>
  <si>
    <t>-3.89</t>
  </si>
  <si>
    <t>0.16</t>
  </si>
  <si>
    <t>-11.7</t>
  </si>
  <si>
    <t>-17.61</t>
  </si>
  <si>
    <t>Total Assets, 1 Yr. Growth %</t>
  </si>
  <si>
    <t>9.6</t>
  </si>
  <si>
    <t>295.44</t>
  </si>
  <si>
    <t>-50.17</t>
  </si>
  <si>
    <t>-69.39</t>
  </si>
  <si>
    <t>Tangible Book Value, 1 Yr. Growth %</t>
  </si>
  <si>
    <t>109.85</t>
  </si>
  <si>
    <t>-81.38</t>
  </si>
  <si>
    <t>-276.95</t>
  </si>
  <si>
    <t>Common Equity, 1 Yr. Growth %</t>
  </si>
  <si>
    <t>Cash From Operations, 1 Yr. Growth %</t>
  </si>
  <si>
    <t>-28.55</t>
  </si>
  <si>
    <t>53.17</t>
  </si>
  <si>
    <t>52.24</t>
  </si>
  <si>
    <t>-5.34</t>
  </si>
  <si>
    <t>Capital Expenditures, 1 Yr. Growth %</t>
  </si>
  <si>
    <t>-60.42</t>
  </si>
  <si>
    <t>102.62</t>
  </si>
  <si>
    <t>-81.17</t>
  </si>
  <si>
    <t>46.07</t>
  </si>
  <si>
    <t>Levered Free Cash Flow, 1 Yr. Growth %</t>
  </si>
  <si>
    <t>-24.75</t>
  </si>
  <si>
    <t>-305.4</t>
  </si>
  <si>
    <t>-31.94</t>
  </si>
  <si>
    <t>Unlevered Free Cash Flow, 1 Yr. Growth %</t>
  </si>
  <si>
    <t>-24.12</t>
  </si>
  <si>
    <t>-302.15</t>
  </si>
  <si>
    <t>-36.39</t>
  </si>
  <si>
    <t>Compound Annual Growth Rate Over Two Years</t>
  </si>
  <si>
    <t>Gross Profit, 2 Yr. CAGR %</t>
  </si>
  <si>
    <t>-3.84</t>
  </si>
  <si>
    <t>32.9</t>
  </si>
  <si>
    <t>101.64</t>
  </si>
  <si>
    <t>EBITDA, 2 Yr. CAGR %</t>
  </si>
  <si>
    <t>31.96</t>
  </si>
  <si>
    <t>63.27</t>
  </si>
  <si>
    <t>74.64</t>
  </si>
  <si>
    <t>EBITA, 2 Yr. CAGR %</t>
  </si>
  <si>
    <t>33.25</t>
  </si>
  <si>
    <t>57.19</t>
  </si>
  <si>
    <t>68.89</t>
  </si>
  <si>
    <t>EBIT, 2 Yr. CAGR %</t>
  </si>
  <si>
    <t>Earnings From Cont. Operations, 2 Yr. CAGR %</t>
  </si>
  <si>
    <t>33.93</t>
  </si>
  <si>
    <t>56.86</t>
  </si>
  <si>
    <t>6.6</t>
  </si>
  <si>
    <t>Net Income, 2 Yr. CAGR %</t>
  </si>
  <si>
    <t>Normalized Net Income, 2 Yr. CAGR %</t>
  </si>
  <si>
    <t>71.41</t>
  </si>
  <si>
    <t>Diluted EPS Before Extra, 2 Yr. CAGR %</t>
  </si>
  <si>
    <t>-31.78</t>
  </si>
  <si>
    <t>Net Property, Plant and Equip., 2 Yr. CAGR %</t>
  </si>
  <si>
    <t>-1.89</t>
  </si>
  <si>
    <t>-5.96</t>
  </si>
  <si>
    <t>-14.71</t>
  </si>
  <si>
    <t>Total Assets, 2 Yr. CAGR %</t>
  </si>
  <si>
    <t>108.18</t>
  </si>
  <si>
    <t>40.38</t>
  </si>
  <si>
    <t>-60.94</t>
  </si>
  <si>
    <t>Tangible Book Value, 2 Yr. CAGR %</t>
  </si>
  <si>
    <t>481.75</t>
  </si>
  <si>
    <t>73.31</t>
  </si>
  <si>
    <t>-42.59</t>
  </si>
  <si>
    <t>Common Equity, 2 Yr. CAGR %</t>
  </si>
  <si>
    <t>Cash From Operations, 2 Yr. CAGR %</t>
  </si>
  <si>
    <t>4.62</t>
  </si>
  <si>
    <t>52.71</t>
  </si>
  <si>
    <t>20.05</t>
  </si>
  <si>
    <t>Capital Expenditures, 2 Yr. CAGR %</t>
  </si>
  <si>
    <t>-10.44</t>
  </si>
  <si>
    <t>-38.23</t>
  </si>
  <si>
    <t>-47.55</t>
  </si>
  <si>
    <t>Levered Free Cash Flow, 2 Yr. CAGR %</t>
  </si>
  <si>
    <t>43.98</t>
  </si>
  <si>
    <t>18.24</t>
  </si>
  <si>
    <t>Unlevered Free Cash Flow, 2 Yr. CAGR %</t>
  </si>
  <si>
    <t>44.15</t>
  </si>
  <si>
    <t>13.4</t>
  </si>
  <si>
    <t>Compound Annual Growth Rate Over Three Years</t>
  </si>
  <si>
    <t>Gross Profit, 3 Yr. CAGR %</t>
  </si>
  <si>
    <t>-0.37</t>
  </si>
  <si>
    <t>44.89</t>
  </si>
  <si>
    <t>EBITDA, 3 Yr. CAGR %</t>
  </si>
  <si>
    <t>14.26</t>
  </si>
  <si>
    <t>51.19</t>
  </si>
  <si>
    <t>EBITA, 3 Yr. CAGR %</t>
  </si>
  <si>
    <t>14.54</t>
  </si>
  <si>
    <t>47.56</t>
  </si>
  <si>
    <t>EBIT, 3 Yr. CAGR %</t>
  </si>
  <si>
    <t>Earnings From Cont. Operations, 3 Yr. CAGR %</t>
  </si>
  <si>
    <t>15.25</t>
  </si>
  <si>
    <t>48.52</t>
  </si>
  <si>
    <t>Net Income, 3 Yr. CAGR %</t>
  </si>
  <si>
    <t>Normalized Net Income, 3 Yr. CAGR %</t>
  </si>
  <si>
    <t>Net Property, Plant and Equip., 3 Yr. CAGR %</t>
  </si>
  <si>
    <t>-5.27</t>
  </si>
  <si>
    <t>-10.02</t>
  </si>
  <si>
    <t>Total Assets, 3 Yr. CAGR %</t>
  </si>
  <si>
    <t>29.26</t>
  </si>
  <si>
    <t>-15.5</t>
  </si>
  <si>
    <t>Tangible Book Value, 3 Yr. CAGR %</t>
  </si>
  <si>
    <t>84.72</t>
  </si>
  <si>
    <t>74.52</t>
  </si>
  <si>
    <t>Common Equity, 3 Yr. CAGR %</t>
  </si>
  <si>
    <t>Cash From Operations, 3 Yr. CAGR %</t>
  </si>
  <si>
    <t>18.55</t>
  </si>
  <si>
    <t>30.2</t>
  </si>
  <si>
    <t>Capital Expenditures, 3 Yr. CAGR %</t>
  </si>
  <si>
    <t>-46.75</t>
  </si>
  <si>
    <t>-17.71</t>
  </si>
  <si>
    <t>Levered Free Cash Flow, 3 Yr. CAGR %</t>
  </si>
  <si>
    <t>12.16</t>
  </si>
  <si>
    <t>Unlevered Free Cash Flow, 3 Yr. CAGR %</t>
  </si>
  <si>
    <t>9.75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</si>
  <si>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</si>
  <si>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</si>
  <si>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</si>
  <si>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</si>
  <si>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</si>
  <si>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</si>
  <si>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</si>
  <si>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31.21</t>
  </si>
  <si>
    <t>11.31</t>
  </si>
  <si>
    <t>7.168</t>
  </si>
  <si>
    <t>15.45</t>
  </si>
  <si>
    <t>-</t>
  </si>
  <si>
    <t>Change</t>
  </si>
  <si>
    <t>-63.77%</t>
  </si>
  <si>
    <t>-36.62%</t>
  </si>
  <si>
    <t>115.55%</t>
  </si>
  <si>
    <t>0%</t>
  </si>
  <si>
    <t>Enterprise Value (EV)
                                    1</t>
  </si>
  <si>
    <t>2.451</t>
  </si>
  <si>
    <t>0.4508</t>
  </si>
  <si>
    <t>-65.81%</t>
  </si>
  <si>
    <t>-81.6%</t>
  </si>
  <si>
    <t>P/E ratio</t>
  </si>
  <si>
    <t>-0.99x</t>
  </si>
  <si>
    <t>-0.64x</t>
  </si>
  <si>
    <t>-0.29x</t>
  </si>
  <si>
    <t>-0.46x</t>
  </si>
  <si>
    <t>-0.97x</t>
  </si>
  <si>
    <t>-3.47x</t>
  </si>
  <si>
    <t>PBR</t>
  </si>
  <si>
    <t>2.91x</t>
  </si>
  <si>
    <t>-1.3x</t>
  </si>
  <si>
    <t>2.38x</t>
  </si>
  <si>
    <t>-1.32x</t>
  </si>
  <si>
    <t>PEG</t>
  </si>
  <si>
    <t>0x</t>
  </si>
  <si>
    <t>Capitalization / Revenue</t>
  </si>
  <si>
    <t>5.96x</t>
  </si>
  <si>
    <t>EV / Revenue</t>
  </si>
  <si>
    <t>0.17x</t>
  </si>
  <si>
    <t>EV / EBITDA</t>
  </si>
  <si>
    <t>EV / EBIT</t>
  </si>
  <si>
    <t>-1.51x</t>
  </si>
  <si>
    <t>-0.65x</t>
  </si>
  <si>
    <t>-0.31x</t>
  </si>
  <si>
    <t>-0.19x</t>
  </si>
  <si>
    <t>-0.03x</t>
  </si>
  <si>
    <t>-0.05x</t>
  </si>
  <si>
    <t>EV / FCF</t>
  </si>
  <si>
    <t>-705,233x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</si>
  <si>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</si>
  <si>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</si>
  <si>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</si>
  <si>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</si>
  <si>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</si>
  <si>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-669.6</t>
  </si>
  <si>
    <t>-374.4</t>
  </si>
  <si>
    <t>-312</t>
  </si>
  <si>
    <t>-10.47</t>
  </si>
  <si>
    <t>-4.965</t>
  </si>
  <si>
    <t>-1.385</t>
  </si>
  <si>
    <t>Distribution rate</t>
  </si>
  <si>
    <t>Net sales
                                    1</t>
  </si>
  <si>
    <t>2.591</t>
  </si>
  <si>
    <t>EBIT
                                    1</t>
  </si>
  <si>
    <t>-20.68</t>
  </si>
  <si>
    <t>-17.5</t>
  </si>
  <si>
    <t>-22.76</t>
  </si>
  <si>
    <t>-13.02</t>
  </si>
  <si>
    <t>-13.31</t>
  </si>
  <si>
    <t>-9.813</t>
  </si>
  <si>
    <t>Net income
                                    1</t>
  </si>
  <si>
    <t>-20.71</t>
  </si>
  <si>
    <t>-17.68</t>
  </si>
  <si>
    <t>-23.53</t>
  </si>
  <si>
    <t>-13</t>
  </si>
  <si>
    <t>-13.48</t>
  </si>
  <si>
    <t>-7.22</t>
  </si>
  <si>
    <t>Net Debt
                                    1</t>
  </si>
  <si>
    <t>-15</t>
  </si>
  <si>
    <t>Reference price
                                    2</t>
  </si>
  <si>
    <t>662.400</t>
  </si>
  <si>
    <t>240.000</t>
  </si>
  <si>
    <t>91.800</t>
  </si>
  <si>
    <t>4.810</t>
  </si>
  <si>
    <t>Nbr of stocks (in thousands)</t>
  </si>
  <si>
    <t>47.1</t>
  </si>
  <si>
    <t>78.1</t>
  </si>
  <si>
    <t>3,212</t>
  </si>
  <si>
    <t>Announcement Date</t>
  </si>
  <si>
    <t>3/10/22</t>
  </si>
  <si>
    <t>3/10/23</t>
  </si>
  <si>
    <t>4/1/24</t>
  </si>
  <si>
    <t>address1</t>
  </si>
  <si>
    <t>1901 West 47th Place</t>
  </si>
  <si>
    <t>city</t>
  </si>
  <si>
    <t>Kansas City</t>
  </si>
  <si>
    <t>state</t>
  </si>
  <si>
    <t>KS</t>
  </si>
  <si>
    <t>zip</t>
  </si>
  <si>
    <t>66205</t>
  </si>
  <si>
    <t>country</t>
  </si>
  <si>
    <t>phone</t>
  </si>
  <si>
    <t>913 942 2300</t>
  </si>
  <si>
    <t>website</t>
  </si>
  <si>
    <t>https://www.cingulate.com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</si>
  <si>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</si>
  <si>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</si>
  <si>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</si>
  <si>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</si>
  <si>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</si>
  <si>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</si>
  <si>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</si>
  <si>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</si>
  <si>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</si>
  <si>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</si>
  <si>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</si>
  <si>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Cingulate Inc., a biopharmaceutical company, focuses on the development of pharmaceutical products for the treatment of attention deficit/hyperactivity disorder and anxiety in the United States. The company's stimulant medications are CTx-1301 (dexmethylphenidate), which is in phase 3 clinical trial, as well as CTx-1302 (dextroamphetamine), which is in investigational new drug application development for the treatment of attention deficit/hyperactivity disorder intended for children, adolescents, and adults. It also focuses on developing CTx-2103 that is in a formulation stage for the treatment of anxiety. The company was founded in 2012 and is headquartered in Kansas City, Kansas.</t>
  </si>
  <si>
    <t>fullTimeEmployees</t>
  </si>
  <si>
    <t>companyOfficers</t>
  </si>
  <si>
    <t>[{'maxAge': 1, 'name': 'Dr. Shane J. Schaffer Pharm.D.', 'age': 49, 'title': 'CEO &amp; Chairman of the Board', 'yearBorn': 1975, 'fiscalYear': 2023, 'totalPay': 491961, 'exercisedValue': 0, 'unexercisedValue': 0}, {'maxAge': 1, 'name': 'Dr. Laurie A. Myers M.B.A., Ph.D.', 'age': 67, 'title': 'Executive VP &amp; COO', 'yearBorn': 1957, 'fiscalYear': 2023, 'totalPay': 415167, 'exercisedValue': 0, 'unexercisedValue': 0}, {'maxAge': 1, 'name': 'Dr. Matthew N. Brams M.D.', 'age': 60, 'title': 'Executive VP &amp; Chief Medical Officer', 'yearBorn': 1964, 'fiscalYear': 2023, 'totalPay': 244792, 'exercisedValue': 0, 'unexercisedValue': 0}, {'maxAge': 1, 'name': 'Ms. Jennifer L. Callahan CPA', 'age': 53, 'title': 'Senior VP, CFO &amp; Secretary', 'yearBorn': 1971, 'fiscalYear': 2023, 'exercisedValue': 0, 'unexercisedValue': 0}, {'maxAge': 1, 'name': 'Dr. Raul R. Silva M.D.', 'age': 66, 'title': 'Executive VP &amp; Chief Science Officer', 'yearBorn': 1958, 'fiscalYear': 2023, 'exercisedValue': 0, 'unexercisedValue': 0}, {'maxAge': 1, 'name': 'Thomas  Dalton', 'title': 'Vice President of Investor &amp; Public Relations',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</si>
  <si>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</si>
  <si>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</si>
  <si>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</si>
  <si>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</si>
  <si>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</si>
  <si>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</si>
  <si>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</si>
  <si>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</si>
  <si>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</si>
  <si>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</si>
  <si>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</si>
  <si>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</si>
  <si>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</si>
  <si>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</si>
  <si>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</si>
  <si>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</si>
  <si>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</si>
  <si>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</si>
  <si>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</si>
  <si>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</si>
  <si>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</si>
  <si>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</si>
  <si>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</si>
  <si>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</si>
  <si>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</si>
  <si>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</si>
  <si>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</si>
  <si>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</si>
  <si>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</si>
  <si>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</si>
  <si>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</si>
  <si>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</si>
  <si>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</si>
  <si>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</si>
  <si>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</si>
  <si>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</si>
  <si>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</si>
  <si>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</si>
  <si>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</si>
  <si>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</si>
  <si>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</si>
  <si>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</si>
  <si>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</si>
  <si>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</si>
  <si>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</si>
  <si>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</si>
  <si>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</si>
  <si>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</si>
  <si>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</si>
  <si>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</si>
  <si>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1:12</t>
  </si>
  <si>
    <t>lastSplitDate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</si>
  <si>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</si>
  <si>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</si>
  <si>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</si>
  <si>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</si>
  <si>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</si>
  <si>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</si>
  <si>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</si>
  <si>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</si>
  <si>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</si>
  <si>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</si>
  <si>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Cingulate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</si>
  <si>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</si>
  <si>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</si>
  <si>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</si>
  <si>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</si>
  <si>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</si>
  <si>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</si>
  <si>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</si>
  <si>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bf898f9d-c1c1-3f31-9c96-a5b2c0f73dcd</t>
  </si>
  <si>
    <t>messageBoardId</t>
  </si>
  <si>
    <t>finmb_1674914781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</si>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</sst>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cingulate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4.31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-53.55925540928191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1.5450826E7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6.815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-0.85790676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-11.0</v>
      </c>
      <c r="C2" s="1">
        <v>-7.0</v>
      </c>
      <c r="D2" s="1">
        <v>-20.0</v>
      </c>
      <c r="E2" s="1">
        <v>-17.0</v>
      </c>
      <c r="F2" s="1">
        <v>-23.0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17.0</v>
      </c>
      <c r="C3" s="1">
        <v>66.0</v>
      </c>
      <c r="D3" s="1">
        <v>70.0</v>
      </c>
      <c r="E3" s="1">
        <v>39.0</v>
      </c>
      <c r="F3" s="1">
        <v>58.0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17.0</v>
      </c>
      <c r="C4" s="1">
        <v>66.0</v>
      </c>
      <c r="D4" s="1">
        <v>70.0</v>
      </c>
      <c r="E4" s="1">
        <v>39.0</v>
      </c>
      <c r="F4" s="1">
        <v>58.0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0.0</v>
      </c>
      <c r="D5" s="1">
        <v>12.0</v>
      </c>
      <c r="E5" s="1">
        <v>80.0</v>
      </c>
      <c r="F5" s="1">
        <v>81.0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-4.0</v>
      </c>
      <c r="C6" s="1">
        <v>0.0</v>
      </c>
      <c r="D6" s="1">
        <v>0.0</v>
      </c>
      <c r="E6" s="1">
        <v>0.0</v>
      </c>
      <c r="F6" s="1">
        <v>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-7.0</v>
      </c>
      <c r="C7" s="1">
        <v>-3.0</v>
      </c>
      <c r="D7" s="1">
        <v>-53.0</v>
      </c>
      <c r="E7" s="1">
        <v>45.0</v>
      </c>
      <c r="F7" s="1">
        <v>22.0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1.0</v>
      </c>
      <c r="C8" s="1">
        <v>-44.0</v>
      </c>
      <c r="D8" s="1">
        <v>-1.0</v>
      </c>
      <c r="E8" s="1">
        <v>79.0</v>
      </c>
      <c r="F8" s="1">
        <v>5.0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25.0</v>
      </c>
      <c r="C9" s="1">
        <v>19.0</v>
      </c>
      <c r="D9" s="1">
        <v>-1.0</v>
      </c>
      <c r="E9" s="1">
        <v>-64.0</v>
      </c>
      <c r="F9" s="1">
        <v>1.0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-9.0</v>
      </c>
      <c r="C10" s="1">
        <v>-6.0</v>
      </c>
      <c r="D10" s="1">
        <v>-10.0</v>
      </c>
      <c r="E10" s="1">
        <v>-15.0</v>
      </c>
      <c r="F10" s="1">
        <v>-15.0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-1.0</v>
      </c>
      <c r="C11" s="1">
        <v>-40.0</v>
      </c>
      <c r="D11" s="1">
        <v>-81.0</v>
      </c>
      <c r="E11" s="1">
        <v>-15.0</v>
      </c>
      <c r="F11" s="1">
        <v>-22.0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3.0</v>
      </c>
      <c r="C12" s="1">
        <v>1.0</v>
      </c>
      <c r="D12" s="1">
        <v>0.0</v>
      </c>
      <c r="E12" s="1">
        <v>933.0</v>
      </c>
      <c r="F12" s="1">
        <v>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0.0</v>
      </c>
      <c r="C13" s="1">
        <v>0.0</v>
      </c>
      <c r="D13" s="1">
        <v>0.0</v>
      </c>
      <c r="E13" s="1">
        <v>-165.0</v>
      </c>
      <c r="F13" s="1">
        <v>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2.0</v>
      </c>
      <c r="C14" s="1">
        <v>-38.0</v>
      </c>
      <c r="D14" s="1">
        <v>-81.0</v>
      </c>
      <c r="E14" s="1">
        <v>-15.0</v>
      </c>
      <c r="F14" s="1">
        <v>-22.0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0.0</v>
      </c>
      <c r="C15" s="1">
        <v>95.0</v>
      </c>
      <c r="D15" s="1">
        <v>0.0</v>
      </c>
      <c r="E15" s="1">
        <v>5.0</v>
      </c>
      <c r="F15" s="1">
        <v>3.0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95.0</v>
      </c>
      <c r="D16" s="1">
        <v>0.0</v>
      </c>
      <c r="E16" s="1">
        <v>5.0</v>
      </c>
      <c r="F16" s="1">
        <v>3.0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0.0</v>
      </c>
      <c r="C17" s="1">
        <v>-10.0</v>
      </c>
      <c r="D17" s="1">
        <v>-50.0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-38.0</v>
      </c>
      <c r="D18" s="1">
        <v>-43.0</v>
      </c>
      <c r="E18" s="1">
        <v>-1.0</v>
      </c>
      <c r="F18" s="1">
        <v>-1.0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-48.0</v>
      </c>
      <c r="D19" s="1">
        <v>-93.0</v>
      </c>
      <c r="E19" s="1">
        <v>-1.0</v>
      </c>
      <c r="F19" s="1">
        <v>-1.0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6.0</v>
      </c>
      <c r="C20" s="1">
        <v>7.0</v>
      </c>
      <c r="D20" s="1">
        <v>27.0</v>
      </c>
      <c r="E20" s="1">
        <v>0.0</v>
      </c>
      <c r="F20" s="1">
        <v>6.0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0.0</v>
      </c>
      <c r="D21" s="1">
        <v>0.0</v>
      </c>
      <c r="E21" s="1">
        <v>-8.0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6.0</v>
      </c>
      <c r="C22" s="1">
        <v>7.0</v>
      </c>
      <c r="D22" s="1">
        <v>26.0</v>
      </c>
      <c r="E22" s="1">
        <v>4.0</v>
      </c>
      <c r="F22" s="1">
        <v>9.0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-64.0</v>
      </c>
      <c r="C23" s="1">
        <v>77.0</v>
      </c>
      <c r="D23" s="1">
        <v>15.0</v>
      </c>
      <c r="E23" s="1">
        <v>-11.0</v>
      </c>
      <c r="F23" s="1">
        <v>-5.0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5.0</v>
      </c>
      <c r="D25" s="1">
        <v>11.0</v>
      </c>
      <c r="E25" s="1">
        <v>1.0</v>
      </c>
      <c r="F25" s="1">
        <v>1.0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-4.0</v>
      </c>
      <c r="D26" s="1">
        <v>-3.0</v>
      </c>
      <c r="E26" s="1">
        <v>-9.0</v>
      </c>
      <c r="F26" s="1">
        <v>-6.0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-4.0</v>
      </c>
      <c r="D27" s="1">
        <v>-3.0</v>
      </c>
      <c r="E27" s="1">
        <v>-9.0</v>
      </c>
      <c r="F27" s="1">
        <v>-5.0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27.0</v>
      </c>
      <c r="D28" s="1">
        <v>3.0</v>
      </c>
      <c r="E28" s="1">
        <v>-66.0</v>
      </c>
      <c r="F28" s="1">
        <v>-7.0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46.0</v>
      </c>
      <c r="D29" s="1">
        <v>-93.0</v>
      </c>
      <c r="E29" s="1">
        <v>4.0</v>
      </c>
      <c r="F29" s="1">
        <v>2.0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47</v>
      </c>
      <c r="B3" s="1">
        <v>41.0</v>
      </c>
      <c r="C3" s="1">
        <v>1.0</v>
      </c>
      <c r="D3" s="1">
        <v>16.0</v>
      </c>
      <c r="E3" s="1">
        <v>5.0</v>
      </c>
      <c r="F3" s="1">
        <v>5.0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48</v>
      </c>
      <c r="B4" s="1">
        <v>1.0</v>
      </c>
      <c r="C4" s="1">
        <v>933.0</v>
      </c>
      <c r="D4" s="1">
        <v>933.0</v>
      </c>
      <c r="E4" s="1">
        <v>0.0</v>
      </c>
      <c r="F4" s="1">
        <v>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49</v>
      </c>
      <c r="B5" s="1">
        <v>43.0</v>
      </c>
      <c r="C5" s="1">
        <v>1.0</v>
      </c>
      <c r="D5" s="1">
        <v>16.0</v>
      </c>
      <c r="E5" s="1">
        <v>5.0</v>
      </c>
      <c r="F5" s="1">
        <v>5.0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50</v>
      </c>
      <c r="B6" s="1">
        <v>11.0</v>
      </c>
      <c r="C6" s="1">
        <v>15.0</v>
      </c>
      <c r="D6" s="1">
        <v>69.0</v>
      </c>
      <c r="E6" s="1">
        <v>27.0</v>
      </c>
      <c r="F6" s="1">
        <v>1.0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51</v>
      </c>
      <c r="B7" s="1">
        <v>11.0</v>
      </c>
      <c r="C7" s="1">
        <v>15.0</v>
      </c>
      <c r="D7" s="1">
        <v>69.0</v>
      </c>
      <c r="E7" s="1">
        <v>27.0</v>
      </c>
      <c r="F7" s="1">
        <v>1.0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52</v>
      </c>
      <c r="B8" s="1">
        <v>42.0</v>
      </c>
      <c r="C8" s="1">
        <v>43.0</v>
      </c>
      <c r="D8" s="1">
        <v>1.0</v>
      </c>
      <c r="E8" s="1">
        <v>53.0</v>
      </c>
      <c r="F8" s="1">
        <v>3.0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53</v>
      </c>
      <c r="B9" s="1">
        <v>0.0</v>
      </c>
      <c r="C9" s="1">
        <v>0.0</v>
      </c>
      <c r="D9" s="1">
        <v>0.0</v>
      </c>
      <c r="E9" s="1">
        <v>1.0</v>
      </c>
      <c r="F9" s="1">
        <v>48.0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54</v>
      </c>
      <c r="B10" s="1">
        <v>97.0</v>
      </c>
      <c r="C10" s="1">
        <v>1.0</v>
      </c>
      <c r="D10" s="1">
        <v>18.0</v>
      </c>
      <c r="E10" s="1">
        <v>7.0</v>
      </c>
      <c r="F10" s="1">
        <v>57.0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55</v>
      </c>
      <c r="B11" s="1">
        <v>4.0</v>
      </c>
      <c r="C11" s="1">
        <v>4.0</v>
      </c>
      <c r="D11" s="1">
        <v>5.0</v>
      </c>
      <c r="E11" s="1">
        <v>5.0</v>
      </c>
      <c r="F11" s="1">
        <v>5.0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56</v>
      </c>
      <c r="B12" s="1">
        <v>-29.0</v>
      </c>
      <c r="C12" s="1">
        <v>-95.0</v>
      </c>
      <c r="D12" s="1">
        <v>-1.0</v>
      </c>
      <c r="E12" s="1">
        <v>-2.0</v>
      </c>
      <c r="F12" s="1">
        <v>-2.0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57</v>
      </c>
      <c r="B13" s="1">
        <v>4.0</v>
      </c>
      <c r="C13" s="1">
        <v>4.0</v>
      </c>
      <c r="D13" s="1">
        <v>4.0</v>
      </c>
      <c r="E13" s="1">
        <v>3.0</v>
      </c>
      <c r="F13" s="1">
        <v>2.0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58</v>
      </c>
      <c r="B14" s="1">
        <v>14.0</v>
      </c>
      <c r="C14" s="1">
        <v>0.0</v>
      </c>
      <c r="D14" s="1">
        <v>0.0</v>
      </c>
      <c r="E14" s="1">
        <v>0.0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59</v>
      </c>
      <c r="B15" s="1">
        <v>5.0</v>
      </c>
      <c r="C15" s="1">
        <v>5.0</v>
      </c>
      <c r="D15" s="1">
        <v>22.0</v>
      </c>
      <c r="E15" s="1">
        <v>11.0</v>
      </c>
      <c r="F15" s="1">
        <v>3.0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60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61</v>
      </c>
      <c r="B17" s="1">
        <v>1.0</v>
      </c>
      <c r="C17" s="1">
        <v>97.0</v>
      </c>
      <c r="D17" s="1">
        <v>26.0</v>
      </c>
      <c r="E17" s="1">
        <v>76.0</v>
      </c>
      <c r="F17" s="1">
        <v>5.0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62</v>
      </c>
      <c r="B18" s="1">
        <v>52.0</v>
      </c>
      <c r="C18" s="1">
        <v>1.0</v>
      </c>
      <c r="D18" s="1">
        <v>32.0</v>
      </c>
      <c r="E18" s="1">
        <v>89.0</v>
      </c>
      <c r="F18" s="1">
        <v>1.0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63</v>
      </c>
      <c r="B19" s="1">
        <v>0.0</v>
      </c>
      <c r="C19" s="1">
        <v>50.0</v>
      </c>
      <c r="D19" s="1">
        <v>0.0</v>
      </c>
      <c r="E19" s="1">
        <v>5.0</v>
      </c>
      <c r="F19" s="1">
        <v>3.0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64</v>
      </c>
      <c r="B20" s="1">
        <v>53.0</v>
      </c>
      <c r="C20" s="1">
        <v>67.0</v>
      </c>
      <c r="D20" s="1">
        <v>31.0</v>
      </c>
      <c r="E20" s="1">
        <v>35.0</v>
      </c>
      <c r="F20" s="1">
        <v>37.0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65</v>
      </c>
      <c r="B21" s="1">
        <v>0.0</v>
      </c>
      <c r="C21" s="1">
        <v>0.0</v>
      </c>
      <c r="D21" s="1">
        <v>28.0</v>
      </c>
      <c r="E21" s="1">
        <v>0.0</v>
      </c>
      <c r="F21" s="1">
        <v>15.0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66</v>
      </c>
      <c r="B22" s="1">
        <v>2.0</v>
      </c>
      <c r="C22" s="1">
        <v>3.0</v>
      </c>
      <c r="D22" s="1">
        <v>1.0</v>
      </c>
      <c r="E22" s="1">
        <v>7.0</v>
      </c>
      <c r="F22" s="1">
        <v>10.0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67</v>
      </c>
      <c r="B23" s="1">
        <v>1.0</v>
      </c>
      <c r="C23" s="1">
        <v>1.0</v>
      </c>
      <c r="D23" s="1">
        <v>86.0</v>
      </c>
      <c r="E23" s="1">
        <v>51.0</v>
      </c>
      <c r="F23" s="1">
        <v>13.0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68</v>
      </c>
      <c r="B24" s="1">
        <v>0.0</v>
      </c>
      <c r="C24" s="1">
        <v>2.0</v>
      </c>
      <c r="D24" s="1">
        <v>0.0</v>
      </c>
      <c r="E24" s="1">
        <v>0.0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69</v>
      </c>
      <c r="B25" s="1">
        <v>4.0</v>
      </c>
      <c r="C25" s="1">
        <v>4.0</v>
      </c>
      <c r="D25" s="1">
        <v>2.0</v>
      </c>
      <c r="E25" s="1">
        <v>7.0</v>
      </c>
      <c r="F25" s="1">
        <v>10.0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70</v>
      </c>
      <c r="B26" s="1">
        <v>61.0</v>
      </c>
      <c r="C26" s="1">
        <v>1.0</v>
      </c>
      <c r="D26" s="1">
        <v>0.0</v>
      </c>
      <c r="E26" s="1">
        <v>0.0</v>
      </c>
      <c r="F26" s="1">
        <v>118.0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71</v>
      </c>
      <c r="B27" s="1">
        <v>0.0</v>
      </c>
      <c r="C27" s="1">
        <v>0.0</v>
      </c>
      <c r="D27" s="1">
        <v>72.0</v>
      </c>
      <c r="E27" s="1">
        <v>73.0</v>
      </c>
      <c r="F27" s="1">
        <v>86.0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72</v>
      </c>
      <c r="B28" s="1">
        <v>0.0</v>
      </c>
      <c r="C28" s="1">
        <v>0.0</v>
      </c>
      <c r="D28" s="1">
        <v>-51.0</v>
      </c>
      <c r="E28" s="1">
        <v>-69.0</v>
      </c>
      <c r="F28" s="1">
        <v>-92.0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73</v>
      </c>
      <c r="B29" s="1">
        <v>32.0</v>
      </c>
      <c r="C29" s="1">
        <v>165.0</v>
      </c>
      <c r="D29" s="1">
        <v>165.0</v>
      </c>
      <c r="E29" s="1">
        <v>0.0</v>
      </c>
      <c r="F29" s="1">
        <v>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74</v>
      </c>
      <c r="B30" s="1">
        <v>61.0</v>
      </c>
      <c r="C30" s="1">
        <v>1.0</v>
      </c>
      <c r="D30" s="1">
        <v>20.0</v>
      </c>
      <c r="E30" s="1">
        <v>3.0</v>
      </c>
      <c r="F30" s="1">
        <v>-6.0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75</v>
      </c>
      <c r="B31" s="1">
        <v>61.0</v>
      </c>
      <c r="C31" s="1">
        <v>1.0</v>
      </c>
      <c r="D31" s="1">
        <v>20.0</v>
      </c>
      <c r="E31" s="1">
        <v>3.0</v>
      </c>
      <c r="F31" s="1">
        <v>-6.0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76</v>
      </c>
      <c r="B32" s="1">
        <v>5.0</v>
      </c>
      <c r="C32" s="1">
        <v>5.0</v>
      </c>
      <c r="D32" s="1">
        <v>22.0</v>
      </c>
      <c r="E32" s="1">
        <v>11.0</v>
      </c>
      <c r="F32" s="1">
        <v>3.0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40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77</v>
      </c>
      <c r="B34" s="1">
        <v>0.0</v>
      </c>
      <c r="C34" s="1">
        <v>0.0</v>
      </c>
      <c r="D34" s="1">
        <v>4.0</v>
      </c>
      <c r="E34" s="1">
        <v>4.0</v>
      </c>
      <c r="F34" s="1">
        <v>41.0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78</v>
      </c>
      <c r="B35" s="1">
        <v>0.0</v>
      </c>
      <c r="C35" s="1">
        <v>0.0</v>
      </c>
      <c r="D35" s="1">
        <v>4.0</v>
      </c>
      <c r="E35" s="1">
        <v>4.0</v>
      </c>
      <c r="F35" s="1">
        <v>9.0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79</v>
      </c>
      <c r="B36" s="1">
        <v>0.0</v>
      </c>
      <c r="C36" s="1">
        <v>0.0</v>
      </c>
      <c r="D36" s="1" t="s">
        <v>80</v>
      </c>
      <c r="E36" s="1" t="s">
        <v>81</v>
      </c>
      <c r="F36" s="1" t="s">
        <v>82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83</v>
      </c>
      <c r="B37" s="1">
        <v>61.0</v>
      </c>
      <c r="C37" s="1">
        <v>1.0</v>
      </c>
      <c r="D37" s="1">
        <v>20.0</v>
      </c>
      <c r="E37" s="1">
        <v>3.0</v>
      </c>
      <c r="F37" s="1">
        <v>-6.0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84</v>
      </c>
      <c r="B38" s="1">
        <v>0.0</v>
      </c>
      <c r="C38" s="1">
        <v>0.0</v>
      </c>
      <c r="D38" s="1" t="s">
        <v>80</v>
      </c>
      <c r="E38" s="1" t="s">
        <v>81</v>
      </c>
      <c r="F38" s="1" t="s">
        <v>82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85</v>
      </c>
      <c r="B39" s="1">
        <v>2.0</v>
      </c>
      <c r="C39" s="1">
        <v>2.0</v>
      </c>
      <c r="D39" s="1">
        <v>1.0</v>
      </c>
      <c r="E39" s="1">
        <v>5.0</v>
      </c>
      <c r="F39" s="1">
        <v>3.0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86</v>
      </c>
      <c r="B40" s="1">
        <v>1.0</v>
      </c>
      <c r="C40" s="1">
        <v>1.0</v>
      </c>
      <c r="D40" s="1">
        <v>-15.0</v>
      </c>
      <c r="E40" s="1">
        <v>51.0</v>
      </c>
      <c r="F40" s="1">
        <v>3.0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87</v>
      </c>
      <c r="B41" s="1">
        <v>8.0</v>
      </c>
      <c r="C41" s="1">
        <v>3.0</v>
      </c>
      <c r="D41" s="1">
        <v>3.0</v>
      </c>
      <c r="E41" s="1">
        <v>3.0</v>
      </c>
      <c r="F41" s="1">
        <v>3.0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88</v>
      </c>
      <c r="B42" s="1">
        <v>0.0</v>
      </c>
      <c r="C42" s="1">
        <v>3.0</v>
      </c>
      <c r="D42" s="1">
        <v>0.0</v>
      </c>
      <c r="E42" s="1">
        <v>3.0</v>
      </c>
      <c r="F42" s="1">
        <v>3.0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89</v>
      </c>
      <c r="B43" s="1">
        <v>2.0</v>
      </c>
      <c r="C43" s="1">
        <v>2.0</v>
      </c>
      <c r="D43" s="1">
        <v>2.0</v>
      </c>
      <c r="E43" s="1">
        <v>2.0</v>
      </c>
      <c r="F43" s="1">
        <v>4.0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90</v>
      </c>
      <c r="B44" s="1">
        <v>0.0</v>
      </c>
      <c r="C44" s="1">
        <v>12.0</v>
      </c>
      <c r="D44" s="1">
        <v>16.0</v>
      </c>
      <c r="E44" s="1">
        <v>15.0</v>
      </c>
      <c r="F44" s="1">
        <v>13.0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91</v>
      </c>
      <c r="B2" s="1">
        <v>9.0</v>
      </c>
      <c r="C2" s="1">
        <v>5.0</v>
      </c>
      <c r="D2" s="1">
        <v>8.0</v>
      </c>
      <c r="E2" s="1">
        <v>9.0</v>
      </c>
      <c r="F2" s="1">
        <v>15.0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92</v>
      </c>
      <c r="B3" s="1">
        <v>-9.0</v>
      </c>
      <c r="C3" s="1">
        <v>-5.0</v>
      </c>
      <c r="D3" s="1">
        <v>-8.0</v>
      </c>
      <c r="E3" s="1">
        <v>-9.0</v>
      </c>
      <c r="F3" s="1">
        <v>-15.0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93</v>
      </c>
      <c r="B4" s="1">
        <v>2.0</v>
      </c>
      <c r="C4" s="1">
        <v>1.0</v>
      </c>
      <c r="D4" s="1">
        <v>12.0</v>
      </c>
      <c r="E4" s="1">
        <v>8.0</v>
      </c>
      <c r="F4" s="1">
        <v>7.0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94</v>
      </c>
      <c r="B5" s="1">
        <v>2.0</v>
      </c>
      <c r="C5" s="1">
        <v>1.0</v>
      </c>
      <c r="D5" s="1">
        <v>12.0</v>
      </c>
      <c r="E5" s="1">
        <v>8.0</v>
      </c>
      <c r="F5" s="1">
        <v>7.0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95</v>
      </c>
      <c r="B6" s="1">
        <v>-11.0</v>
      </c>
      <c r="C6" s="1">
        <v>-7.0</v>
      </c>
      <c r="D6" s="1">
        <v>-20.0</v>
      </c>
      <c r="E6" s="1">
        <v>-17.0</v>
      </c>
      <c r="F6" s="1">
        <v>-22.0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96</v>
      </c>
      <c r="B7" s="1">
        <v>0.0</v>
      </c>
      <c r="C7" s="1">
        <v>-10.0</v>
      </c>
      <c r="D7" s="1">
        <v>-3.0</v>
      </c>
      <c r="E7" s="1">
        <v>-17.0</v>
      </c>
      <c r="F7" s="1">
        <v>-77.0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97</v>
      </c>
      <c r="B8" s="1">
        <v>10.0</v>
      </c>
      <c r="C8" s="1">
        <v>0.0</v>
      </c>
      <c r="D8" s="1">
        <v>0.0</v>
      </c>
      <c r="E8" s="1">
        <v>0.0</v>
      </c>
      <c r="F8" s="1">
        <v>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98</v>
      </c>
      <c r="B9" s="1">
        <v>10.0</v>
      </c>
      <c r="C9" s="1">
        <v>-10.0</v>
      </c>
      <c r="D9" s="1">
        <v>-3.0</v>
      </c>
      <c r="E9" s="1">
        <v>-17.0</v>
      </c>
      <c r="F9" s="1">
        <v>-77.0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99</v>
      </c>
      <c r="B10" s="1">
        <v>-11.0</v>
      </c>
      <c r="C10" s="1">
        <v>-7.0</v>
      </c>
      <c r="D10" s="1">
        <v>-20.0</v>
      </c>
      <c r="E10" s="1">
        <v>-17.0</v>
      </c>
      <c r="F10" s="1">
        <v>-23.0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100</v>
      </c>
      <c r="B11" s="1">
        <v>-11.0</v>
      </c>
      <c r="C11" s="1">
        <v>-7.0</v>
      </c>
      <c r="D11" s="1">
        <v>-20.0</v>
      </c>
      <c r="E11" s="1">
        <v>-17.0</v>
      </c>
      <c r="F11" s="1">
        <v>-23.0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101</v>
      </c>
      <c r="B12" s="1">
        <v>-11.0</v>
      </c>
      <c r="C12" s="1">
        <v>-7.0</v>
      </c>
      <c r="D12" s="1">
        <v>-20.0</v>
      </c>
      <c r="E12" s="1">
        <v>-17.0</v>
      </c>
      <c r="F12" s="1">
        <v>-23.0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102</v>
      </c>
      <c r="B13" s="1">
        <v>-11.0</v>
      </c>
      <c r="C13" s="1">
        <v>-7.0</v>
      </c>
      <c r="D13" s="1">
        <v>-20.0</v>
      </c>
      <c r="E13" s="1">
        <v>-17.0</v>
      </c>
      <c r="F13" s="1">
        <v>-23.0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103</v>
      </c>
      <c r="B14" s="1">
        <v>-11.0</v>
      </c>
      <c r="C14" s="1">
        <v>-7.0</v>
      </c>
      <c r="D14" s="1">
        <v>-20.0</v>
      </c>
      <c r="E14" s="1">
        <v>-17.0</v>
      </c>
      <c r="F14" s="1">
        <v>-23.0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104</v>
      </c>
      <c r="B15" s="1">
        <v>-11.0</v>
      </c>
      <c r="C15" s="1">
        <v>-7.0</v>
      </c>
      <c r="D15" s="1">
        <v>-20.0</v>
      </c>
      <c r="E15" s="1">
        <v>-17.0</v>
      </c>
      <c r="F15" s="1">
        <v>-23.0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105</v>
      </c>
      <c r="B16" s="1">
        <v>-11.0</v>
      </c>
      <c r="C16" s="1">
        <v>-7.0</v>
      </c>
      <c r="D16" s="1">
        <v>-20.0</v>
      </c>
      <c r="E16" s="1">
        <v>-17.0</v>
      </c>
      <c r="F16" s="1">
        <v>-23.0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106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107</v>
      </c>
      <c r="B18" s="1">
        <v>0.0</v>
      </c>
      <c r="C18" s="1">
        <v>0.0</v>
      </c>
      <c r="D18" s="1" t="s">
        <v>108</v>
      </c>
      <c r="E18" s="1" t="s">
        <v>109</v>
      </c>
      <c r="F18" s="1" t="s">
        <v>110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111</v>
      </c>
      <c r="B19" s="1">
        <v>0.0</v>
      </c>
      <c r="C19" s="1">
        <v>0.0</v>
      </c>
      <c r="D19" s="1" t="s">
        <v>108</v>
      </c>
      <c r="E19" s="1" t="s">
        <v>109</v>
      </c>
      <c r="F19" s="1" t="s">
        <v>110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112</v>
      </c>
      <c r="B20" s="1">
        <v>0.0</v>
      </c>
      <c r="C20" s="1">
        <v>0.0</v>
      </c>
      <c r="D20" s="1">
        <v>3.0</v>
      </c>
      <c r="E20" s="1">
        <v>4.0</v>
      </c>
      <c r="F20" s="1">
        <v>7.0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113</v>
      </c>
      <c r="B21" s="1">
        <v>0.0</v>
      </c>
      <c r="C21" s="1">
        <v>0.0</v>
      </c>
      <c r="D21" s="1" t="s">
        <v>108</v>
      </c>
      <c r="E21" s="1" t="s">
        <v>109</v>
      </c>
      <c r="F21" s="1" t="s">
        <v>110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114</v>
      </c>
      <c r="B22" s="1">
        <v>0.0</v>
      </c>
      <c r="C22" s="1">
        <v>0.0</v>
      </c>
      <c r="D22" s="1" t="s">
        <v>108</v>
      </c>
      <c r="E22" s="1" t="s">
        <v>109</v>
      </c>
      <c r="F22" s="1" t="s">
        <v>110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115</v>
      </c>
      <c r="B23" s="1">
        <v>0.0</v>
      </c>
      <c r="C23" s="1">
        <v>0.0</v>
      </c>
      <c r="D23" s="1">
        <v>3.0</v>
      </c>
      <c r="E23" s="1">
        <v>4.0</v>
      </c>
      <c r="F23" s="1">
        <v>7.0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116</v>
      </c>
      <c r="B24" s="1">
        <v>0.0</v>
      </c>
      <c r="C24" s="1">
        <v>0.0</v>
      </c>
      <c r="D24" s="1" t="s">
        <v>117</v>
      </c>
      <c r="E24" s="1" t="s">
        <v>118</v>
      </c>
      <c r="F24" s="1" t="s">
        <v>119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120</v>
      </c>
      <c r="B25" s="1">
        <v>0.0</v>
      </c>
      <c r="C25" s="1">
        <v>0.0</v>
      </c>
      <c r="D25" s="1" t="s">
        <v>117</v>
      </c>
      <c r="E25" s="1" t="s">
        <v>118</v>
      </c>
      <c r="F25" s="1" t="s">
        <v>119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40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121</v>
      </c>
      <c r="B27" s="1">
        <v>-11.0</v>
      </c>
      <c r="C27" s="1">
        <v>-6.0</v>
      </c>
      <c r="D27" s="1">
        <v>-19.0</v>
      </c>
      <c r="E27" s="1">
        <v>-17.0</v>
      </c>
      <c r="F27" s="1">
        <v>-22.0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122</v>
      </c>
      <c r="B28" s="1">
        <v>-11.0</v>
      </c>
      <c r="C28" s="1">
        <v>-7.0</v>
      </c>
      <c r="D28" s="1">
        <v>-20.0</v>
      </c>
      <c r="E28" s="1">
        <v>-17.0</v>
      </c>
      <c r="F28" s="1">
        <v>-22.0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123</v>
      </c>
      <c r="B29" s="1">
        <v>-11.0</v>
      </c>
      <c r="C29" s="1">
        <v>-7.0</v>
      </c>
      <c r="D29" s="1">
        <v>-20.0</v>
      </c>
      <c r="E29" s="1">
        <v>-17.0</v>
      </c>
      <c r="F29" s="1">
        <v>-22.0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124</v>
      </c>
      <c r="B30" s="1">
        <v>-10.0</v>
      </c>
      <c r="C30" s="1">
        <v>-6.0</v>
      </c>
      <c r="D30" s="1">
        <v>-19.0</v>
      </c>
      <c r="E30" s="1">
        <v>-16.0</v>
      </c>
      <c r="F30" s="1">
        <v>-21.0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125</v>
      </c>
      <c r="B31" s="1">
        <v>-7.0</v>
      </c>
      <c r="C31" s="1">
        <v>-4.0</v>
      </c>
      <c r="D31" s="1">
        <v>-12.0</v>
      </c>
      <c r="E31" s="1">
        <v>-11.0</v>
      </c>
      <c r="F31" s="1">
        <v>-14.0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126</v>
      </c>
      <c r="B32" s="1">
        <v>0.0</v>
      </c>
      <c r="C32" s="1">
        <v>7.0</v>
      </c>
      <c r="D32" s="1">
        <v>2.0</v>
      </c>
      <c r="E32" s="1">
        <v>29.0</v>
      </c>
      <c r="F32" s="1">
        <v>79.0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127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128</v>
      </c>
      <c r="B34" s="1">
        <v>25.0</v>
      </c>
      <c r="C34" s="1">
        <v>0.0</v>
      </c>
      <c r="D34" s="1">
        <v>0.0</v>
      </c>
      <c r="E34" s="1">
        <v>0.0</v>
      </c>
      <c r="F34" s="1">
        <v>0.0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129</v>
      </c>
      <c r="B35" s="1">
        <v>25.0</v>
      </c>
      <c r="C35" s="1">
        <v>0.0</v>
      </c>
      <c r="D35" s="1">
        <v>0.0</v>
      </c>
      <c r="E35" s="1">
        <v>0.0</v>
      </c>
      <c r="F35" s="1">
        <v>0.0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130</v>
      </c>
      <c r="B36" s="1">
        <v>1.0</v>
      </c>
      <c r="C36" s="1">
        <v>1.0</v>
      </c>
      <c r="D36" s="1">
        <v>11.0</v>
      </c>
      <c r="E36" s="1">
        <v>8.0</v>
      </c>
      <c r="F36" s="1">
        <v>6.0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131</v>
      </c>
      <c r="B37" s="1">
        <v>9.0</v>
      </c>
      <c r="C37" s="1">
        <v>5.0</v>
      </c>
      <c r="D37" s="1">
        <v>8.0</v>
      </c>
      <c r="E37" s="1">
        <v>9.0</v>
      </c>
      <c r="F37" s="1">
        <v>15.0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132</v>
      </c>
      <c r="B38" s="1">
        <v>1.0</v>
      </c>
      <c r="C38" s="1">
        <v>39.0</v>
      </c>
      <c r="D38" s="1">
        <v>48.0</v>
      </c>
      <c r="E38" s="1">
        <v>47.0</v>
      </c>
      <c r="F38" s="1">
        <v>49.0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133</v>
      </c>
      <c r="B39" s="1">
        <v>0.0</v>
      </c>
      <c r="C39" s="1">
        <v>14.0</v>
      </c>
      <c r="D39" s="1">
        <v>6.0</v>
      </c>
      <c r="E39" s="1">
        <v>19.0</v>
      </c>
      <c r="F39" s="1">
        <v>65.0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134</v>
      </c>
      <c r="B40" s="1">
        <v>0.0</v>
      </c>
      <c r="C40" s="1">
        <v>25.0</v>
      </c>
      <c r="D40" s="1">
        <v>41.0</v>
      </c>
      <c r="E40" s="1">
        <v>28.0</v>
      </c>
      <c r="F40" s="1">
        <v>-16.0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135</v>
      </c>
      <c r="B41" s="1">
        <v>0.0</v>
      </c>
      <c r="C41" s="1">
        <v>0.0</v>
      </c>
      <c r="D41" s="1">
        <v>4.0</v>
      </c>
      <c r="E41" s="1">
        <v>0.0</v>
      </c>
      <c r="F41" s="1">
        <v>0.0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136</v>
      </c>
      <c r="B42" s="1">
        <v>0.0</v>
      </c>
      <c r="C42" s="1">
        <v>0.0</v>
      </c>
      <c r="D42" s="1">
        <v>8.0</v>
      </c>
      <c r="E42" s="1">
        <v>0.0</v>
      </c>
      <c r="F42" s="1">
        <v>0.0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137</v>
      </c>
      <c r="B43" s="1">
        <v>0.0</v>
      </c>
      <c r="C43" s="1">
        <v>0.0</v>
      </c>
      <c r="D43" s="1">
        <v>8.0</v>
      </c>
      <c r="E43" s="1">
        <v>80.0</v>
      </c>
      <c r="F43" s="1">
        <v>81.0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138</v>
      </c>
      <c r="B44" s="1">
        <v>0.0</v>
      </c>
      <c r="C44" s="1">
        <v>0.0</v>
      </c>
      <c r="D44" s="1">
        <v>12.0</v>
      </c>
      <c r="E44" s="1">
        <v>80.0</v>
      </c>
      <c r="F44" s="1">
        <v>81.0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140</v>
      </c>
      <c r="B3" s="1">
        <v>0.0</v>
      </c>
      <c r="C3" s="1">
        <v>-80.0</v>
      </c>
      <c r="D3" s="1" t="s">
        <v>141</v>
      </c>
      <c r="E3" s="1" t="s">
        <v>142</v>
      </c>
      <c r="F3" s="1" t="s">
        <v>143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144</v>
      </c>
      <c r="B4" s="1">
        <v>0.0</v>
      </c>
      <c r="C4" s="1" t="s">
        <v>145</v>
      </c>
      <c r="D4" s="1">
        <v>-101.0</v>
      </c>
      <c r="E4" s="1" t="s">
        <v>146</v>
      </c>
      <c r="F4" s="1" t="s">
        <v>147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148</v>
      </c>
      <c r="B5" s="1">
        <v>0.0</v>
      </c>
      <c r="C5" s="1" t="s">
        <v>149</v>
      </c>
      <c r="D5" s="1" t="s">
        <v>150</v>
      </c>
      <c r="E5" s="1" t="s">
        <v>151</v>
      </c>
      <c r="F5" s="1">
        <v>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152</v>
      </c>
      <c r="B6" s="1">
        <v>0.0</v>
      </c>
      <c r="C6" s="1" t="s">
        <v>149</v>
      </c>
      <c r="D6" s="1" t="s">
        <v>150</v>
      </c>
      <c r="E6" s="1" t="s">
        <v>151</v>
      </c>
      <c r="F6" s="1">
        <v>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154</v>
      </c>
      <c r="B8" s="1" t="s">
        <v>155</v>
      </c>
      <c r="C8" s="1" t="s">
        <v>156</v>
      </c>
      <c r="D8" s="1" t="s">
        <v>157</v>
      </c>
      <c r="E8" s="1" t="s">
        <v>158</v>
      </c>
      <c r="F8" s="1" t="s">
        <v>159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160</v>
      </c>
      <c r="B9" s="1" t="s">
        <v>161</v>
      </c>
      <c r="C9" s="1" t="s">
        <v>162</v>
      </c>
      <c r="D9" s="1" t="s">
        <v>163</v>
      </c>
      <c r="E9" s="1" t="s">
        <v>164</v>
      </c>
      <c r="F9" s="1" t="s">
        <v>165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166</v>
      </c>
      <c r="B10" s="1" t="s">
        <v>167</v>
      </c>
      <c r="C10" s="1" t="s">
        <v>168</v>
      </c>
      <c r="D10" s="1" t="s">
        <v>169</v>
      </c>
      <c r="E10" s="1" t="s">
        <v>170</v>
      </c>
      <c r="F10" s="1" t="s">
        <v>171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172</v>
      </c>
      <c r="B11" s="1">
        <v>0.0</v>
      </c>
      <c r="C11" s="1" t="s">
        <v>173</v>
      </c>
      <c r="D11" s="1" t="s">
        <v>174</v>
      </c>
      <c r="E11" s="1" t="s">
        <v>175</v>
      </c>
      <c r="F11" s="1" t="s">
        <v>176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177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178</v>
      </c>
      <c r="B13" s="1" t="s">
        <v>179</v>
      </c>
      <c r="C13" s="1" t="s">
        <v>180</v>
      </c>
      <c r="D13" s="1" t="s">
        <v>181</v>
      </c>
      <c r="E13" s="1" t="s">
        <v>182</v>
      </c>
      <c r="F13" s="1" t="s">
        <v>183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184</v>
      </c>
      <c r="B14" s="1" t="s">
        <v>185</v>
      </c>
      <c r="C14" s="1" t="s">
        <v>186</v>
      </c>
      <c r="D14" s="1" t="s">
        <v>187</v>
      </c>
      <c r="E14" s="1" t="s">
        <v>188</v>
      </c>
      <c r="F14" s="1" t="s">
        <v>189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190</v>
      </c>
      <c r="B15" s="1" t="s">
        <v>191</v>
      </c>
      <c r="C15" s="1" t="s">
        <v>192</v>
      </c>
      <c r="D15" s="1" t="s">
        <v>193</v>
      </c>
      <c r="E15" s="1" t="s">
        <v>194</v>
      </c>
      <c r="F15" s="1" t="s">
        <v>195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196</v>
      </c>
      <c r="B16" s="1" t="s">
        <v>197</v>
      </c>
      <c r="C16" s="1" t="s">
        <v>198</v>
      </c>
      <c r="D16" s="1" t="s">
        <v>199</v>
      </c>
      <c r="E16" s="1" t="s">
        <v>200</v>
      </c>
      <c r="F16" s="1" t="s">
        <v>201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202</v>
      </c>
      <c r="B17" s="1" t="s">
        <v>203</v>
      </c>
      <c r="C17" s="1" t="s">
        <v>204</v>
      </c>
      <c r="D17" s="1" t="s">
        <v>205</v>
      </c>
      <c r="E17" s="1" t="s">
        <v>206</v>
      </c>
      <c r="F17" s="1" t="s">
        <v>207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208</v>
      </c>
      <c r="B18" s="1">
        <v>0.0</v>
      </c>
      <c r="C18" s="1" t="s">
        <v>209</v>
      </c>
      <c r="D18" s="1" t="s">
        <v>210</v>
      </c>
      <c r="E18" s="1" t="s">
        <v>211</v>
      </c>
      <c r="F18" s="1" t="s">
        <v>212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213</v>
      </c>
      <c r="B19" s="1">
        <v>0.0</v>
      </c>
      <c r="C19" s="1" t="s">
        <v>214</v>
      </c>
      <c r="D19" s="1" t="s">
        <v>215</v>
      </c>
      <c r="E19" s="1" t="s">
        <v>216</v>
      </c>
      <c r="F19" s="1" t="s">
        <v>217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218</v>
      </c>
      <c r="B20" s="1">
        <v>0.0</v>
      </c>
      <c r="C20" s="1" t="s">
        <v>219</v>
      </c>
      <c r="D20" s="1" t="s">
        <v>220</v>
      </c>
      <c r="E20" s="1" t="s">
        <v>221</v>
      </c>
      <c r="F20" s="1" t="s">
        <v>222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223</v>
      </c>
      <c r="B21" s="1" t="s">
        <v>224</v>
      </c>
      <c r="C21" s="1" t="s">
        <v>225</v>
      </c>
      <c r="D21" s="1" t="s">
        <v>226</v>
      </c>
      <c r="E21" s="1" t="s">
        <v>227</v>
      </c>
      <c r="F21" s="1" t="s">
        <v>228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229</v>
      </c>
      <c r="B22" s="1" t="s">
        <v>230</v>
      </c>
      <c r="C22" s="1" t="s">
        <v>231</v>
      </c>
      <c r="D22" s="1" t="s">
        <v>232</v>
      </c>
      <c r="E22" s="1" t="s">
        <v>233</v>
      </c>
      <c r="F22" s="1" t="s">
        <v>228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234</v>
      </c>
      <c r="B23" s="1" t="s">
        <v>235</v>
      </c>
      <c r="C23" s="1" t="s">
        <v>236</v>
      </c>
      <c r="D23" s="1" t="s">
        <v>226</v>
      </c>
      <c r="E23" s="1" t="s">
        <v>227</v>
      </c>
      <c r="F23" s="1" t="s">
        <v>228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237</v>
      </c>
      <c r="B24" s="1" t="s">
        <v>228</v>
      </c>
      <c r="C24" s="1" t="s">
        <v>230</v>
      </c>
      <c r="D24" s="1" t="s">
        <v>238</v>
      </c>
      <c r="E24" s="1" t="s">
        <v>233</v>
      </c>
      <c r="F24" s="1" t="s">
        <v>228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239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240</v>
      </c>
      <c r="B26" s="1">
        <v>0.0</v>
      </c>
      <c r="C26" s="1">
        <v>-44.0</v>
      </c>
      <c r="D26" s="1" t="s">
        <v>241</v>
      </c>
      <c r="E26" s="1" t="s">
        <v>242</v>
      </c>
      <c r="F26" s="1" t="s">
        <v>243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244</v>
      </c>
      <c r="B27" s="1">
        <v>0.0</v>
      </c>
      <c r="C27" s="1" t="s">
        <v>245</v>
      </c>
      <c r="D27" s="1" t="s">
        <v>246</v>
      </c>
      <c r="E27" s="1" t="s">
        <v>247</v>
      </c>
      <c r="F27" s="1" t="s">
        <v>248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249</v>
      </c>
      <c r="B28" s="1">
        <v>0.0</v>
      </c>
      <c r="C28" s="1" t="s">
        <v>250</v>
      </c>
      <c r="D28" s="1" t="s">
        <v>251</v>
      </c>
      <c r="E28" s="1" t="s">
        <v>252</v>
      </c>
      <c r="F28" s="1" t="s">
        <v>253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254</v>
      </c>
      <c r="B29" s="1">
        <v>0.0</v>
      </c>
      <c r="C29" s="1" t="s">
        <v>250</v>
      </c>
      <c r="D29" s="1" t="s">
        <v>251</v>
      </c>
      <c r="E29" s="1" t="s">
        <v>252</v>
      </c>
      <c r="F29" s="1" t="s">
        <v>253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255</v>
      </c>
      <c r="B30" s="1">
        <v>0.0</v>
      </c>
      <c r="C30" s="1" t="s">
        <v>256</v>
      </c>
      <c r="D30" s="1" t="s">
        <v>257</v>
      </c>
      <c r="E30" s="1" t="s">
        <v>258</v>
      </c>
      <c r="F30" s="1" t="s">
        <v>259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260</v>
      </c>
      <c r="B31" s="1">
        <v>0.0</v>
      </c>
      <c r="C31" s="1" t="s">
        <v>256</v>
      </c>
      <c r="D31" s="1" t="s">
        <v>257</v>
      </c>
      <c r="E31" s="1" t="s">
        <v>258</v>
      </c>
      <c r="F31" s="1" t="s">
        <v>259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261</v>
      </c>
      <c r="B32" s="1">
        <v>0.0</v>
      </c>
      <c r="C32" s="1" t="s">
        <v>256</v>
      </c>
      <c r="D32" s="1" t="s">
        <v>257</v>
      </c>
      <c r="E32" s="1" t="s">
        <v>262</v>
      </c>
      <c r="F32" s="1" t="s">
        <v>259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263</v>
      </c>
      <c r="B33" s="1">
        <v>0.0</v>
      </c>
      <c r="C33" s="1">
        <v>0.0</v>
      </c>
      <c r="D33" s="1">
        <v>0.0</v>
      </c>
      <c r="E33" s="1" t="s">
        <v>264</v>
      </c>
      <c r="F33" s="1" t="s">
        <v>265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266</v>
      </c>
      <c r="B34" s="1">
        <v>0.0</v>
      </c>
      <c r="C34" s="1" t="s">
        <v>267</v>
      </c>
      <c r="D34" s="1" t="s">
        <v>268</v>
      </c>
      <c r="E34" s="1" t="s">
        <v>269</v>
      </c>
      <c r="F34" s="1" t="s">
        <v>270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271</v>
      </c>
      <c r="B35" s="1">
        <v>0.0</v>
      </c>
      <c r="C35" s="1" t="s">
        <v>272</v>
      </c>
      <c r="D35" s="1" t="s">
        <v>273</v>
      </c>
      <c r="E35" s="1" t="s">
        <v>274</v>
      </c>
      <c r="F35" s="1" t="s">
        <v>275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276</v>
      </c>
      <c r="B36" s="1">
        <v>0.0</v>
      </c>
      <c r="C36" s="1" t="s">
        <v>277</v>
      </c>
      <c r="D36" s="1">
        <v>0.0</v>
      </c>
      <c r="E36" s="1" t="s">
        <v>278</v>
      </c>
      <c r="F36" s="1" t="s">
        <v>279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280</v>
      </c>
      <c r="B37" s="1">
        <v>0.0</v>
      </c>
      <c r="C37" s="1" t="s">
        <v>277</v>
      </c>
      <c r="D37" s="1">
        <v>0.0</v>
      </c>
      <c r="E37" s="1" t="s">
        <v>278</v>
      </c>
      <c r="F37" s="1" t="s">
        <v>279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281</v>
      </c>
      <c r="B38" s="1">
        <v>0.0</v>
      </c>
      <c r="C38" s="1" t="s">
        <v>282</v>
      </c>
      <c r="D38" s="1" t="s">
        <v>283</v>
      </c>
      <c r="E38" s="1" t="s">
        <v>284</v>
      </c>
      <c r="F38" s="1" t="s">
        <v>285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286</v>
      </c>
      <c r="B39" s="1">
        <v>0.0</v>
      </c>
      <c r="C39" s="1" t="s">
        <v>287</v>
      </c>
      <c r="D39" s="1" t="s">
        <v>288</v>
      </c>
      <c r="E39" s="1" t="s">
        <v>289</v>
      </c>
      <c r="F39" s="1" t="s">
        <v>290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291</v>
      </c>
      <c r="B40" s="1">
        <v>0.0</v>
      </c>
      <c r="C40" s="1">
        <v>0.0</v>
      </c>
      <c r="D40" s="1" t="s">
        <v>292</v>
      </c>
      <c r="E40" s="1" t="s">
        <v>293</v>
      </c>
      <c r="F40" s="1" t="s">
        <v>294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295</v>
      </c>
      <c r="B41" s="1">
        <v>0.0</v>
      </c>
      <c r="C41" s="1">
        <v>0.0</v>
      </c>
      <c r="D41" s="1" t="s">
        <v>296</v>
      </c>
      <c r="E41" s="1" t="s">
        <v>297</v>
      </c>
      <c r="F41" s="1" t="s">
        <v>298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299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300</v>
      </c>
      <c r="B43" s="1">
        <v>0.0</v>
      </c>
      <c r="C43" s="1">
        <v>0.0</v>
      </c>
      <c r="D43" s="1" t="s">
        <v>301</v>
      </c>
      <c r="E43" s="1" t="s">
        <v>302</v>
      </c>
      <c r="F43" s="1" t="s">
        <v>303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304</v>
      </c>
      <c r="B44" s="1">
        <v>0.0</v>
      </c>
      <c r="C44" s="1">
        <v>0.0</v>
      </c>
      <c r="D44" s="1" t="s">
        <v>305</v>
      </c>
      <c r="E44" s="1" t="s">
        <v>306</v>
      </c>
      <c r="F44" s="1" t="s">
        <v>307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308</v>
      </c>
      <c r="B45" s="1">
        <v>0.0</v>
      </c>
      <c r="C45" s="1">
        <v>0.0</v>
      </c>
      <c r="D45" s="1" t="s">
        <v>309</v>
      </c>
      <c r="E45" s="1" t="s">
        <v>310</v>
      </c>
      <c r="F45" s="1" t="s">
        <v>311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312</v>
      </c>
      <c r="B46" s="1">
        <v>0.0</v>
      </c>
      <c r="C46" s="1">
        <v>0.0</v>
      </c>
      <c r="D46" s="1" t="s">
        <v>309</v>
      </c>
      <c r="E46" s="1" t="s">
        <v>310</v>
      </c>
      <c r="F46" s="1" t="s">
        <v>311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313</v>
      </c>
      <c r="B47" s="1">
        <v>0.0</v>
      </c>
      <c r="C47" s="1">
        <v>0.0</v>
      </c>
      <c r="D47" s="1" t="s">
        <v>314</v>
      </c>
      <c r="E47" s="1" t="s">
        <v>315</v>
      </c>
      <c r="F47" s="1" t="s">
        <v>316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317</v>
      </c>
      <c r="B48" s="1">
        <v>0.0</v>
      </c>
      <c r="C48" s="1">
        <v>0.0</v>
      </c>
      <c r="D48" s="1" t="s">
        <v>314</v>
      </c>
      <c r="E48" s="1" t="s">
        <v>315</v>
      </c>
      <c r="F48" s="1" t="s">
        <v>316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318</v>
      </c>
      <c r="B49" s="1">
        <v>0.0</v>
      </c>
      <c r="C49" s="1">
        <v>0.0</v>
      </c>
      <c r="D49" s="1" t="s">
        <v>314</v>
      </c>
      <c r="E49" s="1" t="s">
        <v>315</v>
      </c>
      <c r="F49" s="1" t="s">
        <v>319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320</v>
      </c>
      <c r="B50" s="1">
        <v>0.0</v>
      </c>
      <c r="C50" s="1">
        <v>0.0</v>
      </c>
      <c r="D50" s="1">
        <v>0.0</v>
      </c>
      <c r="E50" s="1">
        <v>0.0</v>
      </c>
      <c r="F50" s="1" t="s">
        <v>321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322</v>
      </c>
      <c r="B51" s="1">
        <v>0.0</v>
      </c>
      <c r="C51" s="1">
        <v>0.0</v>
      </c>
      <c r="D51" s="1" t="s">
        <v>323</v>
      </c>
      <c r="E51" s="1" t="s">
        <v>324</v>
      </c>
      <c r="F51" s="1" t="s">
        <v>325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326</v>
      </c>
      <c r="B52" s="1">
        <v>0.0</v>
      </c>
      <c r="C52" s="1">
        <v>0.0</v>
      </c>
      <c r="D52" s="1" t="s">
        <v>327</v>
      </c>
      <c r="E52" s="1" t="s">
        <v>328</v>
      </c>
      <c r="F52" s="1" t="s">
        <v>329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330</v>
      </c>
      <c r="B53" s="1">
        <v>0.0</v>
      </c>
      <c r="C53" s="1">
        <v>0.0</v>
      </c>
      <c r="D53" s="1" t="s">
        <v>331</v>
      </c>
      <c r="E53" s="1" t="s">
        <v>332</v>
      </c>
      <c r="F53" s="1" t="s">
        <v>333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334</v>
      </c>
      <c r="B54" s="1">
        <v>0.0</v>
      </c>
      <c r="C54" s="1">
        <v>0.0</v>
      </c>
      <c r="D54" s="1" t="s">
        <v>331</v>
      </c>
      <c r="E54" s="1" t="s">
        <v>332</v>
      </c>
      <c r="F54" s="1" t="s">
        <v>333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335</v>
      </c>
      <c r="B55" s="1">
        <v>0.0</v>
      </c>
      <c r="C55" s="1">
        <v>0.0</v>
      </c>
      <c r="D55" s="1" t="s">
        <v>336</v>
      </c>
      <c r="E55" s="1" t="s">
        <v>337</v>
      </c>
      <c r="F55" s="1" t="s">
        <v>338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339</v>
      </c>
      <c r="B56" s="1">
        <v>0.0</v>
      </c>
      <c r="C56" s="1">
        <v>0.0</v>
      </c>
      <c r="D56" s="1" t="s">
        <v>340</v>
      </c>
      <c r="E56" s="1" t="s">
        <v>341</v>
      </c>
      <c r="F56" s="1" t="s">
        <v>342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343</v>
      </c>
      <c r="B57" s="1">
        <v>0.0</v>
      </c>
      <c r="C57" s="1">
        <v>0.0</v>
      </c>
      <c r="D57" s="1">
        <v>0.0</v>
      </c>
      <c r="E57" s="1" t="s">
        <v>344</v>
      </c>
      <c r="F57" s="1" t="s">
        <v>345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346</v>
      </c>
      <c r="B58" s="1">
        <v>0.0</v>
      </c>
      <c r="C58" s="1">
        <v>0.0</v>
      </c>
      <c r="D58" s="1">
        <v>0.0</v>
      </c>
      <c r="E58" s="1" t="s">
        <v>347</v>
      </c>
      <c r="F58" s="1" t="s">
        <v>348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349</v>
      </c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350</v>
      </c>
      <c r="B60" s="1">
        <v>0.0</v>
      </c>
      <c r="C60" s="1">
        <v>0.0</v>
      </c>
      <c r="D60" s="1">
        <v>0.0</v>
      </c>
      <c r="E60" s="1" t="s">
        <v>351</v>
      </c>
      <c r="F60" s="1" t="s">
        <v>352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353</v>
      </c>
      <c r="B61" s="1">
        <v>0.0</v>
      </c>
      <c r="C61" s="1">
        <v>0.0</v>
      </c>
      <c r="D61" s="1">
        <v>0.0</v>
      </c>
      <c r="E61" s="1" t="s">
        <v>354</v>
      </c>
      <c r="F61" s="1" t="s">
        <v>355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356</v>
      </c>
      <c r="B62" s="1">
        <v>0.0</v>
      </c>
      <c r="C62" s="1">
        <v>0.0</v>
      </c>
      <c r="D62" s="1">
        <v>0.0</v>
      </c>
      <c r="E62" s="1" t="s">
        <v>357</v>
      </c>
      <c r="F62" s="1" t="s">
        <v>358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359</v>
      </c>
      <c r="B63" s="1">
        <v>0.0</v>
      </c>
      <c r="C63" s="1">
        <v>0.0</v>
      </c>
      <c r="D63" s="1">
        <v>0.0</v>
      </c>
      <c r="E63" s="1" t="s">
        <v>357</v>
      </c>
      <c r="F63" s="1" t="s">
        <v>358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360</v>
      </c>
      <c r="B64" s="1">
        <v>0.0</v>
      </c>
      <c r="C64" s="1">
        <v>0.0</v>
      </c>
      <c r="D64" s="1">
        <v>0.0</v>
      </c>
      <c r="E64" s="1" t="s">
        <v>361</v>
      </c>
      <c r="F64" s="1" t="s">
        <v>362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363</v>
      </c>
      <c r="B65" s="1">
        <v>0.0</v>
      </c>
      <c r="C65" s="1">
        <v>0.0</v>
      </c>
      <c r="D65" s="1">
        <v>0.0</v>
      </c>
      <c r="E65" s="1" t="s">
        <v>361</v>
      </c>
      <c r="F65" s="1" t="s">
        <v>362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364</v>
      </c>
      <c r="B66" s="1">
        <v>0.0</v>
      </c>
      <c r="C66" s="1">
        <v>0.0</v>
      </c>
      <c r="D66" s="1">
        <v>0.0</v>
      </c>
      <c r="E66" s="1" t="s">
        <v>361</v>
      </c>
      <c r="F66" s="1" t="s">
        <v>362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365</v>
      </c>
      <c r="B67" s="1">
        <v>0.0</v>
      </c>
      <c r="C67" s="1">
        <v>0.0</v>
      </c>
      <c r="D67" s="1">
        <v>0.0</v>
      </c>
      <c r="E67" s="1" t="s">
        <v>366</v>
      </c>
      <c r="F67" s="1" t="s">
        <v>367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368</v>
      </c>
      <c r="B68" s="1">
        <v>0.0</v>
      </c>
      <c r="C68" s="1">
        <v>0.0</v>
      </c>
      <c r="D68" s="1">
        <v>0.0</v>
      </c>
      <c r="E68" s="1" t="s">
        <v>369</v>
      </c>
      <c r="F68" s="1" t="s">
        <v>370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371</v>
      </c>
      <c r="B69" s="1">
        <v>0.0</v>
      </c>
      <c r="C69" s="1">
        <v>0.0</v>
      </c>
      <c r="D69" s="1">
        <v>0.0</v>
      </c>
      <c r="E69" s="1" t="s">
        <v>372</v>
      </c>
      <c r="F69" s="1" t="s">
        <v>373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374</v>
      </c>
      <c r="B70" s="1">
        <v>0.0</v>
      </c>
      <c r="C70" s="1">
        <v>0.0</v>
      </c>
      <c r="D70" s="1">
        <v>0.0</v>
      </c>
      <c r="E70" s="1" t="s">
        <v>372</v>
      </c>
      <c r="F70" s="1" t="s">
        <v>373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375</v>
      </c>
      <c r="B71" s="1">
        <v>0.0</v>
      </c>
      <c r="C71" s="1">
        <v>0.0</v>
      </c>
      <c r="D71" s="1">
        <v>0.0</v>
      </c>
      <c r="E71" s="1" t="s">
        <v>376</v>
      </c>
      <c r="F71" s="1" t="s">
        <v>377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378</v>
      </c>
      <c r="B72" s="1">
        <v>0.0</v>
      </c>
      <c r="C72" s="1">
        <v>0.0</v>
      </c>
      <c r="D72" s="1">
        <v>0.0</v>
      </c>
      <c r="E72" s="1" t="s">
        <v>379</v>
      </c>
      <c r="F72" s="1" t="s">
        <v>380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381</v>
      </c>
      <c r="B73" s="1">
        <v>0.0</v>
      </c>
      <c r="C73" s="1">
        <v>0.0</v>
      </c>
      <c r="D73" s="1">
        <v>0.0</v>
      </c>
      <c r="E73" s="1">
        <v>0.0</v>
      </c>
      <c r="F73" s="1" t="s">
        <v>382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383</v>
      </c>
      <c r="B74" s="1">
        <v>0.0</v>
      </c>
      <c r="C74" s="1">
        <v>0.0</v>
      </c>
      <c r="D74" s="1">
        <v>0.0</v>
      </c>
      <c r="E74" s="1">
        <v>0.0</v>
      </c>
      <c r="F74" s="1" t="s">
        <v>384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 t="s">
        <v>385</v>
      </c>
      <c r="C1" s="1" t="s">
        <v>386</v>
      </c>
      <c r="D1" s="1" t="s">
        <v>387</v>
      </c>
      <c r="E1" s="1" t="s">
        <v>388</v>
      </c>
      <c r="F1" s="1" t="s">
        <v>389</v>
      </c>
      <c r="G1" s="1" t="s">
        <v>390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391</v>
      </c>
      <c r="B2" s="1" t="s">
        <v>392</v>
      </c>
      <c r="C2" s="1" t="s">
        <v>393</v>
      </c>
      <c r="D2" s="1" t="s">
        <v>394</v>
      </c>
      <c r="E2" s="1" t="s">
        <v>395</v>
      </c>
      <c r="F2" s="1" t="s">
        <v>395</v>
      </c>
      <c r="G2" s="1" t="s">
        <v>396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397</v>
      </c>
      <c r="B3" s="1" t="s">
        <v>396</v>
      </c>
      <c r="C3" s="1" t="s">
        <v>398</v>
      </c>
      <c r="D3" s="1" t="s">
        <v>399</v>
      </c>
      <c r="E3" s="1" t="s">
        <v>400</v>
      </c>
      <c r="F3" s="1" t="s">
        <v>401</v>
      </c>
      <c r="G3" s="1" t="s">
        <v>396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402</v>
      </c>
      <c r="B4" s="1" t="s">
        <v>392</v>
      </c>
      <c r="C4" s="1" t="s">
        <v>393</v>
      </c>
      <c r="D4" s="1" t="s">
        <v>394</v>
      </c>
      <c r="E4" s="1" t="s">
        <v>403</v>
      </c>
      <c r="F4" s="1" t="s">
        <v>404</v>
      </c>
      <c r="G4" s="1" t="s">
        <v>404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397</v>
      </c>
      <c r="B5" s="1" t="s">
        <v>396</v>
      </c>
      <c r="C5" s="1" t="s">
        <v>398</v>
      </c>
      <c r="D5" s="1" t="s">
        <v>399</v>
      </c>
      <c r="E5" s="1" t="s">
        <v>405</v>
      </c>
      <c r="F5" s="1" t="s">
        <v>406</v>
      </c>
      <c r="G5" s="1" t="s">
        <v>401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407</v>
      </c>
      <c r="B6" s="1" t="s">
        <v>408</v>
      </c>
      <c r="C6" s="1" t="s">
        <v>409</v>
      </c>
      <c r="D6" s="1" t="s">
        <v>410</v>
      </c>
      <c r="E6" s="1" t="s">
        <v>411</v>
      </c>
      <c r="F6" s="1" t="s">
        <v>412</v>
      </c>
      <c r="G6" s="1" t="s">
        <v>413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414</v>
      </c>
      <c r="B7" s="1" t="s">
        <v>396</v>
      </c>
      <c r="C7" s="1" t="s">
        <v>415</v>
      </c>
      <c r="D7" s="1" t="s">
        <v>416</v>
      </c>
      <c r="E7" s="1" t="s">
        <v>417</v>
      </c>
      <c r="F7" s="1" t="s">
        <v>418</v>
      </c>
      <c r="G7" s="1" t="s">
        <v>396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419</v>
      </c>
      <c r="B8" s="1" t="s">
        <v>396</v>
      </c>
      <c r="C8" s="1" t="s">
        <v>420</v>
      </c>
      <c r="D8" s="1" t="s">
        <v>420</v>
      </c>
      <c r="E8" s="1" t="s">
        <v>420</v>
      </c>
      <c r="F8" s="1" t="s">
        <v>420</v>
      </c>
      <c r="G8" s="1" t="s">
        <v>420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421</v>
      </c>
      <c r="B9" s="1" t="s">
        <v>396</v>
      </c>
      <c r="C9" s="1" t="s">
        <v>396</v>
      </c>
      <c r="D9" s="1" t="s">
        <v>396</v>
      </c>
      <c r="E9" s="1" t="s">
        <v>396</v>
      </c>
      <c r="F9" s="1" t="s">
        <v>396</v>
      </c>
      <c r="G9" s="1" t="s">
        <v>422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423</v>
      </c>
      <c r="B10" s="1" t="s">
        <v>396</v>
      </c>
      <c r="C10" s="1" t="s">
        <v>396</v>
      </c>
      <c r="D10" s="1" t="s">
        <v>396</v>
      </c>
      <c r="E10" s="1" t="s">
        <v>396</v>
      </c>
      <c r="F10" s="1" t="s">
        <v>396</v>
      </c>
      <c r="G10" s="1" t="s">
        <v>424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425</v>
      </c>
      <c r="B11" s="1" t="s">
        <v>396</v>
      </c>
      <c r="C11" s="1" t="s">
        <v>396</v>
      </c>
      <c r="D11" s="1" t="s">
        <v>396</v>
      </c>
      <c r="E11" s="1" t="s">
        <v>396</v>
      </c>
      <c r="F11" s="1" t="s">
        <v>396</v>
      </c>
      <c r="G11" s="1" t="s">
        <v>396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426</v>
      </c>
      <c r="B12" s="1" t="s">
        <v>427</v>
      </c>
      <c r="C12" s="1" t="s">
        <v>428</v>
      </c>
      <c r="D12" s="1" t="s">
        <v>429</v>
      </c>
      <c r="E12" s="1" t="s">
        <v>430</v>
      </c>
      <c r="F12" s="1" t="s">
        <v>431</v>
      </c>
      <c r="G12" s="1" t="s">
        <v>432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433</v>
      </c>
      <c r="B13" s="1" t="s">
        <v>396</v>
      </c>
      <c r="C13" s="1" t="s">
        <v>434</v>
      </c>
      <c r="D13" s="1" t="s">
        <v>396</v>
      </c>
      <c r="E13" s="1" t="s">
        <v>396</v>
      </c>
      <c r="F13" s="1" t="s">
        <v>396</v>
      </c>
      <c r="G13" s="1" t="s">
        <v>396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435</v>
      </c>
      <c r="B14" s="1" t="s">
        <v>396</v>
      </c>
      <c r="C14" s="1" t="s">
        <v>436</v>
      </c>
      <c r="D14" s="1" t="s">
        <v>396</v>
      </c>
      <c r="E14" s="1" t="s">
        <v>396</v>
      </c>
      <c r="F14" s="1" t="s">
        <v>396</v>
      </c>
      <c r="G14" s="1" t="s">
        <v>396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437</v>
      </c>
      <c r="B15" s="1" t="s">
        <v>396</v>
      </c>
      <c r="C15" s="1" t="s">
        <v>396</v>
      </c>
      <c r="D15" s="1" t="s">
        <v>396</v>
      </c>
      <c r="E15" s="1" t="s">
        <v>396</v>
      </c>
      <c r="F15" s="1" t="s">
        <v>396</v>
      </c>
      <c r="G15" s="1" t="s">
        <v>396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438</v>
      </c>
      <c r="B16" s="1" t="s">
        <v>396</v>
      </c>
      <c r="C16" s="1" t="s">
        <v>396</v>
      </c>
      <c r="D16" s="1" t="s">
        <v>396</v>
      </c>
      <c r="E16" s="1" t="s">
        <v>396</v>
      </c>
      <c r="F16" s="1" t="s">
        <v>396</v>
      </c>
      <c r="G16" s="1" t="s">
        <v>396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439</v>
      </c>
      <c r="B17" s="1" t="s">
        <v>440</v>
      </c>
      <c r="C17" s="1" t="s">
        <v>441</v>
      </c>
      <c r="D17" s="1" t="s">
        <v>442</v>
      </c>
      <c r="E17" s="1" t="s">
        <v>443</v>
      </c>
      <c r="F17" s="1" t="s">
        <v>444</v>
      </c>
      <c r="G17" s="1" t="s">
        <v>445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446</v>
      </c>
      <c r="B18" s="1" t="s">
        <v>396</v>
      </c>
      <c r="C18" s="1" t="s">
        <v>396</v>
      </c>
      <c r="D18" s="1" t="s">
        <v>396</v>
      </c>
      <c r="E18" s="1" t="s">
        <v>396</v>
      </c>
      <c r="F18" s="1" t="s">
        <v>396</v>
      </c>
      <c r="G18" s="1" t="s">
        <v>396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447</v>
      </c>
      <c r="B19" s="1" t="s">
        <v>396</v>
      </c>
      <c r="C19" s="1" t="s">
        <v>396</v>
      </c>
      <c r="D19" s="1" t="s">
        <v>396</v>
      </c>
      <c r="E19" s="1" t="s">
        <v>396</v>
      </c>
      <c r="F19" s="1" t="s">
        <v>396</v>
      </c>
      <c r="G19" s="1" t="s">
        <v>448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121</v>
      </c>
      <c r="B20" s="1" t="s">
        <v>396</v>
      </c>
      <c r="C20" s="1" t="s">
        <v>396</v>
      </c>
      <c r="D20" s="1" t="s">
        <v>396</v>
      </c>
      <c r="E20" s="1" t="s">
        <v>396</v>
      </c>
      <c r="F20" s="1" t="s">
        <v>396</v>
      </c>
      <c r="G20" s="1" t="s">
        <v>396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449</v>
      </c>
      <c r="B21" s="1" t="s">
        <v>450</v>
      </c>
      <c r="C21" s="1" t="s">
        <v>451</v>
      </c>
      <c r="D21" s="1" t="s">
        <v>452</v>
      </c>
      <c r="E21" s="1" t="s">
        <v>453</v>
      </c>
      <c r="F21" s="1" t="s">
        <v>454</v>
      </c>
      <c r="G21" s="1" t="s">
        <v>455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456</v>
      </c>
      <c r="B22" s="1" t="s">
        <v>457</v>
      </c>
      <c r="C22" s="1" t="s">
        <v>458</v>
      </c>
      <c r="D22" s="1" t="s">
        <v>459</v>
      </c>
      <c r="E22" s="1" t="s">
        <v>460</v>
      </c>
      <c r="F22" s="1" t="s">
        <v>461</v>
      </c>
      <c r="G22" s="1" t="s">
        <v>462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463</v>
      </c>
      <c r="B23" s="1" t="s">
        <v>396</v>
      </c>
      <c r="C23" s="1" t="s">
        <v>396</v>
      </c>
      <c r="D23" s="1" t="s">
        <v>396</v>
      </c>
      <c r="E23" s="1" t="s">
        <v>460</v>
      </c>
      <c r="F23" s="1" t="s">
        <v>464</v>
      </c>
      <c r="G23" s="1" t="s">
        <v>464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465</v>
      </c>
      <c r="B24" s="1" t="s">
        <v>466</v>
      </c>
      <c r="C24" s="1" t="s">
        <v>467</v>
      </c>
      <c r="D24" s="1" t="s">
        <v>468</v>
      </c>
      <c r="E24" s="1" t="s">
        <v>469</v>
      </c>
      <c r="F24" s="1" t="s">
        <v>469</v>
      </c>
      <c r="G24" s="1" t="s">
        <v>469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470</v>
      </c>
      <c r="B25" s="1" t="s">
        <v>471</v>
      </c>
      <c r="C25" s="1" t="s">
        <v>471</v>
      </c>
      <c r="D25" s="1" t="s">
        <v>472</v>
      </c>
      <c r="E25" s="1" t="s">
        <v>473</v>
      </c>
      <c r="F25" s="1" t="s">
        <v>473</v>
      </c>
      <c r="G25" s="1" t="s">
        <v>396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474</v>
      </c>
      <c r="B26" s="1" t="s">
        <v>475</v>
      </c>
      <c r="C26" s="1" t="s">
        <v>476</v>
      </c>
      <c r="D26" s="1" t="s">
        <v>477</v>
      </c>
      <c r="E26" s="1" t="s">
        <v>396</v>
      </c>
      <c r="F26" s="1" t="s">
        <v>396</v>
      </c>
      <c r="G26" s="1" t="s">
        <v>396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478</v>
      </c>
      <c r="B2" s="1" t="s">
        <v>479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480</v>
      </c>
      <c r="B3" s="1" t="s">
        <v>481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482</v>
      </c>
      <c r="B4" s="1" t="s">
        <v>483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484</v>
      </c>
      <c r="B5" s="1" t="s">
        <v>485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486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487</v>
      </c>
      <c r="B7" s="1" t="s">
        <v>488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489</v>
      </c>
      <c r="B8" s="4" t="s">
        <v>490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491</v>
      </c>
      <c r="B9" s="1" t="s">
        <v>492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493</v>
      </c>
      <c r="B10" s="1" t="s">
        <v>494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495</v>
      </c>
      <c r="B11" s="1" t="s">
        <v>492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496</v>
      </c>
      <c r="B12" s="1" t="s">
        <v>497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498</v>
      </c>
      <c r="B13" s="1" t="s">
        <v>499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500</v>
      </c>
      <c r="B14" s="1" t="s">
        <v>497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501</v>
      </c>
      <c r="B15" s="1" t="s">
        <v>502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503</v>
      </c>
      <c r="B16" s="1">
        <v>13.0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504</v>
      </c>
      <c r="B17" s="1" t="s">
        <v>505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506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507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508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509</v>
      </c>
      <c r="B21" s="1">
        <v>4.31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510</v>
      </c>
      <c r="B22" s="1">
        <v>4.31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511</v>
      </c>
      <c r="B23" s="1">
        <v>4.2701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512</v>
      </c>
      <c r="B24" s="1">
        <v>5.3097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513</v>
      </c>
      <c r="B25" s="1">
        <v>4.31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514</v>
      </c>
      <c r="B26" s="1">
        <v>4.31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515</v>
      </c>
      <c r="B27" s="1">
        <v>4.2701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516</v>
      </c>
      <c r="B28" s="1">
        <v>5.3097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517</v>
      </c>
      <c r="B29" s="1">
        <v>-0.85790676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518</v>
      </c>
      <c r="B30" s="1">
        <v>354591.0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519</v>
      </c>
      <c r="B31" s="1">
        <v>354591.0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520</v>
      </c>
      <c r="B32" s="1">
        <v>167306.0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521</v>
      </c>
      <c r="B33" s="1">
        <v>317280.0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522</v>
      </c>
      <c r="B34" s="1">
        <v>317280.0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523</v>
      </c>
      <c r="B35" s="1">
        <v>4.75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524</v>
      </c>
      <c r="B36" s="1">
        <v>4.96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525</v>
      </c>
      <c r="B37" s="1">
        <v>100.0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526</v>
      </c>
      <c r="B38" s="1">
        <v>100.0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527</v>
      </c>
      <c r="B39" s="1">
        <v>1.5450826E7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528</v>
      </c>
      <c r="B40" s="1">
        <v>1.8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529</v>
      </c>
      <c r="B41" s="1">
        <v>84.816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530</v>
      </c>
      <c r="B42" s="1">
        <v>4.326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531</v>
      </c>
      <c r="B43" s="1">
        <v>6.61577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532</v>
      </c>
      <c r="B44" s="1" t="s">
        <v>533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534</v>
      </c>
      <c r="B45" s="1">
        <v>-1309773.0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535</v>
      </c>
      <c r="B46" s="1">
        <v>1761081.0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536</v>
      </c>
      <c r="B47" s="1">
        <v>3212230.0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537</v>
      </c>
      <c r="B48" s="1">
        <v>108411.0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538</v>
      </c>
      <c r="B49" s="1">
        <v>77148.0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539</v>
      </c>
      <c r="B50" s="1">
        <v>1.7316288E9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540</v>
      </c>
      <c r="B51" s="1">
        <v>1.734048E9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541</v>
      </c>
      <c r="B52" s="1">
        <v>0.0337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542</v>
      </c>
      <c r="B53" s="1">
        <v>0.033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543</v>
      </c>
      <c r="B54" s="1">
        <v>0.015570001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544</v>
      </c>
      <c r="B55" s="1">
        <v>1.13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545</v>
      </c>
      <c r="B56" s="1">
        <v>0.0349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546</v>
      </c>
      <c r="B57" s="1">
        <v>3212230.0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547</v>
      </c>
      <c r="B58" s="1">
        <v>6.815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548</v>
      </c>
      <c r="B59" s="1">
        <v>0.705796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549</v>
      </c>
      <c r="B60" s="1">
        <v>1.7039808E9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550</v>
      </c>
      <c r="B61" s="1">
        <v>1.7356032E9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551</v>
      </c>
      <c r="B62" s="1">
        <v>1.7276544E9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552</v>
      </c>
      <c r="B63" s="1">
        <v>-1.6348455E7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553</v>
      </c>
      <c r="B64" s="1">
        <v>-43.22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554</v>
      </c>
      <c r="B65" s="1">
        <v>-7.31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555</v>
      </c>
      <c r="B66" s="1" t="s">
        <v>556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557</v>
      </c>
      <c r="B67" s="1">
        <v>1.7231616E9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558</v>
      </c>
      <c r="B68" s="1">
        <v>0.084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559</v>
      </c>
      <c r="B69" s="1">
        <v>-0.93677706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560</v>
      </c>
      <c r="B70" s="1">
        <v>0.22263205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561</v>
      </c>
      <c r="B71" s="1" t="s">
        <v>562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563</v>
      </c>
      <c r="B72" s="1" t="s">
        <v>564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565</v>
      </c>
      <c r="B73" s="1" t="s">
        <v>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566</v>
      </c>
      <c r="B74" s="1" t="s">
        <v>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567</v>
      </c>
      <c r="B75" s="1" t="s">
        <v>568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569</v>
      </c>
      <c r="B76" s="1" t="s">
        <v>568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570</v>
      </c>
      <c r="B77" s="1">
        <v>1.6389738E9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571</v>
      </c>
      <c r="B78" s="1" t="s">
        <v>572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573</v>
      </c>
      <c r="B79" s="1" t="s">
        <v>574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575</v>
      </c>
      <c r="B80" s="1" t="s">
        <v>576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577</v>
      </c>
      <c r="B81" s="1" t="s">
        <v>578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579</v>
      </c>
      <c r="B82" s="1">
        <v>-1.8E7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580</v>
      </c>
      <c r="B83" s="1">
        <v>4.81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581</v>
      </c>
      <c r="B84" s="1">
        <v>75.0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582</v>
      </c>
      <c r="B85" s="1">
        <v>8.0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583</v>
      </c>
      <c r="B86" s="1">
        <v>39.25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584</v>
      </c>
      <c r="B87" s="1">
        <v>37.0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585</v>
      </c>
      <c r="B88" s="1">
        <v>1.66667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586</v>
      </c>
      <c r="B89" s="1" t="s">
        <v>587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588</v>
      </c>
      <c r="B90" s="1">
        <v>4.0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589</v>
      </c>
      <c r="B91" s="1">
        <v>1.0040149E7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590</v>
      </c>
      <c r="B92" s="1">
        <v>5.684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591</v>
      </c>
      <c r="B93" s="1">
        <v>-1.5568522E7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592</v>
      </c>
      <c r="B94" s="1">
        <v>234174.0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593</v>
      </c>
      <c r="B95" s="1">
        <v>6.51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594</v>
      </c>
      <c r="B96" s="1">
        <v>7.354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595</v>
      </c>
      <c r="B97" s="1">
        <v>1.945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596</v>
      </c>
      <c r="B98" s="1">
        <v>-1.04327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597</v>
      </c>
      <c r="B99" s="1">
        <v>-2.7381501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598</v>
      </c>
      <c r="B100" s="1">
        <v>-1.0794803E7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599</v>
      </c>
      <c r="B101" s="1">
        <v>-1.6934228E7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600</v>
      </c>
      <c r="B102" s="1" t="s">
        <v>533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601</v>
      </c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43</v>
      </c>
      <c r="B3" s="1">
        <v>0.0</v>
      </c>
      <c r="C3" s="1">
        <v>-4.0</v>
      </c>
      <c r="D3" s="1">
        <v>-3.0</v>
      </c>
      <c r="E3" s="1">
        <v>-9.0</v>
      </c>
      <c r="F3" s="1">
        <v>-5.0</v>
      </c>
      <c r="G3" s="1">
        <f>IF(F3*FORECAST(G2,B3:F3,B2:F2)&gt;0,FORECAST(G2,B3:F3,B2:F2),F3)*$X$1</f>
        <v>-8.7</v>
      </c>
      <c r="H3" s="1">
        <f>IF(G3*FORECAST(H2,B3:G3,B2:G2)&gt;0,FORECAST(H2,B3:G3,B2:G2),G3)*$X$1</f>
        <v>-10.2</v>
      </c>
      <c r="I3" s="1">
        <f>IF(H3*FORECAST(I2,B3:H3,B2:H2)&gt;0,FORECAST(I2,B3:H3,B2:H2),H3)*$X$1</f>
        <v>-11.7</v>
      </c>
      <c r="J3" s="1">
        <f>IF(I3*FORECAST(J2,B3:I3,B2:I2)&gt;0,FORECAST(J2,B3:I3,B2:I2),I3)*$X$1</f>
        <v>-13.2</v>
      </c>
      <c r="K3" s="1">
        <f>IF(J3*FORECAST(K2,B3:J3,B2:J2)&gt;0,FORECAST(K2,B3:J3,B2:J2),J3)*$X$1</f>
        <v>-14.7</v>
      </c>
      <c r="L3" s="1">
        <f>IF(K3*FORECAST(L2,B3:K3,B2:K2)&gt;0,FORECAST(L2,B3:K3,B2:K2),K3)*$X$1</f>
        <v>-16.2</v>
      </c>
      <c r="M3" s="1">
        <f>IF(L3*FORECAST(M2,B3:L3,B2:L2)&gt;0,FORECAST(M2,B3:L3,B2:L2),L3)*$X$1</f>
        <v>-17.7</v>
      </c>
      <c r="N3" s="5">
        <f>IF(M3*FORECAST(N2,B3:M3,B2:M2)&gt;0,FORECAST(N2,B3:M3,B2:M2),M3)*$X$1</f>
        <v>-19.2</v>
      </c>
      <c r="O3" s="5">
        <f>IF(N3*FORECAST(O2,B3:N3,B2:N2)&gt;0,FORECAST(O2,B3:N3,B2:N2),N3)*$X$1</f>
        <v>-20.7</v>
      </c>
      <c r="P3" s="5">
        <f>IF(O3*FORECAST(P2,B3:O3,B2:O2)&gt;0,FORECAST(P2,B3:O3,B2:O2),O3)*$X$1</f>
        <v>-22.2</v>
      </c>
      <c r="Q3" s="5">
        <f>IF(P3*FORECAST(Q2,B3:P3,B2:P2)&gt;0,FORECAST(Q2,B3:P3,B2:P2),P3)*$X$1</f>
        <v>-23.7</v>
      </c>
      <c r="R3" s="5">
        <f>IF(Q3*FORECAST(R2,B3:Q3,B2:Q2)&gt;0,FORECAST(R2,B3:Q3,B2:Q2),Q3)*$X$1</f>
        <v>-25.2</v>
      </c>
      <c r="S3" s="2"/>
      <c r="T3" s="2"/>
      <c r="U3" s="2"/>
      <c r="V3" s="2"/>
      <c r="W3" s="2"/>
      <c r="X3" s="2"/>
      <c r="Y3" s="2"/>
      <c r="Z3" s="2"/>
    </row>
    <row r="4">
      <c r="A4" s="3" t="s">
        <v>85</v>
      </c>
      <c r="B4" s="1">
        <v>1.0</v>
      </c>
      <c r="C4" s="1">
        <v>1.0</v>
      </c>
      <c r="D4" s="1">
        <v>-15.0</v>
      </c>
      <c r="E4" s="1">
        <v>51.0</v>
      </c>
      <c r="F4" s="1">
        <v>3.0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602</v>
      </c>
      <c r="B5" s="1">
        <v>0.0</v>
      </c>
      <c r="C5" s="1">
        <v>0.0</v>
      </c>
      <c r="D5" s="1">
        <v>3.0</v>
      </c>
      <c r="E5" s="1">
        <v>4.0</v>
      </c>
      <c r="F5" s="1">
        <v>7.0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603</v>
      </c>
      <c r="L7" s="1">
        <f>IF(R3*FORECAST(R2,B3:R3,B2:R2)&gt;0,FORECAST(R2,B3:R3,B2:R2),Q3)*$X$1 * (1+0.02)/(0.0805-0.02)</f>
        <v>-424.8595041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604</v>
      </c>
      <c r="L8" s="6">
        <f t="array" ref="L8">NPV(0.0805,H3:R3)</f>
        <v>-117.8820076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605</v>
      </c>
      <c r="L9" s="6">
        <f t="array" ref="L9">NPV(0.0805,H16:R16)</f>
        <v>-181.2895849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606</v>
      </c>
      <c r="L10" s="6">
        <f>L8 + L9</f>
        <v>-299.1715925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86</v>
      </c>
      <c r="L11" s="1">
        <v>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607</v>
      </c>
      <c r="L12" s="6">
        <f>L10 - L11</f>
        <v>-302.1715925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608</v>
      </c>
      <c r="L13" s="1">
        <v>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-43.16737036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(1+0.02)/(0.0805-0.02)</f>
        <v>-424.8595041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-11.0</v>
      </c>
      <c r="C3" s="1">
        <v>-7.0</v>
      </c>
      <c r="D3" s="1">
        <v>-20.0</v>
      </c>
      <c r="E3" s="1">
        <v>-17.0</v>
      </c>
      <c r="F3" s="1">
        <v>-23.0</v>
      </c>
      <c r="G3" s="1">
        <f>IF(F3*FORECAST(G2,B3:F3,B2:F2)&gt;0,FORECAST(G2,B3:F3,B2:F2),F3)*$X$1</f>
        <v>-25.8</v>
      </c>
      <c r="H3" s="1">
        <f>IF(G3*FORECAST(H2,B3:G3,B2:G2)&gt;0,FORECAST(H2,B3:G3,B2:G2),G3)*$X$1</f>
        <v>-29.2</v>
      </c>
      <c r="I3" s="1">
        <f>IF(H3*FORECAST(I2,B3:H3,B2:H2)&gt;0,FORECAST(I2,B3:H3,B2:H2),H3)*$X$1</f>
        <v>-32.6</v>
      </c>
      <c r="J3" s="1">
        <f>IF(I3*FORECAST(J2,B3:I3,B2:I2)&gt;0,FORECAST(J2,B3:I3,B2:I2),I3)*$X$1</f>
        <v>-36</v>
      </c>
      <c r="K3" s="1">
        <f>IF(J3*FORECAST(K2,B3:J3,B2:J2)&gt;0,FORECAST(K2,B3:J3,B2:J2),J3)*$X$1</f>
        <v>-39.4</v>
      </c>
      <c r="L3" s="1">
        <f>IF(K3*FORECAST(L2,B3:K3,B2:K2)&gt;0,FORECAST(L2,B3:K3,B2:K2),K3)*$X$1</f>
        <v>-42.8</v>
      </c>
      <c r="M3" s="1">
        <f>IF(L3*FORECAST(M2,B3:L3,B2:L2)&gt;0,FORECAST(M2,B3:L3,B2:L2),L3)*$X$1</f>
        <v>-46.2</v>
      </c>
      <c r="N3" s="5">
        <f>IF(M3*FORECAST(N2,B3:M3,B2:M2)&gt;0,FORECAST(N2,B3:M3,B2:M2),M3)*$X$1</f>
        <v>-49.6</v>
      </c>
      <c r="O3" s="5">
        <f>IF(N3*FORECAST(O2,B3:N3,B2:N2)&gt;0,FORECAST(O2,B3:N3,B2:N2),N3)*$X$1</f>
        <v>-53</v>
      </c>
      <c r="P3" s="5">
        <f>IF(O3*FORECAST(P2,B3:O3,B2:O2)&gt;0,FORECAST(P2,B3:O3,B2:O2),O3)*$X$1</f>
        <v>-56.4</v>
      </c>
      <c r="Q3" s="5">
        <f>IF(P3*FORECAST(Q2,B3:P3,B2:P2)&gt;0,FORECAST(Q2,B3:P3,B2:P2),P3)*$X$1</f>
        <v>-59.8</v>
      </c>
      <c r="R3" s="5">
        <f>IF(Q3*FORECAST(R2,B3:Q3,B2:Q2)&gt;0,FORECAST(R2,B3:Q3,B2:Q2),Q3)*$X$1</f>
        <v>-63.2</v>
      </c>
      <c r="S3" s="2"/>
      <c r="T3" s="2"/>
      <c r="U3" s="2"/>
      <c r="V3" s="2"/>
      <c r="W3" s="2"/>
      <c r="X3" s="2"/>
      <c r="Y3" s="2"/>
      <c r="Z3" s="2"/>
    </row>
    <row r="4">
      <c r="A4" s="3" t="s">
        <v>85</v>
      </c>
      <c r="B4" s="1">
        <v>1.0</v>
      </c>
      <c r="C4" s="1">
        <v>1.0</v>
      </c>
      <c r="D4" s="1">
        <v>-15.0</v>
      </c>
      <c r="E4" s="1">
        <v>51.0</v>
      </c>
      <c r="F4" s="1">
        <v>3.0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602</v>
      </c>
      <c r="B5" s="1">
        <v>0.0</v>
      </c>
      <c r="C5" s="1">
        <v>0.0</v>
      </c>
      <c r="D5" s="1">
        <v>3.0</v>
      </c>
      <c r="E5" s="1">
        <v>4.0</v>
      </c>
      <c r="F5" s="1">
        <v>7.0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603</v>
      </c>
      <c r="L7" s="1">
        <f>IF(R3*FORECAST(R2,B3:R3,B2:R2)&gt;0,FORECAST(R2,B3:R3,B2:R2),Q3)*$X$1 * (1+0.02)/(0.0805-0.02)</f>
        <v>-1065.520661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604</v>
      </c>
      <c r="L8" s="6">
        <f t="array" ref="L8">NPV(0.0805,H3:R3)</f>
        <v>-310.4990296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605</v>
      </c>
      <c r="L9" s="6">
        <f t="array" ref="L9">NPV(0.0805,H16:R16)</f>
        <v>-454.6627684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606</v>
      </c>
      <c r="L10" s="6">
        <f>L8 + L9</f>
        <v>-765.1617979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86</v>
      </c>
      <c r="L11" s="1">
        <v>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607</v>
      </c>
      <c r="L12" s="6">
        <f>L10 - L11</f>
        <v>-768.1617979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608</v>
      </c>
      <c r="L13" s="1">
        <v>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-109.7373997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(1+0.02)/(0.0805-0.02)</f>
        <v>-1065.520661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