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<sst xmlns="http://schemas.openxmlformats.org/spreadsheetml/2006/main" count="1956" uniqueCount="1756">
  <si>
    <t>ticker</t>
  </si>
  <si>
    <t>CHDN</t>
  </si>
  <si>
    <t>nombre</t>
  </si>
  <si>
    <t>CHURCHILL DOWNS INCORPORA</t>
  </si>
  <si>
    <t>empresa</t>
  </si>
  <si>
    <t>Casinos &amp; Gaming</t>
  </si>
  <si>
    <t>Open</t>
  </si>
  <si>
    <t>Target Price</t>
  </si>
  <si>
    <t>Upside</t>
  </si>
  <si>
    <t>-179.15%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</si>
  <si>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</si>
  <si>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</si>
  <si>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</si>
  <si>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</si>
  <si>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</si>
  <si>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</si>
  <si>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</si>
  <si>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-0.57%</t>
  </si>
  <si>
    <t>Total Assets Growth</t>
  </si>
  <si>
    <t>3.51%</t>
  </si>
  <si>
    <t>Net Property, Plant and Equipment Growth</t>
  </si>
  <si>
    <t>3.84%</t>
  </si>
  <si>
    <t>EBITDA Growth</t>
  </si>
  <si>
    <t>196.19%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</si>
  <si>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</si>
  <si>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</si>
  <si>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</si>
  <si>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</si>
  <si>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</si>
  <si>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</si>
  <si>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</si>
  <si>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</si>
  <si>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</si>
  <si>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</si>
  <si>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</si>
  <si>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</si>
  <si>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</si>
  <si>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</si>
  <si>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</si>
  <si>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</si>
  <si>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</si>
  <si>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</si>
  <si>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</si>
  <si>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</si>
  <si>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</si>
  <si>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</si>
  <si>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Real Estate properties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</si>
  <si>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</si>
  <si>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</si>
  <si>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</si>
  <si>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</si>
  <si>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</si>
  <si>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</si>
  <si>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</si>
  <si>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</si>
  <si>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</si>
  <si>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</si>
  <si>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</si>
  <si>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</si>
  <si>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</si>
  <si>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</si>
  <si>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</si>
  <si>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</si>
  <si>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</si>
  <si>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</si>
  <si>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</si>
  <si>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</si>
  <si>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</si>
  <si>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</si>
  <si>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</si>
  <si>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</si>
  <si>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</si>
  <si>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</si>
  <si>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</si>
  <si>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</si>
  <si>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</si>
  <si>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</si>
  <si>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</si>
  <si>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</si>
  <si>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</si>
  <si>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</si>
  <si>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</si>
  <si>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</si>
  <si>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</si>
  <si>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</si>
  <si>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</si>
  <si>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</si>
  <si>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</si>
  <si>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</si>
  <si>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</si>
  <si>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</si>
  <si>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</si>
  <si>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</si>
  <si>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</si>
  <si>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</si>
  <si>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</si>
  <si>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</si>
  <si>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</si>
  <si>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</si>
  <si>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</si>
  <si>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</si>
  <si>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</si>
  <si>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</si>
  <si>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</si>
  <si>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</si>
  <si>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</si>
  <si>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</si>
  <si>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</si>
  <si>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</si>
  <si>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</si>
  <si>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</si>
  <si>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</si>
  <si>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</si>
  <si>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</si>
  <si>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</si>
  <si>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</si>
  <si>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6.68</t>
  </si>
  <si>
    <t>6.2</t>
  </si>
  <si>
    <t>6.92</t>
  </si>
  <si>
    <t>6.93</t>
  </si>
  <si>
    <t>5.86</t>
  </si>
  <si>
    <t>6.4</t>
  </si>
  <si>
    <t>4.65</t>
  </si>
  <si>
    <t>4.03</t>
  </si>
  <si>
    <t>7.37</t>
  </si>
  <si>
    <t>11.99</t>
  </si>
  <si>
    <t>Tangible Book Value</t>
  </si>
  <si>
    <t>Tangible Book Value Per Share</t>
  </si>
  <si>
    <t>-6.58</t>
  </si>
  <si>
    <t>-7.24</t>
  </si>
  <si>
    <t>-6.05</t>
  </si>
  <si>
    <t>1.66</t>
  </si>
  <si>
    <t>-1.59</t>
  </si>
  <si>
    <t>-2.88</t>
  </si>
  <si>
    <t>-4.43</t>
  </si>
  <si>
    <t>-5.36</t>
  </si>
  <si>
    <t>-34.28</t>
  </si>
  <si>
    <t>-32.55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</si>
  <si>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</si>
  <si>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</si>
  <si>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</si>
  <si>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</si>
  <si>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</si>
  <si>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</si>
  <si>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</si>
  <si>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Machinery, Total</t>
  </si>
  <si>
    <t>Full Time Employees</t>
  </si>
  <si>
    <t>Part Time Employees</t>
  </si>
  <si>
    <t>Accumulated Allowance for Doubtful Accounts (Supple)</t>
  </si>
  <si>
    <t>Revenues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</si>
  <si>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</si>
  <si>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</si>
  <si>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</si>
  <si>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</si>
  <si>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</si>
  <si>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</si>
  <si>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</si>
  <si>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</si>
  <si>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</si>
  <si>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</si>
  <si>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</si>
  <si>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</si>
  <si>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</si>
  <si>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</si>
  <si>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</si>
  <si>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</si>
  <si>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</si>
  <si>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</si>
  <si>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</si>
  <si>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</si>
  <si>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</si>
  <si>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</si>
  <si>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</si>
  <si>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</si>
  <si>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</si>
  <si>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</si>
  <si>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</si>
  <si>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</si>
  <si>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</si>
  <si>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</si>
  <si>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</si>
  <si>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</si>
  <si>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</si>
  <si>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</si>
  <si>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0.44</t>
  </si>
  <si>
    <t>0.63</t>
  </si>
  <si>
    <t>1.09</t>
  </si>
  <si>
    <t>1.49</t>
  </si>
  <si>
    <t>4.27</t>
  </si>
  <si>
    <t>1.71</t>
  </si>
  <si>
    <t>-1.03</t>
  </si>
  <si>
    <t>3.23</t>
  </si>
  <si>
    <t>5.8</t>
  </si>
  <si>
    <t>5.55</t>
  </si>
  <si>
    <t>Basic EPS - Continuing Operations</t>
  </si>
  <si>
    <t>1.3</t>
  </si>
  <si>
    <t>2.21</t>
  </si>
  <si>
    <t>1.74</t>
  </si>
  <si>
    <t>0.17</t>
  </si>
  <si>
    <t>Basic Weighted Average Shares Outstanding</t>
  </si>
  <si>
    <t>Net EPS - Diluted</t>
  </si>
  <si>
    <t>0.62</t>
  </si>
  <si>
    <t>1.07</t>
  </si>
  <si>
    <t>1.46</t>
  </si>
  <si>
    <t>4.24</t>
  </si>
  <si>
    <t>1.69</t>
  </si>
  <si>
    <t>-1.02</t>
  </si>
  <si>
    <t>3.18</t>
  </si>
  <si>
    <t>5.71</t>
  </si>
  <si>
    <t>5.49</t>
  </si>
  <si>
    <t>Diluted EPS - Continuing Operations</t>
  </si>
  <si>
    <t>1.28</t>
  </si>
  <si>
    <t>2.2</t>
  </si>
  <si>
    <t>1.72</t>
  </si>
  <si>
    <t>0.16</t>
  </si>
  <si>
    <t>Diluted Weighted Average Shares Outstanding</t>
  </si>
  <si>
    <t>Normalized Basic EPS</t>
  </si>
  <si>
    <t>0.52</t>
  </si>
  <si>
    <t>1.06</t>
  </si>
  <si>
    <t>1.08</t>
  </si>
  <si>
    <t>1.64</t>
  </si>
  <si>
    <t>1.58</t>
  </si>
  <si>
    <t>0.21</t>
  </si>
  <si>
    <t>2.97</t>
  </si>
  <si>
    <t>3.42</t>
  </si>
  <si>
    <t>3.98</t>
  </si>
  <si>
    <t>Normalized Diluted EPS</t>
  </si>
  <si>
    <t>0.51</t>
  </si>
  <si>
    <t>0.98</t>
  </si>
  <si>
    <t>1.03</t>
  </si>
  <si>
    <t>1.62</t>
  </si>
  <si>
    <t>1.56</t>
  </si>
  <si>
    <t>2.92</t>
  </si>
  <si>
    <t>3.37</t>
  </si>
  <si>
    <t>3.93</t>
  </si>
  <si>
    <t>Dividend Per Share</t>
  </si>
  <si>
    <t>0.19</t>
  </si>
  <si>
    <t>0.22</t>
  </si>
  <si>
    <t>0.25</t>
  </si>
  <si>
    <t>0.27</t>
  </si>
  <si>
    <t>0.29</t>
  </si>
  <si>
    <t>0.31</t>
  </si>
  <si>
    <t>0.33</t>
  </si>
  <si>
    <t>0.36</t>
  </si>
  <si>
    <t>0.38</t>
  </si>
  <si>
    <t>Payout Ratio</t>
  </si>
  <si>
    <t>32.76</t>
  </si>
  <si>
    <t>26.72</t>
  </si>
  <si>
    <t>17.67</t>
  </si>
  <si>
    <t>15.3</t>
  </si>
  <si>
    <t>6.72</t>
  </si>
  <si>
    <t>16.15</t>
  </si>
  <si>
    <t>-28.57</t>
  </si>
  <si>
    <t>9.96</t>
  </si>
  <si>
    <t>5.92</t>
  </si>
  <si>
    <t>6.49</t>
  </si>
  <si>
    <t>American Depositary Receipts Ratio (ADR)</t>
  </si>
  <si>
    <t>0.05</t>
  </si>
  <si>
    <t>EBITDA</t>
  </si>
  <si>
    <t>EBITA</t>
  </si>
  <si>
    <t>EBIT</t>
  </si>
  <si>
    <t>EBITDAR</t>
  </si>
  <si>
    <t>Total Revenues (As Reported)</t>
  </si>
  <si>
    <t>Effective Tax Rate - (Ratio)</t>
  </si>
  <si>
    <t>39.42</t>
  </si>
  <si>
    <t>41.83</t>
  </si>
  <si>
    <t>35.69</t>
  </si>
  <si>
    <t>-19.41</t>
  </si>
  <si>
    <t>21.93</t>
  </si>
  <si>
    <t>28.92</t>
  </si>
  <si>
    <t>-66.25</t>
  </si>
  <si>
    <t>27.5</t>
  </si>
  <si>
    <t>27.83</t>
  </si>
  <si>
    <t>25.72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</si>
  <si>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</si>
  <si>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</si>
  <si>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</si>
  <si>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</si>
  <si>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</si>
  <si>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</si>
  <si>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</si>
  <si>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</si>
  <si>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</si>
  <si>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</si>
  <si>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</si>
  <si>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</si>
  <si>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</si>
  <si>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</si>
  <si>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</si>
  <si>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</si>
  <si>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</si>
  <si>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</si>
  <si>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</si>
  <si>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</si>
  <si>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4.79</t>
  </si>
  <si>
    <t>5.32</t>
  </si>
  <si>
    <t>5.04</t>
  </si>
  <si>
    <t>7.08</t>
  </si>
  <si>
    <t>6.46</t>
  </si>
  <si>
    <t>1.88</t>
  </si>
  <si>
    <t>6.78</t>
  </si>
  <si>
    <t>5.47</t>
  </si>
  <si>
    <t>5.64</t>
  </si>
  <si>
    <t>Return on Total Capital</t>
  </si>
  <si>
    <t>4.92</t>
  </si>
  <si>
    <t>7.76</t>
  </si>
  <si>
    <t>8.02</t>
  </si>
  <si>
    <t>6.89</t>
  </si>
  <si>
    <t>9.25</t>
  </si>
  <si>
    <t>8.2</t>
  </si>
  <si>
    <t>2.46</t>
  </si>
  <si>
    <t>8.94</t>
  </si>
  <si>
    <t>6.77</t>
  </si>
  <si>
    <t>Return On Equity %</t>
  </si>
  <si>
    <t>6.6</t>
  </si>
  <si>
    <t>9.9</t>
  </si>
  <si>
    <t>16.6</t>
  </si>
  <si>
    <t>18.47</t>
  </si>
  <si>
    <t>32.79</t>
  </si>
  <si>
    <t>28.37</t>
  </si>
  <si>
    <t>3.03</t>
  </si>
  <si>
    <t>73.93</t>
  </si>
  <si>
    <t>102.39</t>
  </si>
  <si>
    <t>57.75</t>
  </si>
  <si>
    <t>Return on Common Equity</t>
  </si>
  <si>
    <t>6.56</t>
  </si>
  <si>
    <t>9.81</t>
  </si>
  <si>
    <t>16.45</t>
  </si>
  <si>
    <t>18.46</t>
  </si>
  <si>
    <t>28.5</t>
  </si>
  <si>
    <t>3.08</t>
  </si>
  <si>
    <t>Margin Analysis</t>
  </si>
  <si>
    <t>Gross Profit Margin %</t>
  </si>
  <si>
    <t>24.98</t>
  </si>
  <si>
    <t>25.39</t>
  </si>
  <si>
    <t>25.38</t>
  </si>
  <si>
    <t>30.66</t>
  </si>
  <si>
    <t>31.89</t>
  </si>
  <si>
    <t>25.8</t>
  </si>
  <si>
    <t>18.36</t>
  </si>
  <si>
    <t>27.93</t>
  </si>
  <si>
    <t>31.3</t>
  </si>
  <si>
    <t>32.32</t>
  </si>
  <si>
    <t>SG&amp;A Margin</t>
  </si>
  <si>
    <t>9.69</t>
  </si>
  <si>
    <t>7.49</t>
  </si>
  <si>
    <t>7.66</t>
  </si>
  <si>
    <t>9.42</t>
  </si>
  <si>
    <t>8.97</t>
  </si>
  <si>
    <t>9.18</t>
  </si>
  <si>
    <t>10.89</t>
  </si>
  <si>
    <t>8.67</t>
  </si>
  <si>
    <t>9.07</t>
  </si>
  <si>
    <t>8.22</t>
  </si>
  <si>
    <t>EBITDA Margin %</t>
  </si>
  <si>
    <t>19.52</t>
  </si>
  <si>
    <t>23.92</t>
  </si>
  <si>
    <t>22.36</t>
  </si>
  <si>
    <t>31.36</t>
  </si>
  <si>
    <t>22.46</t>
  </si>
  <si>
    <t>15.39</t>
  </si>
  <si>
    <t>25.08</t>
  </si>
  <si>
    <t>27.91</t>
  </si>
  <si>
    <t>30.43</t>
  </si>
  <si>
    <t>EBITA Margin %</t>
  </si>
  <si>
    <t>13.8</t>
  </si>
  <si>
    <t>20.08</t>
  </si>
  <si>
    <t>18.78</t>
  </si>
  <si>
    <t>21.84</t>
  </si>
  <si>
    <t>23.52</t>
  </si>
  <si>
    <t>7.93</t>
  </si>
  <si>
    <t>19.56</t>
  </si>
  <si>
    <t>22.48</t>
  </si>
  <si>
    <t>24.4</t>
  </si>
  <si>
    <t>EBIT Margin %</t>
  </si>
  <si>
    <t>12.32</t>
  </si>
  <si>
    <t>14.65</t>
  </si>
  <si>
    <t>14.74</t>
  </si>
  <si>
    <t>21.07</t>
  </si>
  <si>
    <t>22.92</t>
  </si>
  <si>
    <t>16.62</t>
  </si>
  <si>
    <t>7.47</t>
  </si>
  <si>
    <t>19.26</t>
  </si>
  <si>
    <t>22.22</t>
  </si>
  <si>
    <t>24.11</t>
  </si>
  <si>
    <t>Income From Continuing Operations Margin %</t>
  </si>
  <si>
    <t>5.7</t>
  </si>
  <si>
    <t>5.38</t>
  </si>
  <si>
    <t>8.26</t>
  </si>
  <si>
    <t>13.87</t>
  </si>
  <si>
    <t>18.1</t>
  </si>
  <si>
    <t>10.5</t>
  </si>
  <si>
    <t>1.26</t>
  </si>
  <si>
    <t>15.6</t>
  </si>
  <si>
    <t>24.28</t>
  </si>
  <si>
    <t>16.95</t>
  </si>
  <si>
    <t>Net Income Margin %</t>
  </si>
  <si>
    <t>15.92</t>
  </si>
  <si>
    <t>34.97</t>
  </si>
  <si>
    <t>10.34</t>
  </si>
  <si>
    <t>-7.77</t>
  </si>
  <si>
    <t>Net Avail. For Common Margin %</t>
  </si>
  <si>
    <t>5.67</t>
  </si>
  <si>
    <t>5.33</t>
  </si>
  <si>
    <t>8.18</t>
  </si>
  <si>
    <t>13.86</t>
  </si>
  <si>
    <t>10.52</t>
  </si>
  <si>
    <t>Normalized Net Income Margin</t>
  </si>
  <si>
    <t>6.63</t>
  </si>
  <si>
    <t>8.56</t>
  </si>
  <si>
    <t>7.97</t>
  </si>
  <si>
    <t>11.58</t>
  </si>
  <si>
    <t>13.39</t>
  </si>
  <si>
    <t>9.5</t>
  </si>
  <si>
    <t>1.59</t>
  </si>
  <si>
    <t>14.35</t>
  </si>
  <si>
    <t>14.32</t>
  </si>
  <si>
    <t>12.15</t>
  </si>
  <si>
    <t>Levered Free Cash Flow Margin</t>
  </si>
  <si>
    <t>15.11</t>
  </si>
  <si>
    <t>41.72</t>
  </si>
  <si>
    <t>-3.17</t>
  </si>
  <si>
    <t>10.28</t>
  </si>
  <si>
    <t>-4.82</t>
  </si>
  <si>
    <t>5.12</t>
  </si>
  <si>
    <t>-3.61</t>
  </si>
  <si>
    <t>6.47</t>
  </si>
  <si>
    <t>1.52</t>
  </si>
  <si>
    <t>-8.19</t>
  </si>
  <si>
    <t>Unlevered Free Cash Flow Margin</t>
  </si>
  <si>
    <t>16.71</t>
  </si>
  <si>
    <t>43.19</t>
  </si>
  <si>
    <t>-1.08</t>
  </si>
  <si>
    <t>13.77</t>
  </si>
  <si>
    <t>-2.33</t>
  </si>
  <si>
    <t>8.45</t>
  </si>
  <si>
    <t>1.14</t>
  </si>
  <si>
    <t>9.79</t>
  </si>
  <si>
    <t>6.61</t>
  </si>
  <si>
    <t>-1.37</t>
  </si>
  <si>
    <t>Asset Turnover</t>
  </si>
  <si>
    <t>0.58</t>
  </si>
  <si>
    <t>0.49</t>
  </si>
  <si>
    <t>0.4</t>
  </si>
  <si>
    <t>0.56</t>
  </si>
  <si>
    <t>0.39</t>
  </si>
  <si>
    <t>0.37</t>
  </si>
  <si>
    <t>Fixed Assets Turnover</t>
  </si>
  <si>
    <t>1.38</t>
  </si>
  <si>
    <t>2.07</t>
  </si>
  <si>
    <t>2.28</t>
  </si>
  <si>
    <t>1.51</t>
  </si>
  <si>
    <t>1.48</t>
  </si>
  <si>
    <t>1.57</t>
  </si>
  <si>
    <t>1.04</t>
  </si>
  <si>
    <t>1.54</t>
  </si>
  <si>
    <t>1.22</t>
  </si>
  <si>
    <t>Receivables Turnover (Average Receivables)</t>
  </si>
  <si>
    <t>14.21</t>
  </si>
  <si>
    <t>18.04</t>
  </si>
  <si>
    <t>18.72</t>
  </si>
  <si>
    <t>17.93</t>
  </si>
  <si>
    <t>28.57</t>
  </si>
  <si>
    <t>50.75</t>
  </si>
  <si>
    <t>36.92</t>
  </si>
  <si>
    <t>53.15</t>
  </si>
  <si>
    <t>39.05</t>
  </si>
  <si>
    <t>34.33</t>
  </si>
  <si>
    <t>Short Term Liquidity</t>
  </si>
  <si>
    <t>Current Ratio</t>
  </si>
  <si>
    <t>0.72</t>
  </si>
  <si>
    <t>0.35</t>
  </si>
  <si>
    <t>0.53</t>
  </si>
  <si>
    <t>0.57</t>
  </si>
  <si>
    <t>0.94</t>
  </si>
  <si>
    <t>0.73</t>
  </si>
  <si>
    <t>0.55</t>
  </si>
  <si>
    <t>1.27</t>
  </si>
  <si>
    <t>Quick Ratio</t>
  </si>
  <si>
    <t>0.3</t>
  </si>
  <si>
    <t>0.7</t>
  </si>
  <si>
    <t>1.01</t>
  </si>
  <si>
    <t>Operating Cash Flow to Current Liabilities</t>
  </si>
  <si>
    <t>0.42</t>
  </si>
  <si>
    <t>0.41</t>
  </si>
  <si>
    <t>0.48</t>
  </si>
  <si>
    <t>0.77</t>
  </si>
  <si>
    <t>0.96</t>
  </si>
  <si>
    <t>0.85</t>
  </si>
  <si>
    <t>0.86</t>
  </si>
  <si>
    <t>0.8</t>
  </si>
  <si>
    <t>Days Sales Outstanding (Average Receivables)</t>
  </si>
  <si>
    <t>25.69</t>
  </si>
  <si>
    <t>20.23</t>
  </si>
  <si>
    <t>19.55</t>
  </si>
  <si>
    <t>20.35</t>
  </si>
  <si>
    <t>12.78</t>
  </si>
  <si>
    <t>7.19</t>
  </si>
  <si>
    <t>9.91</t>
  </si>
  <si>
    <t>6.87</t>
  </si>
  <si>
    <t>9.35</t>
  </si>
  <si>
    <t>10.63</t>
  </si>
  <si>
    <t>Average Days Payable Outstanding</t>
  </si>
  <si>
    <t>26.55</t>
  </si>
  <si>
    <t>17.01</t>
  </si>
  <si>
    <t>17.3</t>
  </si>
  <si>
    <t>30.89</t>
  </si>
  <si>
    <t>26.85</t>
  </si>
  <si>
    <t>19.38</t>
  </si>
  <si>
    <t>27.33</t>
  </si>
  <si>
    <t>24.15</t>
  </si>
  <si>
    <t>33.33</t>
  </si>
  <si>
    <t>33.3</t>
  </si>
  <si>
    <t>Long Term Solvency</t>
  </si>
  <si>
    <t>Total Debt/Equity</t>
  </si>
  <si>
    <t>110.13</t>
  </si>
  <si>
    <t>126.67</t>
  </si>
  <si>
    <t>134.55</t>
  </si>
  <si>
    <t>176.35</t>
  </si>
  <si>
    <t>186.84</t>
  </si>
  <si>
    <t>293.56</t>
  </si>
  <si>
    <t>450.07</t>
  </si>
  <si>
    <t>653.85</t>
  </si>
  <si>
    <t>844.03</t>
  </si>
  <si>
    <t>548.46</t>
  </si>
  <si>
    <t>Total Debt / Total Capital</t>
  </si>
  <si>
    <t>52.41</t>
  </si>
  <si>
    <t>55.88</t>
  </si>
  <si>
    <t>57.37</t>
  </si>
  <si>
    <t>63.81</t>
  </si>
  <si>
    <t>65.14</t>
  </si>
  <si>
    <t>74.59</t>
  </si>
  <si>
    <t>81.82</t>
  </si>
  <si>
    <t>86.73</t>
  </si>
  <si>
    <t>89.41</t>
  </si>
  <si>
    <t>84.58</t>
  </si>
  <si>
    <t>LT Debt/Equity</t>
  </si>
  <si>
    <t>108.44</t>
  </si>
  <si>
    <t>124.03</t>
  </si>
  <si>
    <t>132.48</t>
  </si>
  <si>
    <t>175.73</t>
  </si>
  <si>
    <t>185.99</t>
  </si>
  <si>
    <t>291.8</t>
  </si>
  <si>
    <t>447.64</t>
  </si>
  <si>
    <t>649.71</t>
  </si>
  <si>
    <t>834.07</t>
  </si>
  <si>
    <t>539.96</t>
  </si>
  <si>
    <t>Long-Term Debt / Total Capital</t>
  </si>
  <si>
    <t>51.61</t>
  </si>
  <si>
    <t>54.72</t>
  </si>
  <si>
    <t>56.48</t>
  </si>
  <si>
    <t>63.59</t>
  </si>
  <si>
    <t>64.84</t>
  </si>
  <si>
    <t>74.14</t>
  </si>
  <si>
    <t>81.38</t>
  </si>
  <si>
    <t>86.19</t>
  </si>
  <si>
    <t>88.35</t>
  </si>
  <si>
    <t>83.27</t>
  </si>
  <si>
    <t>Total Liabilities / Total Assets</t>
  </si>
  <si>
    <t>70.34</t>
  </si>
  <si>
    <t>72.9</t>
  </si>
  <si>
    <t>69.61</t>
  </si>
  <si>
    <t>72.86</t>
  </si>
  <si>
    <t>72.57</t>
  </si>
  <si>
    <t>79.97</t>
  </si>
  <si>
    <t>86.33</t>
  </si>
  <si>
    <t>89.71</t>
  </si>
  <si>
    <t>91.11</t>
  </si>
  <si>
    <t>87.15</t>
  </si>
  <si>
    <t>EBIT / Interest Expense</t>
  </si>
  <si>
    <t>4.81</t>
  </si>
  <si>
    <t>6.21</t>
  </si>
  <si>
    <t>4.41</t>
  </si>
  <si>
    <t>3.77</t>
  </si>
  <si>
    <t>5.77</t>
  </si>
  <si>
    <t>3.12</t>
  </si>
  <si>
    <t>3.63</t>
  </si>
  <si>
    <t>2.73</t>
  </si>
  <si>
    <t>EBITDA / Interest Expense</t>
  </si>
  <si>
    <t>7.62</t>
  </si>
  <si>
    <t>10.14</t>
  </si>
  <si>
    <t>6.7</t>
  </si>
  <si>
    <t>5.61</t>
  </si>
  <si>
    <t>7.17</t>
  </si>
  <si>
    <t>4.51</t>
  </si>
  <si>
    <t>2.19</t>
  </si>
  <si>
    <t>4.95</t>
  </si>
  <si>
    <t>3.57</t>
  </si>
  <si>
    <t>2.88</t>
  </si>
  <si>
    <t>(EBITDA - Capex) / Interest Expense</t>
  </si>
  <si>
    <t>8.62</t>
  </si>
  <si>
    <t>5.44</t>
  </si>
  <si>
    <t>3.24</t>
  </si>
  <si>
    <t>3.45</t>
  </si>
  <si>
    <t>2.66</t>
  </si>
  <si>
    <t>-0.74</t>
  </si>
  <si>
    <t>3.87</t>
  </si>
  <si>
    <t>0.69</t>
  </si>
  <si>
    <t>Total Debt / EBITDA</t>
  </si>
  <si>
    <t>4.86</t>
  </si>
  <si>
    <t>2.7</t>
  </si>
  <si>
    <t>3.15</t>
  </si>
  <si>
    <t>4.08</t>
  </si>
  <si>
    <t>3.07</t>
  </si>
  <si>
    <t>4.69</t>
  </si>
  <si>
    <t>4.78</t>
  </si>
  <si>
    <t>8.85</t>
  </si>
  <si>
    <t>6.34</t>
  </si>
  <si>
    <t>Net Debt / EBITDA</t>
  </si>
  <si>
    <t>4.43</t>
  </si>
  <si>
    <t>2.44</t>
  </si>
  <si>
    <t>2.98</t>
  </si>
  <si>
    <t>3.89</t>
  </si>
  <si>
    <t>2.61</t>
  </si>
  <si>
    <t>4.39</t>
  </si>
  <si>
    <t>9.04</t>
  </si>
  <si>
    <t>4.09</t>
  </si>
  <si>
    <t>8.61</t>
  </si>
  <si>
    <t>6.15</t>
  </si>
  <si>
    <t>Total Debt / (EBITDA - Capex)</t>
  </si>
  <si>
    <t>7.4</t>
  </si>
  <si>
    <t>3.17</t>
  </si>
  <si>
    <t>7.06</t>
  </si>
  <si>
    <t>7.96</t>
  </si>
  <si>
    <t>-28.05</t>
  </si>
  <si>
    <t>6.12</t>
  </si>
  <si>
    <t>45.5</t>
  </si>
  <si>
    <t>50.79</t>
  </si>
  <si>
    <t>Net Debt / (EBITDA - Capex)</t>
  </si>
  <si>
    <t>6.74</t>
  </si>
  <si>
    <t>2.87</t>
  </si>
  <si>
    <t>3.67</t>
  </si>
  <si>
    <t>5.43</t>
  </si>
  <si>
    <t>7.45</t>
  </si>
  <si>
    <t>-26.91</t>
  </si>
  <si>
    <t>5.23</t>
  </si>
  <si>
    <t>44.23</t>
  </si>
  <si>
    <t>49.29</t>
  </si>
  <si>
    <t>Growth Over Prior Year</t>
  </si>
  <si>
    <t>Total Revenues, 1 Yr. Growth %</t>
  </si>
  <si>
    <t>4.31</t>
  </si>
  <si>
    <t>49.26</t>
  </si>
  <si>
    <t>7.94</t>
  </si>
  <si>
    <t>7.32</t>
  </si>
  <si>
    <t>31.78</t>
  </si>
  <si>
    <t>-20.73</t>
  </si>
  <si>
    <t>51.54</t>
  </si>
  <si>
    <t>13.31</t>
  </si>
  <si>
    <t>36.02</t>
  </si>
  <si>
    <t>Gross Profit, 1 Yr. Growth %</t>
  </si>
  <si>
    <t>53.03</t>
  </si>
  <si>
    <t>8.64</t>
  </si>
  <si>
    <t>10.49</t>
  </si>
  <si>
    <t>18.92</t>
  </si>
  <si>
    <t>18.4</t>
  </si>
  <si>
    <t>-43.59</t>
  </si>
  <si>
    <t>130.54</t>
  </si>
  <si>
    <t>26.97</t>
  </si>
  <si>
    <t>40.48</t>
  </si>
  <si>
    <t>EBITDA, 1 Yr. Growth %</t>
  </si>
  <si>
    <t>57.86</t>
  </si>
  <si>
    <t>5.18</t>
  </si>
  <si>
    <t>3.34</t>
  </si>
  <si>
    <t>16.91</t>
  </si>
  <si>
    <t>-45.68</t>
  </si>
  <si>
    <t>146.92</t>
  </si>
  <si>
    <t>26.14</t>
  </si>
  <si>
    <t>48.44</t>
  </si>
  <si>
    <t>EBITA, 1 Yr. Growth %</t>
  </si>
  <si>
    <t>2.4</t>
  </si>
  <si>
    <t>77.46</t>
  </si>
  <si>
    <t>6.13</t>
  </si>
  <si>
    <t>10.23</t>
  </si>
  <si>
    <t>22.13</t>
  </si>
  <si>
    <t>10.19</t>
  </si>
  <si>
    <t>-63.01</t>
  </si>
  <si>
    <t>273.68</t>
  </si>
  <si>
    <t>30.25</t>
  </si>
  <si>
    <t>47.6</t>
  </si>
  <si>
    <t>EBIT, 1 Yr. Growth %</t>
  </si>
  <si>
    <t>2.91</t>
  </si>
  <si>
    <t>41.92</t>
  </si>
  <si>
    <t>12.39</t>
  </si>
  <si>
    <t>23.36</t>
  </si>
  <si>
    <t>-64.39</t>
  </si>
  <si>
    <t>290.85</t>
  </si>
  <si>
    <t>30.75</t>
  </si>
  <si>
    <t>47.54</t>
  </si>
  <si>
    <t>Earnings From Cont. Operations, 1 Yr. Growth %</t>
  </si>
  <si>
    <t>-15.77</t>
  </si>
  <si>
    <t>40.64</t>
  </si>
  <si>
    <t>65.8</t>
  </si>
  <si>
    <t>26.58</t>
  </si>
  <si>
    <t>49.18</t>
  </si>
  <si>
    <t>-23.55</t>
  </si>
  <si>
    <t>-90.47</t>
  </si>
  <si>
    <t>76.4</t>
  </si>
  <si>
    <t>-5.03</t>
  </si>
  <si>
    <t>Net Income, 1 Yr. Growth %</t>
  </si>
  <si>
    <t>-15.56</t>
  </si>
  <si>
    <t>29.97</t>
  </si>
  <si>
    <t>151.1</t>
  </si>
  <si>
    <t>-61.03</t>
  </si>
  <si>
    <t>-159.56</t>
  </si>
  <si>
    <t>-404.15</t>
  </si>
  <si>
    <t>Normalized Net Income, 1 Yr. Growth %</t>
  </si>
  <si>
    <t>-6.96</t>
  </si>
  <si>
    <t>32.88</t>
  </si>
  <si>
    <t>6.8</t>
  </si>
  <si>
    <t>-86.73</t>
  </si>
  <si>
    <t>13.03</t>
  </si>
  <si>
    <t>15.41</t>
  </si>
  <si>
    <t>Diluted EPS Before Extra, 1 Yr. Growth %</t>
  </si>
  <si>
    <t>-14.09</t>
  </si>
  <si>
    <t>40.74</t>
  </si>
  <si>
    <t>73.69</t>
  </si>
  <si>
    <t>32.91</t>
  </si>
  <si>
    <t>72.16</t>
  </si>
  <si>
    <t>-21.64</t>
  </si>
  <si>
    <t>-90.41</t>
  </si>
  <si>
    <t>79.84</t>
  </si>
  <si>
    <t>-3.85</t>
  </si>
  <si>
    <t>Accounts Receivable, 1 Yr. Growth %</t>
  </si>
  <si>
    <t>73.05</t>
  </si>
  <si>
    <t>-13.05</t>
  </si>
  <si>
    <t>24.03</t>
  </si>
  <si>
    <t>-13.37</t>
  </si>
  <si>
    <t>-47.2</t>
  </si>
  <si>
    <t>22.03</t>
  </si>
  <si>
    <t>-1.74</t>
  </si>
  <si>
    <t>12.37</t>
  </si>
  <si>
    <t>91.51</t>
  </si>
  <si>
    <t>35.47</t>
  </si>
  <si>
    <t>Net Property, Plant and Equip., 1 Yr. Growth %</t>
  </si>
  <si>
    <t>1.68</t>
  </si>
  <si>
    <t>-3.72</t>
  </si>
  <si>
    <t>8.46</t>
  </si>
  <si>
    <t>24.59</t>
  </si>
  <si>
    <t>23.74</t>
  </si>
  <si>
    <t>15.45</t>
  </si>
  <si>
    <t>-8.06</t>
  </si>
  <si>
    <t>98.84</t>
  </si>
  <si>
    <t>29.46</t>
  </si>
  <si>
    <t>Total Assets, 1 Yr. Growth %</t>
  </si>
  <si>
    <t>74.54</t>
  </si>
  <si>
    <t>-3.34</t>
  </si>
  <si>
    <t>-1.01</t>
  </si>
  <si>
    <t>4.66</t>
  </si>
  <si>
    <t>-26.88</t>
  </si>
  <si>
    <t>47.87</t>
  </si>
  <si>
    <t>5.31</t>
  </si>
  <si>
    <t>10.99</t>
  </si>
  <si>
    <t>108.17</t>
  </si>
  <si>
    <t>12.06</t>
  </si>
  <si>
    <t>Tangible Book Value, 1 Yr. Growth %</t>
  </si>
  <si>
    <t>-434.67</t>
  </si>
  <si>
    <t>-17.23</t>
  </si>
  <si>
    <t>-26.83</t>
  </si>
  <si>
    <t>-183.95</t>
  </si>
  <si>
    <t>77.62</t>
  </si>
  <si>
    <t>53.24</t>
  </si>
  <si>
    <t>16.5</t>
  </si>
  <si>
    <t>528.3</t>
  </si>
  <si>
    <t>-5.44</t>
  </si>
  <si>
    <t>Common Equity, 1 Yr. Growth %</t>
  </si>
  <si>
    <t>-0.68</t>
  </si>
  <si>
    <t>-11.83</t>
  </si>
  <si>
    <t>10.98</t>
  </si>
  <si>
    <t>-6.53</t>
  </si>
  <si>
    <t>-26.08</t>
  </si>
  <si>
    <t>7.39</t>
  </si>
  <si>
    <t>-27.78</t>
  </si>
  <si>
    <t>-16.43</t>
  </si>
  <si>
    <t>79.76</t>
  </si>
  <si>
    <t>62.03</t>
  </si>
  <si>
    <t>Cash From Operations, 1 Yr. Growth %</t>
  </si>
  <si>
    <t>-2.27</t>
  </si>
  <si>
    <t>86.79</t>
  </si>
  <si>
    <t>-14.25</t>
  </si>
  <si>
    <t>-3.79</t>
  </si>
  <si>
    <t>-8.04</t>
  </si>
  <si>
    <t>46.41</t>
  </si>
  <si>
    <t>136.43</t>
  </si>
  <si>
    <t>12.85</t>
  </si>
  <si>
    <t>Capital Expenditures, 1 Yr. Growth %</t>
  </si>
  <si>
    <t>11.72</t>
  </si>
  <si>
    <t>-20.14</t>
  </si>
  <si>
    <t>25.75</t>
  </si>
  <si>
    <t>113.71</t>
  </si>
  <si>
    <t>27.8</t>
  </si>
  <si>
    <t>-12.18</t>
  </si>
  <si>
    <t>78.51</t>
  </si>
  <si>
    <t>-60.8</t>
  </si>
  <si>
    <t>361.33</t>
  </si>
  <si>
    <t>59.74</t>
  </si>
  <si>
    <t>Levered Free Cash Flow, 1 Yr. Growth %</t>
  </si>
  <si>
    <t>19.78</t>
  </si>
  <si>
    <t>260.15</t>
  </si>
  <si>
    <t>-108.17</t>
  </si>
  <si>
    <t>-239.44</t>
  </si>
  <si>
    <t>-153.01</t>
  </si>
  <si>
    <t>-199.11</t>
  </si>
  <si>
    <t>-151.99</t>
  </si>
  <si>
    <t>-412.31</t>
  </si>
  <si>
    <t>-74.79</t>
  </si>
  <si>
    <t>-669.22</t>
  </si>
  <si>
    <t>Unlevered Free Cash Flow, 1 Yr. Growth %</t>
  </si>
  <si>
    <t>27.64</t>
  </si>
  <si>
    <t>241.23</t>
  </si>
  <si>
    <t>-102.69</t>
  </si>
  <si>
    <t>-421.88</t>
  </si>
  <si>
    <t>-119.22</t>
  </si>
  <si>
    <t>-357.49</t>
  </si>
  <si>
    <t>-89.79</t>
  </si>
  <si>
    <t>825.83</t>
  </si>
  <si>
    <t>-26.21</t>
  </si>
  <si>
    <t>-126.53</t>
  </si>
  <si>
    <t>Dividend Per Share, 1 Yr. Growth %</t>
  </si>
  <si>
    <t>14.97</t>
  </si>
  <si>
    <t>14.76</t>
  </si>
  <si>
    <t>15.14</t>
  </si>
  <si>
    <t>7.1</t>
  </si>
  <si>
    <t>7.23</t>
  </si>
  <si>
    <t>7.05</t>
  </si>
  <si>
    <t>Compound Annual Growth Rate Over Two Years</t>
  </si>
  <si>
    <t>Total Revenues, 2 Yr. CAGR %</t>
  </si>
  <si>
    <t>24.75</t>
  </si>
  <si>
    <t>26.93</t>
  </si>
  <si>
    <t>5.13</t>
  </si>
  <si>
    <t>10.77</t>
  </si>
  <si>
    <t>22.74</t>
  </si>
  <si>
    <t>9.6</t>
  </si>
  <si>
    <t>31.04</t>
  </si>
  <si>
    <t>Gross Profit, 2 Yr. CAGR %</t>
  </si>
  <si>
    <t>3.73</t>
  </si>
  <si>
    <t>24.61</t>
  </si>
  <si>
    <t>7.98</t>
  </si>
  <si>
    <t>14.63</t>
  </si>
  <si>
    <t>16.39</t>
  </si>
  <si>
    <t>-18.27</t>
  </si>
  <si>
    <t>14.04</t>
  </si>
  <si>
    <t>71.09</t>
  </si>
  <si>
    <t>33.55</t>
  </si>
  <si>
    <t>EBITDA, 2 Yr. CAGR %</t>
  </si>
  <si>
    <t>5.85</t>
  </si>
  <si>
    <t>29.92</t>
  </si>
  <si>
    <t>27.36</t>
  </si>
  <si>
    <t>-20.31</t>
  </si>
  <si>
    <t>13.92</t>
  </si>
  <si>
    <t>76.48</t>
  </si>
  <si>
    <t>36.84</t>
  </si>
  <si>
    <t>EBITA, 2 Yr. CAGR %</t>
  </si>
  <si>
    <t>4.68</t>
  </si>
  <si>
    <t>38.24</t>
  </si>
  <si>
    <t>35.54</t>
  </si>
  <si>
    <t>16.48</t>
  </si>
  <si>
    <t>13.16</t>
  </si>
  <si>
    <t>-36.16</t>
  </si>
  <si>
    <t>15.05</t>
  </si>
  <si>
    <t>120.62</t>
  </si>
  <si>
    <t>38.66</t>
  </si>
  <si>
    <t>EBIT, 2 Yr. CAGR %</t>
  </si>
  <si>
    <t>4.83</t>
  </si>
  <si>
    <t>24.19</t>
  </si>
  <si>
    <t>26.52</t>
  </si>
  <si>
    <t>9.02</t>
  </si>
  <si>
    <t>18.22</t>
  </si>
  <si>
    <t>14.12</t>
  </si>
  <si>
    <t>-37.13</t>
  </si>
  <si>
    <t>17.98</t>
  </si>
  <si>
    <t>126.07</t>
  </si>
  <si>
    <t>38.89</t>
  </si>
  <si>
    <t>Earnings From Cont. Operations, 2 Yr. CAGR %</t>
  </si>
  <si>
    <t>-10.72</t>
  </si>
  <si>
    <t>8.84</t>
  </si>
  <si>
    <t>52.63</t>
  </si>
  <si>
    <t>31.48</t>
  </si>
  <si>
    <t>37.42</t>
  </si>
  <si>
    <t>-73.01</t>
  </si>
  <si>
    <t>33.58</t>
  </si>
  <si>
    <t>474.78</t>
  </si>
  <si>
    <t>29.43</t>
  </si>
  <si>
    <t>Net Income, 2 Yr. CAGR %</t>
  </si>
  <si>
    <t>-10.81</t>
  </si>
  <si>
    <t>8.98</t>
  </si>
  <si>
    <t>46.8</t>
  </si>
  <si>
    <t>80.66</t>
  </si>
  <si>
    <t>-1.07</t>
  </si>
  <si>
    <t>-51.82</t>
  </si>
  <si>
    <t>34.6</t>
  </si>
  <si>
    <t>131.63</t>
  </si>
  <si>
    <t>Normalized Net Income, 2 Yr. CAGR %</t>
  </si>
  <si>
    <t>22.56</t>
  </si>
  <si>
    <t>25.09</t>
  </si>
  <si>
    <t>8.14</t>
  </si>
  <si>
    <t>25.21</t>
  </si>
  <si>
    <t>17.2</t>
  </si>
  <si>
    <t>-62.36</t>
  </si>
  <si>
    <t>34.69</t>
  </si>
  <si>
    <t>293.17</t>
  </si>
  <si>
    <t>14.22</t>
  </si>
  <si>
    <t>Diluted EPS Before Extra, 2 Yr. CAGR %</t>
  </si>
  <si>
    <t>-11.01</t>
  </si>
  <si>
    <t>56.23</t>
  </si>
  <si>
    <t>37.9</t>
  </si>
  <si>
    <t>51.41</t>
  </si>
  <si>
    <t>-72.58</t>
  </si>
  <si>
    <t>35.86</t>
  </si>
  <si>
    <t>488.27</t>
  </si>
  <si>
    <t>31.39</t>
  </si>
  <si>
    <t>Accounts Receivable, 2 Yr. CAGR %</t>
  </si>
  <si>
    <t>22.67</t>
  </si>
  <si>
    <t>3.81</t>
  </si>
  <si>
    <t>-14.82</t>
  </si>
  <si>
    <t>-32.37</t>
  </si>
  <si>
    <t>-19.73</t>
  </si>
  <si>
    <t>9.51</t>
  </si>
  <si>
    <t>5.08</t>
  </si>
  <si>
    <t>46.7</t>
  </si>
  <si>
    <t>61.07</t>
  </si>
  <si>
    <t>Net Property, Plant and Equip., 2 Yr. CAGR %</t>
  </si>
  <si>
    <t>4.72</t>
  </si>
  <si>
    <t>-1.06</t>
  </si>
  <si>
    <t>-1.77</t>
  </si>
  <si>
    <t>2.99</t>
  </si>
  <si>
    <t>16.24</t>
  </si>
  <si>
    <t>24.16</t>
  </si>
  <si>
    <t>35.21</t>
  </si>
  <si>
    <t>60.45</t>
  </si>
  <si>
    <t>Total Assets, 2 Yr. CAGR %</t>
  </si>
  <si>
    <t>45.54</t>
  </si>
  <si>
    <t>29.78</t>
  </si>
  <si>
    <t>-2.19</t>
  </si>
  <si>
    <t>1.78</t>
  </si>
  <si>
    <t>-12.52</t>
  </si>
  <si>
    <t>24.79</t>
  </si>
  <si>
    <t>8.11</t>
  </si>
  <si>
    <t>52.74</t>
  </si>
  <si>
    <t>Tangible Book Value, 2 Yr. CAGR %</t>
  </si>
  <si>
    <t>65.83</t>
  </si>
  <si>
    <t>87.03</t>
  </si>
  <si>
    <t>-6.87</t>
  </si>
  <si>
    <t>-53.98</t>
  </si>
  <si>
    <t>-21.62</t>
  </si>
  <si>
    <t>22.11</t>
  </si>
  <si>
    <t>64.98</t>
  </si>
  <si>
    <t>33.61</t>
  </si>
  <si>
    <t>170.55</t>
  </si>
  <si>
    <t>143.75</t>
  </si>
  <si>
    <t>Common Equity, 2 Yr. CAGR %</t>
  </si>
  <si>
    <t>4.23</t>
  </si>
  <si>
    <t>-6.42</t>
  </si>
  <si>
    <t>1.85</t>
  </si>
  <si>
    <t>-16.88</t>
  </si>
  <si>
    <t>-10.9</t>
  </si>
  <si>
    <t>-11.93</t>
  </si>
  <si>
    <t>-22.31</t>
  </si>
  <si>
    <t>22.57</t>
  </si>
  <si>
    <t>70.66</t>
  </si>
  <si>
    <t>Cash From Operations, 2 Yr. CAGR %</t>
  </si>
  <si>
    <t>-0.86</t>
  </si>
  <si>
    <t>35.11</t>
  </si>
  <si>
    <t>26.56</t>
  </si>
  <si>
    <t>-9.17</t>
  </si>
  <si>
    <t>-7.54</t>
  </si>
  <si>
    <t>16.03</t>
  </si>
  <si>
    <t>-15.3</t>
  </si>
  <si>
    <t>7.63</t>
  </si>
  <si>
    <t>94.5</t>
  </si>
  <si>
    <t>34.38</t>
  </si>
  <si>
    <t>Capital Expenditures, 2 Yr. CAGR %</t>
  </si>
  <si>
    <t>14.86</t>
  </si>
  <si>
    <t>-5.55</t>
  </si>
  <si>
    <t>0.18</t>
  </si>
  <si>
    <t>63.93</t>
  </si>
  <si>
    <t>65.27</t>
  </si>
  <si>
    <t>5.94</t>
  </si>
  <si>
    <t>25.2</t>
  </si>
  <si>
    <t>-16.35</t>
  </si>
  <si>
    <t>34.47</t>
  </si>
  <si>
    <t>171.46</t>
  </si>
  <si>
    <t>Levered Free Cash Flow, 2 Yr. CAGR %</t>
  </si>
  <si>
    <t>5.98</t>
  </si>
  <si>
    <t>109.53</t>
  </si>
  <si>
    <t>-45.09</t>
  </si>
  <si>
    <t>-57.26</t>
  </si>
  <si>
    <t>-13.58</t>
  </si>
  <si>
    <t>-25.84</t>
  </si>
  <si>
    <t>11.55</t>
  </si>
  <si>
    <t>-8.85</t>
  </si>
  <si>
    <t>35.92</t>
  </si>
  <si>
    <t>Unlevered Free Cash Flow, 2 Yr. CAGR %</t>
  </si>
  <si>
    <t>10.04</t>
  </si>
  <si>
    <t>109.69</t>
  </si>
  <si>
    <t>-69.35</t>
  </si>
  <si>
    <t>-51.4</t>
  </si>
  <si>
    <t>-21.05</t>
  </si>
  <si>
    <t>-47.84</t>
  </si>
  <si>
    <t>166.1</t>
  </si>
  <si>
    <t>-54.31</t>
  </si>
  <si>
    <t>Dividend Per Share, 2 Yr. CAGR %</t>
  </si>
  <si>
    <t>17.86</t>
  </si>
  <si>
    <t>14.98</t>
  </si>
  <si>
    <t>14.88</t>
  </si>
  <si>
    <t>14.95</t>
  </si>
  <si>
    <t>11.09</t>
  </si>
  <si>
    <t>7.03</t>
  </si>
  <si>
    <t>7.15</t>
  </si>
  <si>
    <t>7.14</t>
  </si>
  <si>
    <t>6.94</t>
  </si>
  <si>
    <t>Compound Annual Growth Rate Over Three Years</t>
  </si>
  <si>
    <t>Total Revenues, 3 Yr. CAGR %</t>
  </si>
  <si>
    <t>5.27</t>
  </si>
  <si>
    <t>18.35</t>
  </si>
  <si>
    <t>18.87</t>
  </si>
  <si>
    <t>2.81</t>
  </si>
  <si>
    <t>17.37</t>
  </si>
  <si>
    <t>6.09</t>
  </si>
  <si>
    <t>16.54</t>
  </si>
  <si>
    <t>10.82</t>
  </si>
  <si>
    <t>32.68</t>
  </si>
  <si>
    <t>Gross Profit, 3 Yr. CAGR %</t>
  </si>
  <si>
    <t>17.71</t>
  </si>
  <si>
    <t>18.76</t>
  </si>
  <si>
    <t>11.26</t>
  </si>
  <si>
    <t>11.51</t>
  </si>
  <si>
    <t>11.88</t>
  </si>
  <si>
    <t>-8.57</t>
  </si>
  <si>
    <t>15.48</t>
  </si>
  <si>
    <t>18.2</t>
  </si>
  <si>
    <t>60.21</t>
  </si>
  <si>
    <t>EBITDA, 3 Yr. CAGR %</t>
  </si>
  <si>
    <t>6.41</t>
  </si>
  <si>
    <t>26.98</t>
  </si>
  <si>
    <t>19.42</t>
  </si>
  <si>
    <t>15.34</t>
  </si>
  <si>
    <t>3.66</t>
  </si>
  <si>
    <t>-14.61</t>
  </si>
  <si>
    <t>16.18</t>
  </si>
  <si>
    <t>66.54</t>
  </si>
  <si>
    <t>EBITA, 3 Yr. CAGR %</t>
  </si>
  <si>
    <t>6.85</t>
  </si>
  <si>
    <t>33.48</t>
  </si>
  <si>
    <t>24.5</t>
  </si>
  <si>
    <t>12.95</t>
  </si>
  <si>
    <t>12.42</t>
  </si>
  <si>
    <t>8.92</t>
  </si>
  <si>
    <t>-22.05</t>
  </si>
  <si>
    <t>15.06</t>
  </si>
  <si>
    <t>19.91</t>
  </si>
  <si>
    <t>92.96</t>
  </si>
  <si>
    <t>EBIT, 3 Yr. CAGR %</t>
  </si>
  <si>
    <t>24.91</t>
  </si>
  <si>
    <t>15.57</t>
  </si>
  <si>
    <t>13.91</t>
  </si>
  <si>
    <t>10.12</t>
  </si>
  <si>
    <t>-22.6</t>
  </si>
  <si>
    <t>22.09</t>
  </si>
  <si>
    <t>96.09</t>
  </si>
  <si>
    <t>Earnings From Cont. Operations, 3 Yr. CAGR %</t>
  </si>
  <si>
    <t>-8.64</t>
  </si>
  <si>
    <t>25.24</t>
  </si>
  <si>
    <t>38.17</t>
  </si>
  <si>
    <t>37.14</t>
  </si>
  <si>
    <t>13.02</t>
  </si>
  <si>
    <t>-52.28</t>
  </si>
  <si>
    <t>10.91</t>
  </si>
  <si>
    <t>46.55</t>
  </si>
  <si>
    <t>215.4</t>
  </si>
  <si>
    <t>Net Income, 3 Yr. CAGR %</t>
  </si>
  <si>
    <t>-10.36</t>
  </si>
  <si>
    <t>25.34</t>
  </si>
  <si>
    <t>44.67</t>
  </si>
  <si>
    <t>75.56</t>
  </si>
  <si>
    <t>8.35</t>
  </si>
  <si>
    <t>-16.46</t>
  </si>
  <si>
    <t>-10.95</t>
  </si>
  <si>
    <t>47.29</t>
  </si>
  <si>
    <t>72.08</t>
  </si>
  <si>
    <t>Normalized Net Income, 3 Yr. CAGR %</t>
  </si>
  <si>
    <t>-1.91</t>
  </si>
  <si>
    <t>24.62</t>
  </si>
  <si>
    <t>14.68</t>
  </si>
  <si>
    <t>15.32</t>
  </si>
  <si>
    <t>15.64</t>
  </si>
  <si>
    <t>13.6</t>
  </si>
  <si>
    <t>-43.31</t>
  </si>
  <si>
    <t>24.67</t>
  </si>
  <si>
    <t>27.05</t>
  </si>
  <si>
    <t>161.3</t>
  </si>
  <si>
    <t>Diluted EPS Before Extra, 3 Yr. CAGR %</t>
  </si>
  <si>
    <t>-9.45</t>
  </si>
  <si>
    <t>3.69</t>
  </si>
  <si>
    <t>42.63</t>
  </si>
  <si>
    <t>48.49</t>
  </si>
  <si>
    <t>21.56</t>
  </si>
  <si>
    <t>-49.42</t>
  </si>
  <si>
    <t>13.09</t>
  </si>
  <si>
    <t>221.63</t>
  </si>
  <si>
    <t>Accounts Receivable, 3 Yr. CAGR %</t>
  </si>
  <si>
    <t>11.94</t>
  </si>
  <si>
    <t>23.09</t>
  </si>
  <si>
    <t>-27.37</t>
  </si>
  <si>
    <t>-17.67</t>
  </si>
  <si>
    <t>-14.13</t>
  </si>
  <si>
    <t>10.45</t>
  </si>
  <si>
    <t>28.35</t>
  </si>
  <si>
    <t>42.85</t>
  </si>
  <si>
    <t>Net Property, Plant and Equip., 3 Yr. CAGR %</t>
  </si>
  <si>
    <t>7.64</t>
  </si>
  <si>
    <t>1.83</t>
  </si>
  <si>
    <t>-0.64</t>
  </si>
  <si>
    <t>0.71</t>
  </si>
  <si>
    <t>9.74</t>
  </si>
  <si>
    <t>18.69</t>
  </si>
  <si>
    <t>21.19</t>
  </si>
  <si>
    <t>28.27</t>
  </si>
  <si>
    <t>33.27</t>
  </si>
  <si>
    <t>Total Assets, 3 Yr. CAGR %</t>
  </si>
  <si>
    <t>35.53</t>
  </si>
  <si>
    <t>26.9</t>
  </si>
  <si>
    <t>18.57</t>
  </si>
  <si>
    <t>0.04</t>
  </si>
  <si>
    <t>-8.84</t>
  </si>
  <si>
    <t>4.21</t>
  </si>
  <si>
    <t>4.42</t>
  </si>
  <si>
    <t>20.01</t>
  </si>
  <si>
    <t>34.5</t>
  </si>
  <si>
    <t>37.32</t>
  </si>
  <si>
    <t>Tangible Book Value, 3 Yr. CAGR %</t>
  </si>
  <si>
    <t>37.28</t>
  </si>
  <si>
    <t>42.18</t>
  </si>
  <si>
    <t>42.74</t>
  </si>
  <si>
    <t>-39.46</t>
  </si>
  <si>
    <t>-43.77</t>
  </si>
  <si>
    <t>2.95</t>
  </si>
  <si>
    <t>31.71</t>
  </si>
  <si>
    <t>46.91</t>
  </si>
  <si>
    <t>123.85</t>
  </si>
  <si>
    <t>90.58</t>
  </si>
  <si>
    <t>Common Equity, 3 Yr. CAGR %</t>
  </si>
  <si>
    <t>6.22</t>
  </si>
  <si>
    <t>-1.42</t>
  </si>
  <si>
    <t>-0.94</t>
  </si>
  <si>
    <t>-2.93</t>
  </si>
  <si>
    <t>-8.47</t>
  </si>
  <si>
    <t>-9.47</t>
  </si>
  <si>
    <t>-16.93</t>
  </si>
  <si>
    <t>-13.46</t>
  </si>
  <si>
    <t>2.76</t>
  </si>
  <si>
    <t>34.52</t>
  </si>
  <si>
    <t>Cash From Operations, 3 Yr. CAGR %</t>
  </si>
  <si>
    <t>-6.45</t>
  </si>
  <si>
    <t>22.44</t>
  </si>
  <si>
    <t>16.1</t>
  </si>
  <si>
    <t>15.5</t>
  </si>
  <si>
    <t>-9.23</t>
  </si>
  <si>
    <t>7.77</t>
  </si>
  <si>
    <t>-12.95</t>
  </si>
  <si>
    <t>22.84</t>
  </si>
  <si>
    <t>62.22</t>
  </si>
  <si>
    <t>Capital Expenditures, 3 Yr. CAGR %</t>
  </si>
  <si>
    <t>33.96</t>
  </si>
  <si>
    <t>1.75</t>
  </si>
  <si>
    <t>3.9</t>
  </si>
  <si>
    <t>28.97</t>
  </si>
  <si>
    <t>50.88</t>
  </si>
  <si>
    <t>33.86</t>
  </si>
  <si>
    <t>26.06</t>
  </si>
  <si>
    <t>-14.98</t>
  </si>
  <si>
    <t>47.79</t>
  </si>
  <si>
    <t>42.42</t>
  </si>
  <si>
    <t>Levered Free Cash Flow, 3 Yr. CAGR %</t>
  </si>
  <si>
    <t>8.76</t>
  </si>
  <si>
    <t>66.61</t>
  </si>
  <si>
    <t>-28.88</t>
  </si>
  <si>
    <t>-12.94</t>
  </si>
  <si>
    <t>-53.92</t>
  </si>
  <si>
    <t>1.53</t>
  </si>
  <si>
    <t>-22.14</t>
  </si>
  <si>
    <t>14.37</t>
  </si>
  <si>
    <t>-30.82</t>
  </si>
  <si>
    <t>82.59</t>
  </si>
  <si>
    <t>Unlevered Free Cash Flow, 3 Yr. CAGR %</t>
  </si>
  <si>
    <t>10.37</t>
  </si>
  <si>
    <t>67.12</t>
  </si>
  <si>
    <t>-50.85</t>
  </si>
  <si>
    <t>-64.24</t>
  </si>
  <si>
    <t>43.86</t>
  </si>
  <si>
    <t>-52.43</t>
  </si>
  <si>
    <t>52.53</t>
  </si>
  <si>
    <t>-2.1</t>
  </si>
  <si>
    <t>26.05</t>
  </si>
  <si>
    <t>Dividend Per Share, 3 Yr. CAGR %</t>
  </si>
  <si>
    <t>16.9</t>
  </si>
  <si>
    <t>14.91</t>
  </si>
  <si>
    <t>12.3</t>
  </si>
  <si>
    <t>9.71</t>
  </si>
  <si>
    <t>7.11</t>
  </si>
  <si>
    <t>7.09</t>
  </si>
  <si>
    <t>Compound Annual Growth Rate Over Five Years</t>
  </si>
  <si>
    <t>Total Revenues, 5 Yr. CAGR %</t>
  </si>
  <si>
    <t>11.56</t>
  </si>
  <si>
    <t>15.68</t>
  </si>
  <si>
    <t>13.43</t>
  </si>
  <si>
    <t>3.83</t>
  </si>
  <si>
    <t>10.36</t>
  </si>
  <si>
    <t>14.2</t>
  </si>
  <si>
    <t>15.44</t>
  </si>
  <si>
    <t>19.53</t>
  </si>
  <si>
    <t>Gross Profit, 5 Yr. CAGR %</t>
  </si>
  <si>
    <t>23.8</t>
  </si>
  <si>
    <t>14.83</t>
  </si>
  <si>
    <t>10.17</t>
  </si>
  <si>
    <t>11.79</t>
  </si>
  <si>
    <t>-3.57</t>
  </si>
  <si>
    <t>12.74</t>
  </si>
  <si>
    <t>17.47</t>
  </si>
  <si>
    <t>22.39</t>
  </si>
  <si>
    <t>EBITDA, 5 Yr. CAGR %</t>
  </si>
  <si>
    <t>30.01</t>
  </si>
  <si>
    <t>17.31</t>
  </si>
  <si>
    <t>14.34</t>
  </si>
  <si>
    <t>10.85</t>
  </si>
  <si>
    <t>10.6</t>
  </si>
  <si>
    <t>-9.01</t>
  </si>
  <si>
    <t>8.36</t>
  </si>
  <si>
    <t>14.16</t>
  </si>
  <si>
    <t>24.02</t>
  </si>
  <si>
    <t>EBITA, 5 Yr. CAGR %</t>
  </si>
  <si>
    <t>24.94</t>
  </si>
  <si>
    <t>42.47</t>
  </si>
  <si>
    <t>21.74</t>
  </si>
  <si>
    <t>13.5</t>
  </si>
  <si>
    <t>13.25</t>
  </si>
  <si>
    <t>11.05</t>
  </si>
  <si>
    <t>-12.92</t>
  </si>
  <si>
    <t>18.18</t>
  </si>
  <si>
    <t>23.97</t>
  </si>
  <si>
    <t>EBIT, 5 Yr. CAGR %</t>
  </si>
  <si>
    <t>23.59</t>
  </si>
  <si>
    <t>41.27</t>
  </si>
  <si>
    <t>19.24</t>
  </si>
  <si>
    <t>15.33</t>
  </si>
  <si>
    <t>14.96</t>
  </si>
  <si>
    <t>12.9</t>
  </si>
  <si>
    <t>-12.85</t>
  </si>
  <si>
    <t>13.2</t>
  </si>
  <si>
    <t>18.84</t>
  </si>
  <si>
    <t>24.41</t>
  </si>
  <si>
    <t>Earnings From Cont. Operations, 5 Yr. CAGR %</t>
  </si>
  <si>
    <t>21.26</t>
  </si>
  <si>
    <t>27.23</t>
  </si>
  <si>
    <t>12.2</t>
  </si>
  <si>
    <t>16.05</t>
  </si>
  <si>
    <t>27.11</t>
  </si>
  <si>
    <t>24.64</t>
  </si>
  <si>
    <t>-28.42</t>
  </si>
  <si>
    <t>20.83</t>
  </si>
  <si>
    <t>29.13</t>
  </si>
  <si>
    <t>17.97</t>
  </si>
  <si>
    <t>Net Income, 5 Yr. CAGR %</t>
  </si>
  <si>
    <t>22.47</t>
  </si>
  <si>
    <t>31.86</t>
  </si>
  <si>
    <t>10.93</t>
  </si>
  <si>
    <t>45.07</t>
  </si>
  <si>
    <t>24.27</t>
  </si>
  <si>
    <t>4.67</t>
  </si>
  <si>
    <t>18.17</t>
  </si>
  <si>
    <t>25.61</t>
  </si>
  <si>
    <t>Normalized Net Income, 5 Yr. CAGR %</t>
  </si>
  <si>
    <t>20.11</t>
  </si>
  <si>
    <t>42.88</t>
  </si>
  <si>
    <t>13.76</t>
  </si>
  <si>
    <t>13.66</t>
  </si>
  <si>
    <t>-28.12</t>
  </si>
  <si>
    <t>21.61</t>
  </si>
  <si>
    <t>23.01</t>
  </si>
  <si>
    <t>20.38</t>
  </si>
  <si>
    <t>Diluted EPS Before Extra, 5 Yr. CAGR %</t>
  </si>
  <si>
    <t>15.74</t>
  </si>
  <si>
    <t>12.63</t>
  </si>
  <si>
    <t>18.11</t>
  </si>
  <si>
    <t>33.83</t>
  </si>
  <si>
    <t>31.38</t>
  </si>
  <si>
    <t>-24.45</t>
  </si>
  <si>
    <t>27.09</t>
  </si>
  <si>
    <t>20.12</t>
  </si>
  <si>
    <t>Accounts Receivable, 5 Yr. CAGR %</t>
  </si>
  <si>
    <t>18.06</t>
  </si>
  <si>
    <t>0.34</t>
  </si>
  <si>
    <t>-10.44</t>
  </si>
  <si>
    <t>-16.49</t>
  </si>
  <si>
    <t>-14.41</t>
  </si>
  <si>
    <t>6.38</t>
  </si>
  <si>
    <t>28.44</t>
  </si>
  <si>
    <t>Net Property, Plant and Equip., 5 Yr. CAGR %</t>
  </si>
  <si>
    <t>5.37</t>
  </si>
  <si>
    <t>2.29</t>
  </si>
  <si>
    <t>5.29</t>
  </si>
  <si>
    <t>13.55</t>
  </si>
  <si>
    <t>12.16</t>
  </si>
  <si>
    <t>26.61</t>
  </si>
  <si>
    <t>27.59</t>
  </si>
  <si>
    <t>Total Assets, 5 Yr. CAGR %</t>
  </si>
  <si>
    <t>17.48</t>
  </si>
  <si>
    <t>16.19</t>
  </si>
  <si>
    <t>4.99</t>
  </si>
  <si>
    <t>1.6</t>
  </si>
  <si>
    <t>3.36</t>
  </si>
  <si>
    <t>5.75</t>
  </si>
  <si>
    <t>21.34</t>
  </si>
  <si>
    <t>32.16</t>
  </si>
  <si>
    <t>Tangible Book Value, 5 Yr. CAGR %</t>
  </si>
  <si>
    <t>21.79</t>
  </si>
  <si>
    <t>32.23</t>
  </si>
  <si>
    <t>17.59</t>
  </si>
  <si>
    <t>-9.37</t>
  </si>
  <si>
    <t>-8.98</t>
  </si>
  <si>
    <t>-19.85</t>
  </si>
  <si>
    <t>-13.51</t>
  </si>
  <si>
    <t>14.27</t>
  </si>
  <si>
    <t>75.66</t>
  </si>
  <si>
    <t>79.89</t>
  </si>
  <si>
    <t>Common Equity, 5 Yr. CAGR %</t>
  </si>
  <si>
    <t>11.45</t>
  </si>
  <si>
    <t>4.04</t>
  </si>
  <si>
    <t>-0.12</t>
  </si>
  <si>
    <t>-7.65</t>
  </si>
  <si>
    <t>-6.2</t>
  </si>
  <si>
    <t>-9.87</t>
  </si>
  <si>
    <t>-14.84</t>
  </si>
  <si>
    <t>-2.94</t>
  </si>
  <si>
    <t>Cash From Operations, 5 Yr. CAGR %</t>
  </si>
  <si>
    <t>14.79</t>
  </si>
  <si>
    <t>34.61</t>
  </si>
  <si>
    <t>5.57</t>
  </si>
  <si>
    <t>8.65</t>
  </si>
  <si>
    <t>6.42</t>
  </si>
  <si>
    <t>15.38</t>
  </si>
  <si>
    <t>-11.71</t>
  </si>
  <si>
    <t>7.71</t>
  </si>
  <si>
    <t>20.07</t>
  </si>
  <si>
    <t>Capital Expenditures, 5 Yr. CAGR %</t>
  </si>
  <si>
    <t>-7.84</t>
  </si>
  <si>
    <t>-6.82</t>
  </si>
  <si>
    <t>19.27</t>
  </si>
  <si>
    <t>23.13</t>
  </si>
  <si>
    <t>19.21</t>
  </si>
  <si>
    <t>40.03</t>
  </si>
  <si>
    <t>29.36</t>
  </si>
  <si>
    <t>35.26</t>
  </si>
  <si>
    <t>Levered Free Cash Flow, 5 Yr. CAGR %</t>
  </si>
  <si>
    <t>80.71</t>
  </si>
  <si>
    <t>84.07</t>
  </si>
  <si>
    <t>-15.37</t>
  </si>
  <si>
    <t>-3.67</t>
  </si>
  <si>
    <t>-15.85</t>
  </si>
  <si>
    <t>-13.11</t>
  </si>
  <si>
    <t>-40.19</t>
  </si>
  <si>
    <t>-19.33</t>
  </si>
  <si>
    <t>23.87</t>
  </si>
  <si>
    <t>Unlevered Free Cash Flow, 5 Yr. CAGR %</t>
  </si>
  <si>
    <t>91.05</t>
  </si>
  <si>
    <t>91.99</t>
  </si>
  <si>
    <t>-32.52</t>
  </si>
  <si>
    <t>1.61</t>
  </si>
  <si>
    <t>-27.69</t>
  </si>
  <si>
    <t>-5.67</t>
  </si>
  <si>
    <t>-52.85</t>
  </si>
  <si>
    <t>32.86</t>
  </si>
  <si>
    <t>1.43</t>
  </si>
  <si>
    <t>-5.15</t>
  </si>
  <si>
    <t>Dividend Per Share, 5 Yr. CAGR %</t>
  </si>
  <si>
    <t>18.14</t>
  </si>
  <si>
    <t>17.08</t>
  </si>
  <si>
    <t>16.12</t>
  </si>
  <si>
    <t>13.37</t>
  </si>
  <si>
    <t>11.75</t>
  </si>
  <si>
    <t>10.16</t>
  </si>
  <si>
    <t>8.68</t>
  </si>
  <si>
    <t>7.07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</si>
  <si>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</si>
  <si>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</si>
  <si>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</si>
  <si>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</si>
  <si>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</si>
  <si>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</si>
  <si>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</si>
  <si>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</si>
  <si>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</si>
  <si>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5,465</t>
  </si>
  <si>
    <t>7,685</t>
  </si>
  <si>
    <t>9,214</t>
  </si>
  <si>
    <t>7,908</t>
  </si>
  <si>
    <t>10,065</t>
  </si>
  <si>
    <t>9,324</t>
  </si>
  <si>
    <t>-</t>
  </si>
  <si>
    <t>Change</t>
  </si>
  <si>
    <t>40.63%</t>
  </si>
  <si>
    <t>19.89%</t>
  </si>
  <si>
    <t>-14.17%</t>
  </si>
  <si>
    <t>27.27%</t>
  </si>
  <si>
    <t>-7.36%</t>
  </si>
  <si>
    <t>0%</t>
  </si>
  <si>
    <t>Enterprise Value (EV)
                                    1</t>
  </si>
  <si>
    <t>6,843</t>
  </si>
  <si>
    <t>9,240</t>
  </si>
  <si>
    <t>10,820</t>
  </si>
  <si>
    <t>12,309</t>
  </si>
  <si>
    <t>14,680</t>
  </si>
  <si>
    <t>13,954</t>
  </si>
  <si>
    <t>13,593</t>
  </si>
  <si>
    <t>13,004</t>
  </si>
  <si>
    <t>35.04%</t>
  </si>
  <si>
    <t>17.09%</t>
  </si>
  <si>
    <t>13.77%</t>
  </si>
  <si>
    <t>19.26%</t>
  </si>
  <si>
    <t>-4.95%</t>
  </si>
  <si>
    <t>-2.59%</t>
  </si>
  <si>
    <t>-4.33%</t>
  </si>
  <si>
    <t>P/E ratio</t>
  </si>
  <si>
    <t>40.6x</t>
  </si>
  <si>
    <t>-93.6x</t>
  </si>
  <si>
    <t>37.9x</t>
  </si>
  <si>
    <t>18.5x</t>
  </si>
  <si>
    <t>24.6x</t>
  </si>
  <si>
    <t>22.4x</t>
  </si>
  <si>
    <t>18.4x</t>
  </si>
  <si>
    <t>15.6x</t>
  </si>
  <si>
    <t>PBR</t>
  </si>
  <si>
    <t>10.8x</t>
  </si>
  <si>
    <t>29.9x</t>
  </si>
  <si>
    <t>14.3x</t>
  </si>
  <si>
    <t>11.2x</t>
  </si>
  <si>
    <t>8.03x</t>
  </si>
  <si>
    <t>5.67x</t>
  </si>
  <si>
    <t>4.41x</t>
  </si>
  <si>
    <t>PEG</t>
  </si>
  <si>
    <t>1x</t>
  </si>
  <si>
    <t>-0x</t>
  </si>
  <si>
    <t>0.2x</t>
  </si>
  <si>
    <t>-6.38x</t>
  </si>
  <si>
    <t>7.23x</t>
  </si>
  <si>
    <t>0.9x</t>
  </si>
  <si>
    <t>0.8x</t>
  </si>
  <si>
    <t>Capitalization / Revenue</t>
  </si>
  <si>
    <t>4.11x</t>
  </si>
  <si>
    <t>7.29x</t>
  </si>
  <si>
    <t>5.77x</t>
  </si>
  <si>
    <t>4.37x</t>
  </si>
  <si>
    <t>4.09x</t>
  </si>
  <si>
    <t>3.41x</t>
  </si>
  <si>
    <t>3.11x</t>
  </si>
  <si>
    <t>2.96x</t>
  </si>
  <si>
    <t>EV / Revenue</t>
  </si>
  <si>
    <t>5.15x</t>
  </si>
  <si>
    <t>8.77x</t>
  </si>
  <si>
    <t>6.77x</t>
  </si>
  <si>
    <t>6.8x</t>
  </si>
  <si>
    <t>5.96x</t>
  </si>
  <si>
    <t>5.11x</t>
  </si>
  <si>
    <t>4.53x</t>
  </si>
  <si>
    <t>4.13x</t>
  </si>
  <si>
    <t>EV / EBITDA</t>
  </si>
  <si>
    <t>15.2x</t>
  </si>
  <si>
    <t>32.3x</t>
  </si>
  <si>
    <t>17.3x</t>
  </si>
  <si>
    <t>16.1x</t>
  </si>
  <si>
    <t>12.1x</t>
  </si>
  <si>
    <t>9.73x</t>
  </si>
  <si>
    <t>EV / EBIT</t>
  </si>
  <si>
    <t>31.7x</t>
  </si>
  <si>
    <t>153x</t>
  </si>
  <si>
    <t>38x</t>
  </si>
  <si>
    <t>38.3x</t>
  </si>
  <si>
    <t>26x</t>
  </si>
  <si>
    <t>19.4x</t>
  </si>
  <si>
    <t>15.9x</t>
  </si>
  <si>
    <t>14.1x</t>
  </si>
  <si>
    <t>EV / FCF</t>
  </si>
  <si>
    <t>28.4x</t>
  </si>
  <si>
    <t>-100x</t>
  </si>
  <si>
    <t>29.4x</t>
  </si>
  <si>
    <t>141x</t>
  </si>
  <si>
    <t>-206x</t>
  </si>
  <si>
    <t>78.1x</t>
  </si>
  <si>
    <t>25.9x</t>
  </si>
  <si>
    <t>16.9x</t>
  </si>
  <si>
    <t>FCF Yield</t>
  </si>
  <si>
    <t>3.53%</t>
  </si>
  <si>
    <t>-1%</t>
  </si>
  <si>
    <t>3.4%</t>
  </si>
  <si>
    <t>0.71%</t>
  </si>
  <si>
    <t>-0.49%</t>
  </si>
  <si>
    <t>1.28%</t>
  </si>
  <si>
    <t>3.87%</t>
  </si>
  <si>
    <t>5.91%</t>
  </si>
  <si>
    <t>Dividend per Share
                                    2</t>
  </si>
  <si>
    <t>0.2905</t>
  </si>
  <si>
    <t>0.311</t>
  </si>
  <si>
    <t>0.3335</t>
  </si>
  <si>
    <t>0.357</t>
  </si>
  <si>
    <t>0.382</t>
  </si>
  <si>
    <t>0.4002</t>
  </si>
  <si>
    <t>0.4302</t>
  </si>
  <si>
    <t>0.4696</t>
  </si>
  <si>
    <t>Rate of return</t>
  </si>
  <si>
    <t>0.42%</t>
  </si>
  <si>
    <t>0.32%</t>
  </si>
  <si>
    <t>0.28%</t>
  </si>
  <si>
    <t>0.34%</t>
  </si>
  <si>
    <t>0.37%</t>
  </si>
  <si>
    <t>EPS
                                    2</t>
  </si>
  <si>
    <t>-1.04</t>
  </si>
  <si>
    <t>3.175</t>
  </si>
  <si>
    <t>5.66</t>
  </si>
  <si>
    <t>6.88</t>
  </si>
  <si>
    <t>8.144</t>
  </si>
  <si>
    <t>Distribution rate</t>
  </si>
  <si>
    <t>17.2%</t>
  </si>
  <si>
    <t>-29.9%</t>
  </si>
  <si>
    <t>10.5%</t>
  </si>
  <si>
    <t>6.25%</t>
  </si>
  <si>
    <t>6.96%</t>
  </si>
  <si>
    <t>7.07%</t>
  </si>
  <si>
    <t>5.77%</t>
  </si>
  <si>
    <t>Net sales
                                    1</t>
  </si>
  <si>
    <t>1,330</t>
  </si>
  <si>
    <t>1,054</t>
  </si>
  <si>
    <t>1,597</t>
  </si>
  <si>
    <t>1,810</t>
  </si>
  <si>
    <t>2,462</t>
  </si>
  <si>
    <t>2,732</t>
  </si>
  <si>
    <t>3,001</t>
  </si>
  <si>
    <t>3,149</t>
  </si>
  <si>
    <t>EBITDA
                                    1</t>
  </si>
  <si>
    <t>451.4</t>
  </si>
  <si>
    <t>286.5</t>
  </si>
  <si>
    <t>627</t>
  </si>
  <si>
    <t>763.6</t>
  </si>
  <si>
    <t>1,024</t>
  </si>
  <si>
    <t>1,156</t>
  </si>
  <si>
    <t>1,256</t>
  </si>
  <si>
    <t>1,337</t>
  </si>
  <si>
    <t>EBIT
                                    1</t>
  </si>
  <si>
    <t>215.7</t>
  </si>
  <si>
    <t>60.2</t>
  </si>
  <si>
    <t>284.4</t>
  </si>
  <si>
    <t>321.8</t>
  </si>
  <si>
    <t>564</t>
  </si>
  <si>
    <t>719.7</t>
  </si>
  <si>
    <t>854.6</t>
  </si>
  <si>
    <t>920.7</t>
  </si>
  <si>
    <t>Net income
                                    1</t>
  </si>
  <si>
    <t>137.5</t>
  </si>
  <si>
    <t>-81.9</t>
  </si>
  <si>
    <t>249.1</t>
  </si>
  <si>
    <t>439.4</t>
  </si>
  <si>
    <t>417.3</t>
  </si>
  <si>
    <t>421.9</t>
  </si>
  <si>
    <t>513.2</t>
  </si>
  <si>
    <t>602.7</t>
  </si>
  <si>
    <t>Net Debt
                                    1</t>
  </si>
  <si>
    <t>1,378</t>
  </si>
  <si>
    <t>1,555</t>
  </si>
  <si>
    <t>1,605</t>
  </si>
  <si>
    <t>4,401</t>
  </si>
  <si>
    <t>4,614</t>
  </si>
  <si>
    <t>4,630</t>
  </si>
  <si>
    <t>4,269</t>
  </si>
  <si>
    <t>3,680</t>
  </si>
  <si>
    <t>Reference price
                                    2</t>
  </si>
  <si>
    <t>68.60</t>
  </si>
  <si>
    <t>97.40</t>
  </si>
  <si>
    <t>120.45</t>
  </si>
  <si>
    <t>105.72</t>
  </si>
  <si>
    <t>134.93</t>
  </si>
  <si>
    <t>126.86</t>
  </si>
  <si>
    <t>Nbr of stocks (in thousands)</t>
  </si>
  <si>
    <t>79,664</t>
  </si>
  <si>
    <t>78,910</t>
  </si>
  <si>
    <t>76,498</t>
  </si>
  <si>
    <t>74,807</t>
  </si>
  <si>
    <t>74,595</t>
  </si>
  <si>
    <t>73,497</t>
  </si>
  <si>
    <t>Announcement Date</t>
  </si>
  <si>
    <t>2/26/20</t>
  </si>
  <si>
    <t>2/24/21</t>
  </si>
  <si>
    <t>2/23/22</t>
  </si>
  <si>
    <t>2/22/23</t>
  </si>
  <si>
    <t>2/21/24</t>
  </si>
  <si>
    <t>address1</t>
  </si>
  <si>
    <t>600 North Hurstbourne Parkway</t>
  </si>
  <si>
    <t>address2</t>
  </si>
  <si>
    <t>Suite 400</t>
  </si>
  <si>
    <t>city</t>
  </si>
  <si>
    <t>Louisville</t>
  </si>
  <si>
    <t>state</t>
  </si>
  <si>
    <t>KY</t>
  </si>
  <si>
    <t>zip</t>
  </si>
  <si>
    <t>40222</t>
  </si>
  <si>
    <t>country</t>
  </si>
  <si>
    <t>phone</t>
  </si>
  <si>
    <t>502 636 4400</t>
  </si>
  <si>
    <t>website</t>
  </si>
  <si>
    <t>https://www.churchilldownsincorporated.com</t>
  </si>
  <si>
    <t>industry</t>
  </si>
  <si>
    <t>Gambling</t>
  </si>
  <si>
    <t>industryKey</t>
  </si>
  <si>
    <t>gambling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</si>
  <si>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</si>
  <si>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</si>
  <si>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</si>
  <si>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</si>
  <si>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</si>
  <si>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</si>
  <si>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</si>
  <si>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Churchill Downs Incorporated operates as a racing, online wagering, and gaming entertainment company in the United States. It operates through three segments: Live and Historical Racing, TwinSpires, and Gaming. The company operates pari-mutuel gaming entertainment venues; TwinSpires, an online wagering platform for horse racing, sports, and iGaming; retail sports books; casino gaming; and Terre Haute Casino and The Rose Gaming Resorts. It also offers streaming video of live horse races, replays, and an assortment of racing and handicapping information; and provides the Bloodstock Research Information Services platform for horse racing statistical data. In addition, the company manufactures and operates pari-mutuel wagering systems for racetracks, off-track betting facilities, and other pari-mutuel wagering businesses. Churchill Downs Incorporated was founded in 1875 and is headquartered in Louisville, Kentucky.</t>
  </si>
  <si>
    <t>fullTimeEmployees</t>
  </si>
  <si>
    <t>companyOfficers</t>
  </si>
  <si>
    <t>[{'maxAge': 1, 'name': 'Mr. William C. Carstanjen', 'age': 56, 'title': 'CEO &amp; Director', 'yearBorn': 1968, 'fiscalYear': 2023, 'totalPay': 5160591, 'exercisedValue': 0, 'unexercisedValue': 0}, {'maxAge': 1, 'name': 'Mr. William E. Mudd', 'age': 53, 'title': 'President &amp; COO', 'yearBorn': 1971, 'fiscalYear': 2023, 'totalPay': 3029195, 'exercisedValue': 0, 'unexercisedValue': 0}, {'maxAge': 1, 'name': 'Ms. Marcia Ann Dall CPA', 'age': 60, 'title': 'Executive VP &amp; CFO', 'yearBorn': 1964, 'fiscalYear': 2023, 'totalPay': 2102979, 'exercisedValue': 0, 'unexercisedValue': 0}, {'maxAge': 1, 'name': 'Mr. Bradley K. Blackwell J.D.', 'age': 52, 'title': 'Executive VP, General Counsel &amp; Secretary', 'yearBorn': 1972, 'fiscalYear': 2023, 'totalPay': 1554750, 'exercisedValue': 0, 'unexercisedValue': 0}, {'maxAge': 1, 'name': 'Ms. Maureen  Adams', 'age': 59, 'title': 'Executive Vice President of Gaming Operations', 'yearBorn': 1965, 'fiscalYear': 2023, 'totalPay': 1322777, 'exercisedValue': 0, 'unexercisedValue': 0}, {'maxAge': 1, 'name': 'Jon E. Rauch', 'title': 'VP &amp; Chief Accounting Officer', 'fiscalYear': 2023, 'exercisedValue': 0, 'unexercisedValue': 0}, {'maxAge': 1, 'name': 'Mr. Nate  Simon', 'title': 'Senior VP &amp; CTO', 'fiscalYear': 2023, 'exercisedValue': 0, 'unexercisedValue': 0}, {'maxAge': 1, 'name': 'Sam  Ullrich', 'title': 'Vice President of Investor Relations', 'fiscalYear': 2023, 'exercisedValue': 0, 'unexercisedValue': 0}, {'maxAge': 1, 'name': 'Tonya  Abeln', 'title': 'Vice President of Corporate Communications', 'fiscalYear': 2023, 'exercisedValue': 0, 'unexercisedValue': 0}, {'maxAge': 1, 'name': 'Mr. Jason  Sauer', 'title': 'Senior Vice President of Corporate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</si>
  <si>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</si>
  <si>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</si>
  <si>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</si>
  <si>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</si>
  <si>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</si>
  <si>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</si>
  <si>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</si>
  <si>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</si>
  <si>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http://www.churchilldowns.com/about/investor.html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</si>
  <si>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</si>
  <si>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</si>
  <si>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</si>
  <si>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</si>
  <si>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</si>
  <si>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</si>
  <si>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</si>
  <si>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</si>
  <si>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</si>
  <si>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</si>
  <si>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</si>
  <si>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</si>
  <si>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</si>
  <si>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</si>
  <si>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</si>
  <si>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</si>
  <si>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</si>
  <si>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</si>
  <si>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</si>
  <si>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</si>
  <si>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</si>
  <si>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</si>
  <si>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</si>
  <si>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</si>
  <si>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</si>
  <si>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</si>
  <si>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</si>
  <si>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</si>
  <si>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</si>
  <si>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</si>
  <si>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</si>
  <si>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</si>
  <si>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</si>
  <si>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</si>
  <si>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</si>
  <si>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</si>
  <si>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</si>
  <si>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</si>
  <si>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</si>
  <si>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</si>
  <si>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</si>
  <si>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</si>
  <si>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</si>
  <si>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</si>
  <si>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</si>
  <si>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</si>
  <si>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</si>
  <si>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</si>
  <si>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</si>
  <si>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</si>
  <si>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</si>
  <si>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</si>
  <si>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</si>
  <si>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</si>
  <si>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</si>
  <si>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</si>
  <si>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</si>
  <si>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</si>
  <si>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</si>
  <si>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</si>
  <si>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</si>
  <si>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</si>
  <si>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</si>
  <si>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</si>
  <si>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</si>
  <si>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</si>
  <si>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</si>
  <si>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</si>
  <si>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</si>
  <si>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</si>
  <si>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</si>
  <si>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</si>
  <si>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</si>
  <si>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</si>
  <si>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</si>
  <si>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</si>
  <si>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Churchill Downs, Incorporated</t>
  </si>
  <si>
    <t>longName</t>
  </si>
  <si>
    <t>Churchill Downs Incorporated</t>
  </si>
  <si>
    <t>firstTradeDateEpochUtc</t>
  </si>
  <si>
    <t>timeZoneFullName</t>
  </si>
  <si>
    <t>America/New_York</t>
  </si>
  <si>
    <t>timeZoneShortName</t>
  </si>
  <si>
    <t>EST</t>
  </si>
  <si>
    <t>uuid</t>
  </si>
  <si>
    <t>382a5ba5-95f8-35a9-af18-942029eae4b2</t>
  </si>
  <si>
    <t>messageBoardId</t>
  </si>
  <si>
    <t>finmb_260619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</si>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</sst>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hurchilldownsincorporated.com/" TargetMode="External"/><Relationship Id="rId2" Type="http://schemas.openxmlformats.org/officeDocument/2006/relationships/hyperlink" Target="http://www.churchilldowns.com/about/investor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127.34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-100.7837996919699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9.323792384E9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14.925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18.034616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46.0</v>
      </c>
      <c r="C2" s="1">
        <v>65.0</v>
      </c>
      <c r="D2" s="1">
        <v>108.0</v>
      </c>
      <c r="E2" s="1">
        <v>140.0</v>
      </c>
      <c r="F2" s="1">
        <v>353.0</v>
      </c>
      <c r="G2" s="1">
        <v>138.0</v>
      </c>
      <c r="H2" s="1">
        <v>-81.0</v>
      </c>
      <c r="I2" s="1">
        <v>249.0</v>
      </c>
      <c r="J2" s="1">
        <v>439.0</v>
      </c>
      <c r="K2" s="1">
        <v>417.0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46.0</v>
      </c>
      <c r="C3" s="1">
        <v>46.0</v>
      </c>
      <c r="D3" s="1">
        <v>46.0</v>
      </c>
      <c r="E3" s="1">
        <v>84.0</v>
      </c>
      <c r="F3" s="1">
        <v>50.0</v>
      </c>
      <c r="G3" s="1">
        <v>77.0</v>
      </c>
      <c r="H3" s="1">
        <v>83.0</v>
      </c>
      <c r="I3" s="1">
        <v>93.0</v>
      </c>
      <c r="J3" s="1">
        <v>104.0</v>
      </c>
      <c r="K3" s="1">
        <v>155.0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12.0</v>
      </c>
      <c r="C4" s="1">
        <v>65.0</v>
      </c>
      <c r="D4" s="1">
        <v>52.0</v>
      </c>
      <c r="E4" s="1">
        <v>6.0</v>
      </c>
      <c r="F4" s="1">
        <v>6.0</v>
      </c>
      <c r="G4" s="1">
        <v>5.0</v>
      </c>
      <c r="H4" s="1">
        <v>4.0</v>
      </c>
      <c r="I4" s="1">
        <v>4.0</v>
      </c>
      <c r="J4" s="1">
        <v>4.0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58.0</v>
      </c>
      <c r="C5" s="1">
        <v>112.0</v>
      </c>
      <c r="D5" s="1">
        <v>99.0</v>
      </c>
      <c r="E5" s="1">
        <v>90.0</v>
      </c>
      <c r="F5" s="1">
        <v>56.0</v>
      </c>
      <c r="G5" s="1">
        <v>82.0</v>
      </c>
      <c r="H5" s="1">
        <v>88.0</v>
      </c>
      <c r="I5" s="1">
        <v>98.0</v>
      </c>
      <c r="J5" s="1">
        <v>108.0</v>
      </c>
      <c r="K5" s="1">
        <v>162.0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7.0</v>
      </c>
      <c r="C6" s="1">
        <v>7.0</v>
      </c>
      <c r="D6" s="1">
        <v>26.0</v>
      </c>
      <c r="E6" s="1">
        <v>23.0</v>
      </c>
      <c r="F6" s="1">
        <v>7.0</v>
      </c>
      <c r="G6" s="1">
        <v>8.0</v>
      </c>
      <c r="H6" s="1">
        <v>9.0</v>
      </c>
      <c r="I6" s="1">
        <v>10.0</v>
      </c>
      <c r="J6" s="1">
        <v>10.0</v>
      </c>
      <c r="K6" s="1">
        <v>13.0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-38.0</v>
      </c>
      <c r="C7" s="1">
        <v>28.0</v>
      </c>
      <c r="D7" s="1">
        <v>-23.0</v>
      </c>
      <c r="E7" s="1">
        <v>10.0</v>
      </c>
      <c r="F7" s="1">
        <v>0.0</v>
      </c>
      <c r="G7" s="1">
        <v>0.0</v>
      </c>
      <c r="H7" s="1">
        <v>0.0</v>
      </c>
      <c r="I7" s="1">
        <v>0.0</v>
      </c>
      <c r="J7" s="1">
        <v>-275.0</v>
      </c>
      <c r="K7" s="1">
        <v>-114.0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-5.0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5.0</v>
      </c>
      <c r="C9" s="1">
        <v>34.0</v>
      </c>
      <c r="D9" s="1">
        <v>0.0</v>
      </c>
      <c r="E9" s="1">
        <v>21.0</v>
      </c>
      <c r="F9" s="1">
        <v>0.0</v>
      </c>
      <c r="G9" s="1">
        <v>10.0</v>
      </c>
      <c r="H9" s="1">
        <v>17.0</v>
      </c>
      <c r="I9" s="1">
        <v>15.0</v>
      </c>
      <c r="J9" s="1">
        <v>38.0</v>
      </c>
      <c r="K9" s="1">
        <v>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-6.0</v>
      </c>
      <c r="C10" s="1">
        <v>-11.0</v>
      </c>
      <c r="D10" s="1">
        <v>-1.0</v>
      </c>
      <c r="E10" s="1">
        <v>-7.0</v>
      </c>
      <c r="F10" s="1">
        <v>-9.0</v>
      </c>
      <c r="G10" s="1">
        <v>-12.0</v>
      </c>
      <c r="H10" s="1">
        <v>3.0</v>
      </c>
      <c r="I10" s="1">
        <v>-33.0</v>
      </c>
      <c r="J10" s="1">
        <v>4.0</v>
      </c>
      <c r="K10" s="1">
        <v>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11.0</v>
      </c>
      <c r="C11" s="1">
        <v>13.0</v>
      </c>
      <c r="D11" s="1">
        <v>18.0</v>
      </c>
      <c r="E11" s="1">
        <v>27.0</v>
      </c>
      <c r="F11" s="1">
        <v>21.0</v>
      </c>
      <c r="G11" s="1">
        <v>23.0</v>
      </c>
      <c r="H11" s="1">
        <v>23.0</v>
      </c>
      <c r="I11" s="1">
        <v>27.0</v>
      </c>
      <c r="J11" s="1">
        <v>31.0</v>
      </c>
      <c r="K11" s="1">
        <v>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0.0</v>
      </c>
      <c r="E12" s="1">
        <v>-2.0</v>
      </c>
      <c r="F12" s="1">
        <v>-224.0</v>
      </c>
      <c r="G12" s="1">
        <v>0.0</v>
      </c>
      <c r="H12" s="1">
        <v>124.0</v>
      </c>
      <c r="I12" s="1">
        <v>-124.0</v>
      </c>
      <c r="J12" s="1">
        <v>26.0</v>
      </c>
      <c r="K12" s="1">
        <v>50.0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19.0</v>
      </c>
      <c r="C13" s="1">
        <v>16.0</v>
      </c>
      <c r="D13" s="1">
        <v>19.0</v>
      </c>
      <c r="E13" s="1">
        <v>-38.0</v>
      </c>
      <c r="F13" s="1">
        <v>-15.0</v>
      </c>
      <c r="G13" s="1">
        <v>34.0</v>
      </c>
      <c r="H13" s="1">
        <v>5.0</v>
      </c>
      <c r="I13" s="1">
        <v>15.0</v>
      </c>
      <c r="J13" s="1">
        <v>116.0</v>
      </c>
      <c r="K13" s="1">
        <v>52.0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-8.0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63.0</v>
      </c>
      <c r="C16" s="1">
        <v>38.0</v>
      </c>
      <c r="D16" s="1">
        <v>17.0</v>
      </c>
      <c r="E16" s="1">
        <v>17.0</v>
      </c>
      <c r="F16" s="1">
        <v>-10.0</v>
      </c>
      <c r="G16" s="1">
        <v>-9.0</v>
      </c>
      <c r="H16" s="1">
        <v>-8.0</v>
      </c>
      <c r="I16" s="1">
        <v>10.0</v>
      </c>
      <c r="J16" s="1">
        <v>-12.0</v>
      </c>
      <c r="K16" s="1">
        <v>34.0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20.0</v>
      </c>
      <c r="C17" s="1">
        <v>28.0</v>
      </c>
      <c r="D17" s="1">
        <v>-6.0</v>
      </c>
      <c r="E17" s="1">
        <v>-27.0</v>
      </c>
      <c r="F17" s="1">
        <v>13.0</v>
      </c>
      <c r="G17" s="1">
        <v>2.0</v>
      </c>
      <c r="H17" s="1">
        <v>-34.0</v>
      </c>
      <c r="I17" s="1">
        <v>12.0</v>
      </c>
      <c r="J17" s="1">
        <v>28.0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8.0</v>
      </c>
      <c r="C18" s="1">
        <v>-35.0</v>
      </c>
      <c r="D18" s="1">
        <v>-31.0</v>
      </c>
      <c r="E18" s="1">
        <v>-27.0</v>
      </c>
      <c r="F18" s="1">
        <v>5.0</v>
      </c>
      <c r="G18" s="1">
        <v>12.0</v>
      </c>
      <c r="H18" s="1">
        <v>-5.0</v>
      </c>
      <c r="I18" s="1">
        <v>53.0</v>
      </c>
      <c r="J18" s="1">
        <v>21.0</v>
      </c>
      <c r="K18" s="1">
        <v>-25.0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142.0</v>
      </c>
      <c r="C19" s="1">
        <v>265.0</v>
      </c>
      <c r="D19" s="1">
        <v>227.0</v>
      </c>
      <c r="E19" s="1">
        <v>218.0</v>
      </c>
      <c r="F19" s="1">
        <v>198.0</v>
      </c>
      <c r="G19" s="1">
        <v>290.0</v>
      </c>
      <c r="H19" s="1">
        <v>142.0</v>
      </c>
      <c r="I19" s="1">
        <v>336.0</v>
      </c>
      <c r="J19" s="1">
        <v>537.0</v>
      </c>
      <c r="K19" s="1">
        <v>606.0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-54.0</v>
      </c>
      <c r="C20" s="1">
        <v>-43.0</v>
      </c>
      <c r="D20" s="1">
        <v>-54.0</v>
      </c>
      <c r="E20" s="1">
        <v>-117.0</v>
      </c>
      <c r="F20" s="1">
        <v>-149.0</v>
      </c>
      <c r="G20" s="1">
        <v>-131.0</v>
      </c>
      <c r="H20" s="1">
        <v>-234.0</v>
      </c>
      <c r="I20" s="1">
        <v>-91.0</v>
      </c>
      <c r="J20" s="1">
        <v>-424.0</v>
      </c>
      <c r="K20" s="1">
        <v>-676.0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98.0</v>
      </c>
      <c r="C21" s="1">
        <v>21.0</v>
      </c>
      <c r="D21" s="1">
        <v>25.0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-366.0</v>
      </c>
      <c r="C22" s="1">
        <v>-95.0</v>
      </c>
      <c r="D22" s="1">
        <v>0.0</v>
      </c>
      <c r="E22" s="1">
        <v>-24.0</v>
      </c>
      <c r="F22" s="1">
        <v>13.0</v>
      </c>
      <c r="G22" s="1">
        <v>-207.0</v>
      </c>
      <c r="H22" s="1">
        <v>0.0</v>
      </c>
      <c r="I22" s="1">
        <v>0.0</v>
      </c>
      <c r="J22" s="1">
        <v>-2920.0</v>
      </c>
      <c r="K22" s="1">
        <v>-241.0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279.0</v>
      </c>
      <c r="K23" s="1">
        <v>196.0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-2.0</v>
      </c>
      <c r="C24" s="1">
        <v>-2.0</v>
      </c>
      <c r="D24" s="1">
        <v>-2.0</v>
      </c>
      <c r="E24" s="1">
        <v>0.0</v>
      </c>
      <c r="F24" s="1">
        <v>0.0</v>
      </c>
      <c r="G24" s="1">
        <v>-32.0</v>
      </c>
      <c r="H24" s="1">
        <v>0.0</v>
      </c>
      <c r="I24" s="1">
        <v>0.0</v>
      </c>
      <c r="J24" s="1">
        <v>-33.0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-18.0</v>
      </c>
      <c r="C25" s="1">
        <v>-18.0</v>
      </c>
      <c r="D25" s="1">
        <v>-5.0</v>
      </c>
      <c r="E25" s="1">
        <v>-24.0</v>
      </c>
      <c r="F25" s="1">
        <v>0.0</v>
      </c>
      <c r="G25" s="1">
        <v>-410.0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-13.0</v>
      </c>
      <c r="E26" s="1">
        <v>11.0</v>
      </c>
      <c r="F26" s="1">
        <v>960.0</v>
      </c>
      <c r="G26" s="1">
        <v>-1.0</v>
      </c>
      <c r="H26" s="1">
        <v>-5.0</v>
      </c>
      <c r="I26" s="1">
        <v>-8.0</v>
      </c>
      <c r="J26" s="1">
        <v>-7.0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-440.0</v>
      </c>
      <c r="C27" s="1">
        <v>-65.0</v>
      </c>
      <c r="D27" s="1">
        <v>-50.0</v>
      </c>
      <c r="E27" s="1">
        <v>-154.0</v>
      </c>
      <c r="F27" s="1">
        <v>824.0</v>
      </c>
      <c r="G27" s="1">
        <v>-781.0</v>
      </c>
      <c r="H27" s="1">
        <v>-239.0</v>
      </c>
      <c r="I27" s="1">
        <v>-100.0</v>
      </c>
      <c r="J27" s="1">
        <v>-3100.0</v>
      </c>
      <c r="K27" s="1">
        <v>-718.0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13.0</v>
      </c>
      <c r="I28" s="1">
        <v>0.0</v>
      </c>
      <c r="J28" s="1">
        <v>13.0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805.0</v>
      </c>
      <c r="C29" s="1">
        <v>1000.0</v>
      </c>
      <c r="D29" s="1">
        <v>727.0</v>
      </c>
      <c r="E29" s="1">
        <v>2050.0</v>
      </c>
      <c r="F29" s="1">
        <v>135.0</v>
      </c>
      <c r="G29" s="1">
        <v>1240.0</v>
      </c>
      <c r="H29" s="1">
        <v>726.0</v>
      </c>
      <c r="I29" s="1">
        <v>781.0</v>
      </c>
      <c r="J29" s="1">
        <v>2860.0</v>
      </c>
      <c r="K29" s="1">
        <v>1770.0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805.0</v>
      </c>
      <c r="C30" s="1">
        <v>1000.0</v>
      </c>
      <c r="D30" s="1">
        <v>727.0</v>
      </c>
      <c r="E30" s="1">
        <v>2050.0</v>
      </c>
      <c r="F30" s="1">
        <v>135.0</v>
      </c>
      <c r="G30" s="1">
        <v>1240.0</v>
      </c>
      <c r="H30" s="1">
        <v>740.0</v>
      </c>
      <c r="I30" s="1">
        <v>781.0</v>
      </c>
      <c r="J30" s="1">
        <v>2880.0</v>
      </c>
      <c r="K30" s="1">
        <v>1770.0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-42.0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-10.0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-404.0</v>
      </c>
      <c r="C32" s="1">
        <v>-986.0</v>
      </c>
      <c r="D32" s="1">
        <v>-588.0</v>
      </c>
      <c r="E32" s="1">
        <v>-1840.0</v>
      </c>
      <c r="F32" s="1">
        <v>-436.0</v>
      </c>
      <c r="G32" s="1">
        <v>-640.0</v>
      </c>
      <c r="H32" s="1">
        <v>-580.0</v>
      </c>
      <c r="I32" s="1">
        <v>-431.0</v>
      </c>
      <c r="J32" s="1">
        <v>-205.0</v>
      </c>
      <c r="K32" s="1">
        <v>-1540.0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-404.0</v>
      </c>
      <c r="C33" s="1">
        <v>-986.0</v>
      </c>
      <c r="D33" s="1">
        <v>-588.0</v>
      </c>
      <c r="E33" s="1">
        <v>-1840.0</v>
      </c>
      <c r="F33" s="1">
        <v>-436.0</v>
      </c>
      <c r="G33" s="1">
        <v>-640.0</v>
      </c>
      <c r="H33" s="1">
        <v>-580.0</v>
      </c>
      <c r="I33" s="1">
        <v>-441.0</v>
      </c>
      <c r="J33" s="1">
        <v>-205.0</v>
      </c>
      <c r="K33" s="1">
        <v>-1540.0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7.0</v>
      </c>
      <c r="C34" s="1">
        <v>1.0</v>
      </c>
      <c r="D34" s="1">
        <v>2.0</v>
      </c>
      <c r="E34" s="1">
        <v>2.0</v>
      </c>
      <c r="F34" s="1">
        <v>1.0</v>
      </c>
      <c r="G34" s="1">
        <v>0.0</v>
      </c>
      <c r="H34" s="1">
        <v>0.0</v>
      </c>
      <c r="I34" s="1">
        <v>0.0</v>
      </c>
      <c r="J34" s="1">
        <v>0.0</v>
      </c>
      <c r="K34" s="1">
        <v>14.0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-76.0</v>
      </c>
      <c r="C35" s="1">
        <v>-148.0</v>
      </c>
      <c r="D35" s="1">
        <v>-39.0</v>
      </c>
      <c r="E35" s="1">
        <v>-191.0</v>
      </c>
      <c r="F35" s="1">
        <v>-547.0</v>
      </c>
      <c r="G35" s="1">
        <v>-106.0</v>
      </c>
      <c r="H35" s="1">
        <v>-47.0</v>
      </c>
      <c r="I35" s="1">
        <v>-310.0</v>
      </c>
      <c r="J35" s="1">
        <v>-203.0</v>
      </c>
      <c r="K35" s="1">
        <v>-81.0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-15.0</v>
      </c>
      <c r="C36" s="1">
        <v>-17.0</v>
      </c>
      <c r="D36" s="1">
        <v>-19.0</v>
      </c>
      <c r="E36" s="1">
        <v>-21.0</v>
      </c>
      <c r="F36" s="1">
        <v>-23.0</v>
      </c>
      <c r="G36" s="1">
        <v>-22.0</v>
      </c>
      <c r="H36" s="1">
        <v>-23.0</v>
      </c>
      <c r="I36" s="1">
        <v>-24.0</v>
      </c>
      <c r="J36" s="1">
        <v>-26.0</v>
      </c>
      <c r="K36" s="1">
        <v>-27.0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-15.0</v>
      </c>
      <c r="C37" s="1">
        <v>-17.0</v>
      </c>
      <c r="D37" s="1">
        <v>-19.0</v>
      </c>
      <c r="E37" s="1">
        <v>-21.0</v>
      </c>
      <c r="F37" s="1">
        <v>-23.0</v>
      </c>
      <c r="G37" s="1">
        <v>-22.0</v>
      </c>
      <c r="H37" s="1">
        <v>-23.0</v>
      </c>
      <c r="I37" s="1">
        <v>-24.0</v>
      </c>
      <c r="J37" s="1">
        <v>-26.0</v>
      </c>
      <c r="K37" s="1">
        <v>-27.0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5.0</v>
      </c>
      <c r="C38" s="1">
        <v>-45.0</v>
      </c>
      <c r="D38" s="1">
        <v>-285.0</v>
      </c>
      <c r="E38" s="1">
        <v>-63.0</v>
      </c>
      <c r="F38" s="1">
        <v>-63.0</v>
      </c>
      <c r="G38" s="1">
        <v>-6.0</v>
      </c>
      <c r="H38" s="1">
        <v>-12.0</v>
      </c>
      <c r="I38" s="1">
        <v>-4.0</v>
      </c>
      <c r="J38" s="1">
        <v>-25.0</v>
      </c>
      <c r="K38" s="1">
        <v>-13.0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322.0</v>
      </c>
      <c r="C39" s="1">
        <v>-191.0</v>
      </c>
      <c r="D39" s="1">
        <v>-202.0</v>
      </c>
      <c r="E39" s="1">
        <v>-59.0</v>
      </c>
      <c r="F39" s="1">
        <v>-933.0</v>
      </c>
      <c r="G39" s="1">
        <v>461.0</v>
      </c>
      <c r="H39" s="1">
        <v>76.0</v>
      </c>
      <c r="I39" s="1">
        <v>-50.0</v>
      </c>
      <c r="J39" s="1">
        <v>2420.0</v>
      </c>
      <c r="K39" s="1">
        <v>129.0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-13.0</v>
      </c>
      <c r="C40" s="1">
        <v>-1.0</v>
      </c>
      <c r="D40" s="1">
        <v>0.0</v>
      </c>
      <c r="E40" s="1">
        <v>50.0</v>
      </c>
      <c r="F40" s="1">
        <v>-80.0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23.0</v>
      </c>
      <c r="C41" s="1">
        <v>6.0</v>
      </c>
      <c r="D41" s="1">
        <v>-25.0</v>
      </c>
      <c r="E41" s="1">
        <v>5.0</v>
      </c>
      <c r="F41" s="1">
        <v>87.0</v>
      </c>
      <c r="G41" s="1">
        <v>-30.0</v>
      </c>
      <c r="H41" s="1">
        <v>-21.0</v>
      </c>
      <c r="I41" s="1">
        <v>235.0</v>
      </c>
      <c r="J41" s="1">
        <v>-151.0</v>
      </c>
      <c r="K41" s="1">
        <v>17.0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17.0</v>
      </c>
      <c r="C43" s="1">
        <v>63.0</v>
      </c>
      <c r="D43" s="1">
        <v>40.0</v>
      </c>
      <c r="E43" s="1">
        <v>47.0</v>
      </c>
      <c r="F43" s="1">
        <v>31.0</v>
      </c>
      <c r="G43" s="1">
        <v>61.0</v>
      </c>
      <c r="H43" s="1">
        <v>79.0</v>
      </c>
      <c r="I43" s="1">
        <v>77.0</v>
      </c>
      <c r="J43" s="1">
        <v>134.0</v>
      </c>
      <c r="K43" s="1">
        <v>284.0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16.0</v>
      </c>
      <c r="C44" s="1">
        <v>41.0</v>
      </c>
      <c r="D44" s="1">
        <v>32.0</v>
      </c>
      <c r="E44" s="1">
        <v>75.0</v>
      </c>
      <c r="F44" s="1">
        <v>48.0</v>
      </c>
      <c r="G44" s="1">
        <v>23.0</v>
      </c>
      <c r="H44" s="1">
        <v>1.0</v>
      </c>
      <c r="I44" s="1">
        <v>72.0</v>
      </c>
      <c r="J44" s="1">
        <v>7.0</v>
      </c>
      <c r="K44" s="1">
        <v>98.0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123.0</v>
      </c>
      <c r="C45" s="1">
        <v>506.0</v>
      </c>
      <c r="D45" s="1">
        <v>-41.0</v>
      </c>
      <c r="E45" s="1">
        <v>90.0</v>
      </c>
      <c r="F45" s="1">
        <v>-48.0</v>
      </c>
      <c r="G45" s="1">
        <v>68.0</v>
      </c>
      <c r="H45" s="1">
        <v>-38.0</v>
      </c>
      <c r="I45" s="1">
        <v>103.0</v>
      </c>
      <c r="J45" s="1">
        <v>27.0</v>
      </c>
      <c r="K45" s="1">
        <v>-202.0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136.0</v>
      </c>
      <c r="C46" s="1">
        <v>524.0</v>
      </c>
      <c r="D46" s="1">
        <v>-14.0</v>
      </c>
      <c r="E46" s="1">
        <v>122.0</v>
      </c>
      <c r="F46" s="1">
        <v>-23.0</v>
      </c>
      <c r="G46" s="1">
        <v>112.0</v>
      </c>
      <c r="H46" s="1">
        <v>11.0</v>
      </c>
      <c r="I46" s="1">
        <v>156.0</v>
      </c>
      <c r="J46" s="1">
        <v>120.0</v>
      </c>
      <c r="K46" s="1">
        <v>-33.0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70</v>
      </c>
      <c r="B47" s="1">
        <v>-52.0</v>
      </c>
      <c r="C47" s="1">
        <v>-325.0</v>
      </c>
      <c r="D47" s="1">
        <v>222.0</v>
      </c>
      <c r="E47" s="1">
        <v>8.0</v>
      </c>
      <c r="F47" s="1">
        <v>100.0</v>
      </c>
      <c r="G47" s="1">
        <v>-22.0</v>
      </c>
      <c r="H47" s="1">
        <v>-75.0</v>
      </c>
      <c r="I47" s="1">
        <v>80.0</v>
      </c>
      <c r="J47" s="1">
        <v>-174.0</v>
      </c>
      <c r="K47" s="1">
        <v>-63.0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71</v>
      </c>
      <c r="B48" s="1">
        <v>401.0</v>
      </c>
      <c r="C48" s="1">
        <v>18.0</v>
      </c>
      <c r="D48" s="1">
        <v>139.0</v>
      </c>
      <c r="E48" s="1">
        <v>215.0</v>
      </c>
      <c r="F48" s="1">
        <v>-301.0</v>
      </c>
      <c r="G48" s="1">
        <v>596.0</v>
      </c>
      <c r="H48" s="1">
        <v>159.0</v>
      </c>
      <c r="I48" s="1">
        <v>339.0</v>
      </c>
      <c r="J48" s="1">
        <v>2670.0</v>
      </c>
      <c r="K48" s="1">
        <v>237.0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67.0</v>
      </c>
      <c r="C3" s="1">
        <v>74.0</v>
      </c>
      <c r="D3" s="1">
        <v>48.0</v>
      </c>
      <c r="E3" s="1">
        <v>51.0</v>
      </c>
      <c r="F3" s="1">
        <v>133.0</v>
      </c>
      <c r="G3" s="1">
        <v>96.0</v>
      </c>
      <c r="H3" s="1">
        <v>67.0</v>
      </c>
      <c r="I3" s="1">
        <v>291.0</v>
      </c>
      <c r="J3" s="1">
        <v>130.0</v>
      </c>
      <c r="K3" s="1">
        <v>144.0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67.0</v>
      </c>
      <c r="C4" s="1">
        <v>74.0</v>
      </c>
      <c r="D4" s="1">
        <v>48.0</v>
      </c>
      <c r="E4" s="1">
        <v>51.0</v>
      </c>
      <c r="F4" s="1">
        <v>133.0</v>
      </c>
      <c r="G4" s="1">
        <v>96.0</v>
      </c>
      <c r="H4" s="1">
        <v>67.0</v>
      </c>
      <c r="I4" s="1">
        <v>291.0</v>
      </c>
      <c r="J4" s="1">
        <v>130.0</v>
      </c>
      <c r="K4" s="1">
        <v>144.0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70.0</v>
      </c>
      <c r="C5" s="1">
        <v>61.0</v>
      </c>
      <c r="D5" s="1">
        <v>76.0</v>
      </c>
      <c r="E5" s="1">
        <v>44.0</v>
      </c>
      <c r="F5" s="1">
        <v>23.0</v>
      </c>
      <c r="G5" s="1">
        <v>28.0</v>
      </c>
      <c r="H5" s="1">
        <v>28.0</v>
      </c>
      <c r="I5" s="1">
        <v>31.0</v>
      </c>
      <c r="J5" s="1">
        <v>60.0</v>
      </c>
      <c r="K5" s="1">
        <v>82.0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34.0</v>
      </c>
      <c r="C6" s="1">
        <v>7.0</v>
      </c>
      <c r="D6" s="1">
        <v>12.0</v>
      </c>
      <c r="E6" s="1">
        <v>40.0</v>
      </c>
      <c r="F6" s="1">
        <v>22.0</v>
      </c>
      <c r="G6" s="1">
        <v>23.0</v>
      </c>
      <c r="H6" s="1">
        <v>57.0</v>
      </c>
      <c r="I6" s="1">
        <v>76.0</v>
      </c>
      <c r="J6" s="1">
        <v>34.0</v>
      </c>
      <c r="K6" s="1">
        <v>37.0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105.0</v>
      </c>
      <c r="C7" s="1">
        <v>68.0</v>
      </c>
      <c r="D7" s="1">
        <v>89.0</v>
      </c>
      <c r="E7" s="1">
        <v>85.0</v>
      </c>
      <c r="F7" s="1">
        <v>45.0</v>
      </c>
      <c r="G7" s="1">
        <v>51.0</v>
      </c>
      <c r="H7" s="1">
        <v>85.0</v>
      </c>
      <c r="I7" s="1">
        <v>108.0</v>
      </c>
      <c r="J7" s="1">
        <v>95.0</v>
      </c>
      <c r="K7" s="1">
        <v>120.0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17.0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26.0</v>
      </c>
      <c r="C9" s="1">
        <v>29.0</v>
      </c>
      <c r="D9" s="1">
        <v>34.0</v>
      </c>
      <c r="E9" s="1">
        <v>31.0</v>
      </c>
      <c r="F9" s="1">
        <v>40.0</v>
      </c>
      <c r="G9" s="1">
        <v>46.0</v>
      </c>
      <c r="H9" s="1">
        <v>53.0</v>
      </c>
      <c r="I9" s="1">
        <v>64.0</v>
      </c>
      <c r="J9" s="1">
        <v>74.0</v>
      </c>
      <c r="K9" s="1">
        <v>77.0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24.0</v>
      </c>
      <c r="C10" s="1">
        <v>49.0</v>
      </c>
      <c r="D10" s="1">
        <v>74.0</v>
      </c>
      <c r="E10" s="1">
        <v>88.0</v>
      </c>
      <c r="F10" s="1">
        <v>22.0</v>
      </c>
      <c r="G10" s="1">
        <v>26.0</v>
      </c>
      <c r="H10" s="1">
        <v>28.0</v>
      </c>
      <c r="I10" s="1">
        <v>37.0</v>
      </c>
      <c r="J10" s="1">
        <v>44.0</v>
      </c>
      <c r="K10" s="1">
        <v>59.0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242.0</v>
      </c>
      <c r="C11" s="1">
        <v>223.0</v>
      </c>
      <c r="D11" s="1">
        <v>246.0</v>
      </c>
      <c r="E11" s="1">
        <v>256.0</v>
      </c>
      <c r="F11" s="1">
        <v>242.0</v>
      </c>
      <c r="G11" s="1">
        <v>221.0</v>
      </c>
      <c r="H11" s="1">
        <v>235.0</v>
      </c>
      <c r="I11" s="1">
        <v>502.0</v>
      </c>
      <c r="J11" s="1">
        <v>344.0</v>
      </c>
      <c r="K11" s="1">
        <v>401.0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1010.0</v>
      </c>
      <c r="C12" s="1">
        <v>1000.0</v>
      </c>
      <c r="D12" s="1">
        <v>1050.0</v>
      </c>
      <c r="E12" s="1">
        <v>1120.0</v>
      </c>
      <c r="F12" s="1">
        <v>1320.0</v>
      </c>
      <c r="G12" s="1">
        <v>1580.0</v>
      </c>
      <c r="H12" s="1">
        <v>1800.0</v>
      </c>
      <c r="I12" s="1">
        <v>1730.0</v>
      </c>
      <c r="J12" s="1">
        <v>2820.0</v>
      </c>
      <c r="K12" s="1">
        <v>3550.0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-411.0</v>
      </c>
      <c r="C13" s="1">
        <v>-430.0</v>
      </c>
      <c r="D13" s="1">
        <v>-477.0</v>
      </c>
      <c r="E13" s="1">
        <v>-514.0</v>
      </c>
      <c r="F13" s="1">
        <v>-560.0</v>
      </c>
      <c r="G13" s="1">
        <v>-640.0</v>
      </c>
      <c r="H13" s="1">
        <v>-722.0</v>
      </c>
      <c r="I13" s="1">
        <v>-737.0</v>
      </c>
      <c r="J13" s="1">
        <v>-837.0</v>
      </c>
      <c r="K13" s="1">
        <v>-988.0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595.0</v>
      </c>
      <c r="C14" s="1">
        <v>573.0</v>
      </c>
      <c r="D14" s="1">
        <v>574.0</v>
      </c>
      <c r="E14" s="1">
        <v>608.0</v>
      </c>
      <c r="F14" s="1">
        <v>758.0</v>
      </c>
      <c r="G14" s="1">
        <v>937.0</v>
      </c>
      <c r="H14" s="1">
        <v>1080.0</v>
      </c>
      <c r="I14" s="1">
        <v>995.0</v>
      </c>
      <c r="J14" s="1">
        <v>1980.0</v>
      </c>
      <c r="K14" s="1">
        <v>2560.0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110.0</v>
      </c>
      <c r="C15" s="1">
        <v>130.0</v>
      </c>
      <c r="D15" s="1">
        <v>139.0</v>
      </c>
      <c r="E15" s="1">
        <v>171.0</v>
      </c>
      <c r="F15" s="1">
        <v>108.0</v>
      </c>
      <c r="G15" s="1">
        <v>634.0</v>
      </c>
      <c r="H15" s="1">
        <v>631.0</v>
      </c>
      <c r="I15" s="1">
        <v>664.0</v>
      </c>
      <c r="J15" s="1">
        <v>659.0</v>
      </c>
      <c r="K15" s="1">
        <v>656.0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840.0</v>
      </c>
      <c r="C16" s="1">
        <v>842.0</v>
      </c>
      <c r="D16" s="1">
        <v>832.0</v>
      </c>
      <c r="E16" s="1">
        <v>318.0</v>
      </c>
      <c r="F16" s="1">
        <v>338.0</v>
      </c>
      <c r="G16" s="1">
        <v>367.0</v>
      </c>
      <c r="H16" s="1">
        <v>367.0</v>
      </c>
      <c r="I16" s="1">
        <v>367.0</v>
      </c>
      <c r="J16" s="1">
        <v>724.0</v>
      </c>
      <c r="K16" s="1">
        <v>900.0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550.0</v>
      </c>
      <c r="C17" s="1">
        <v>496.0</v>
      </c>
      <c r="D17" s="1">
        <v>452.0</v>
      </c>
      <c r="E17" s="1">
        <v>169.0</v>
      </c>
      <c r="F17" s="1">
        <v>264.0</v>
      </c>
      <c r="G17" s="1">
        <v>370.0</v>
      </c>
      <c r="H17" s="1">
        <v>351.0</v>
      </c>
      <c r="I17" s="1">
        <v>348.0</v>
      </c>
      <c r="J17" s="1">
        <v>2390.0</v>
      </c>
      <c r="K17" s="1">
        <v>2420.0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24.0</v>
      </c>
      <c r="C18" s="1">
        <v>13.0</v>
      </c>
      <c r="D18" s="1">
        <v>10.0</v>
      </c>
      <c r="E18" s="1">
        <v>837.0</v>
      </c>
      <c r="F18" s="1">
        <v>16.0</v>
      </c>
      <c r="G18" s="1">
        <v>21.0</v>
      </c>
      <c r="H18" s="1">
        <v>21.0</v>
      </c>
      <c r="I18" s="1">
        <v>107.0</v>
      </c>
      <c r="J18" s="1">
        <v>109.0</v>
      </c>
      <c r="K18" s="1">
        <v>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2360.0</v>
      </c>
      <c r="C19" s="1">
        <v>2280.0</v>
      </c>
      <c r="D19" s="1">
        <v>2250.0</v>
      </c>
      <c r="E19" s="1">
        <v>2360.0</v>
      </c>
      <c r="F19" s="1">
        <v>1730.0</v>
      </c>
      <c r="G19" s="1">
        <v>2550.0</v>
      </c>
      <c r="H19" s="1">
        <v>2690.0</v>
      </c>
      <c r="I19" s="1">
        <v>2980.0</v>
      </c>
      <c r="J19" s="1">
        <v>6210.0</v>
      </c>
      <c r="K19" s="1">
        <v>6960.0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45.0</v>
      </c>
      <c r="C21" s="1">
        <v>39.0</v>
      </c>
      <c r="D21" s="1">
        <v>53.0</v>
      </c>
      <c r="E21" s="1">
        <v>54.0</v>
      </c>
      <c r="F21" s="1">
        <v>47.0</v>
      </c>
      <c r="G21" s="1">
        <v>57.0</v>
      </c>
      <c r="H21" s="1">
        <v>70.0</v>
      </c>
      <c r="I21" s="1">
        <v>81.0</v>
      </c>
      <c r="J21" s="1">
        <v>146.0</v>
      </c>
      <c r="K21" s="1">
        <v>158.0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91.0</v>
      </c>
      <c r="C22" s="1">
        <v>97.0</v>
      </c>
      <c r="D22" s="1">
        <v>100.0</v>
      </c>
      <c r="E22" s="1">
        <v>75.0</v>
      </c>
      <c r="F22" s="1">
        <v>89.0</v>
      </c>
      <c r="G22" s="1">
        <v>48.0</v>
      </c>
      <c r="H22" s="1">
        <v>38.0</v>
      </c>
      <c r="I22" s="1">
        <v>63.0</v>
      </c>
      <c r="J22" s="1">
        <v>87.0</v>
      </c>
      <c r="K22" s="1">
        <v>124.0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54.0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11.0</v>
      </c>
      <c r="C24" s="1">
        <v>16.0</v>
      </c>
      <c r="D24" s="1">
        <v>14.0</v>
      </c>
      <c r="E24" s="1">
        <v>4.0</v>
      </c>
      <c r="F24" s="1">
        <v>4.0</v>
      </c>
      <c r="G24" s="1">
        <v>4.0</v>
      </c>
      <c r="H24" s="1">
        <v>4.0</v>
      </c>
      <c r="I24" s="1">
        <v>7.0</v>
      </c>
      <c r="J24" s="1">
        <v>47.0</v>
      </c>
      <c r="K24" s="1">
        <v>68.0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95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5.0</v>
      </c>
      <c r="H25" s="1">
        <v>4.0</v>
      </c>
      <c r="I25" s="1">
        <v>5.0</v>
      </c>
      <c r="J25" s="1">
        <v>7.0</v>
      </c>
      <c r="K25" s="1">
        <v>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2.0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97</v>
      </c>
      <c r="B27" s="1">
        <v>112.0</v>
      </c>
      <c r="C27" s="1">
        <v>148.0</v>
      </c>
      <c r="D27" s="1">
        <v>171.0</v>
      </c>
      <c r="E27" s="1">
        <v>94.0</v>
      </c>
      <c r="F27" s="1">
        <v>77.0</v>
      </c>
      <c r="G27" s="1">
        <v>71.0</v>
      </c>
      <c r="H27" s="1">
        <v>70.0</v>
      </c>
      <c r="I27" s="1">
        <v>95.0</v>
      </c>
      <c r="J27" s="1">
        <v>96.0</v>
      </c>
      <c r="K27" s="1">
        <v>132.0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98</v>
      </c>
      <c r="B28" s="1">
        <v>73.0</v>
      </c>
      <c r="C28" s="1">
        <v>339.0</v>
      </c>
      <c r="D28" s="1">
        <v>130.0</v>
      </c>
      <c r="E28" s="1">
        <v>224.0</v>
      </c>
      <c r="F28" s="1">
        <v>38.0</v>
      </c>
      <c r="G28" s="1">
        <v>114.0</v>
      </c>
      <c r="H28" s="1">
        <v>235.0</v>
      </c>
      <c r="I28" s="1">
        <v>142.0</v>
      </c>
      <c r="J28" s="1">
        <v>235.0</v>
      </c>
      <c r="K28" s="1">
        <v>266.0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99</v>
      </c>
      <c r="B29" s="1">
        <v>334.0</v>
      </c>
      <c r="C29" s="1">
        <v>640.0</v>
      </c>
      <c r="D29" s="1">
        <v>468.0</v>
      </c>
      <c r="E29" s="1">
        <v>453.0</v>
      </c>
      <c r="F29" s="1">
        <v>257.0</v>
      </c>
      <c r="G29" s="1">
        <v>301.0</v>
      </c>
      <c r="H29" s="1">
        <v>424.0</v>
      </c>
      <c r="I29" s="1">
        <v>395.0</v>
      </c>
      <c r="J29" s="1">
        <v>622.0</v>
      </c>
      <c r="K29" s="1">
        <v>756.0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100</v>
      </c>
      <c r="B30" s="1">
        <v>759.0</v>
      </c>
      <c r="C30" s="1">
        <v>766.0</v>
      </c>
      <c r="D30" s="1">
        <v>908.0</v>
      </c>
      <c r="E30" s="1">
        <v>1130.0</v>
      </c>
      <c r="F30" s="1">
        <v>880.0</v>
      </c>
      <c r="G30" s="1">
        <v>1470.0</v>
      </c>
      <c r="H30" s="1">
        <v>1620.0</v>
      </c>
      <c r="I30" s="1">
        <v>1960.0</v>
      </c>
      <c r="J30" s="1">
        <v>4560.0</v>
      </c>
      <c r="K30" s="1">
        <v>4770.0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21.0</v>
      </c>
      <c r="H31" s="1">
        <v>25.0</v>
      </c>
      <c r="I31" s="1">
        <v>32.0</v>
      </c>
      <c r="J31" s="1">
        <v>41.0</v>
      </c>
      <c r="K31" s="1">
        <v>56.0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102</v>
      </c>
      <c r="B32" s="1">
        <v>16.0</v>
      </c>
      <c r="C32" s="1">
        <v>16.0</v>
      </c>
      <c r="D32" s="1">
        <v>24.0</v>
      </c>
      <c r="E32" s="1">
        <v>29.0</v>
      </c>
      <c r="F32" s="1">
        <v>21.0</v>
      </c>
      <c r="G32" s="1">
        <v>16.0</v>
      </c>
      <c r="H32" s="1">
        <v>17.0</v>
      </c>
      <c r="I32" s="1">
        <v>13.0</v>
      </c>
      <c r="J32" s="1">
        <v>11.0</v>
      </c>
      <c r="K32" s="1">
        <v>11.0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103</v>
      </c>
      <c r="B33" s="1">
        <v>150.0</v>
      </c>
      <c r="C33" s="1">
        <v>128.0</v>
      </c>
      <c r="D33" s="1">
        <v>153.0</v>
      </c>
      <c r="E33" s="1">
        <v>40.0</v>
      </c>
      <c r="F33" s="1">
        <v>78.0</v>
      </c>
      <c r="G33" s="1">
        <v>213.0</v>
      </c>
      <c r="H33" s="1">
        <v>214.0</v>
      </c>
      <c r="I33" s="1">
        <v>253.0</v>
      </c>
      <c r="J33" s="1">
        <v>341.0</v>
      </c>
      <c r="K33" s="1">
        <v>388.0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104</v>
      </c>
      <c r="B34" s="1">
        <v>401.0</v>
      </c>
      <c r="C34" s="1">
        <v>111.0</v>
      </c>
      <c r="D34" s="1">
        <v>16.0</v>
      </c>
      <c r="E34" s="1">
        <v>70.0</v>
      </c>
      <c r="F34" s="1">
        <v>15.0</v>
      </c>
      <c r="G34" s="1">
        <v>18.0</v>
      </c>
      <c r="H34" s="1">
        <v>20.0</v>
      </c>
      <c r="I34" s="1">
        <v>20.0</v>
      </c>
      <c r="J34" s="1">
        <v>81.0</v>
      </c>
      <c r="K34" s="1">
        <v>81.0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105</v>
      </c>
      <c r="B35" s="1">
        <v>1660.0</v>
      </c>
      <c r="C35" s="1">
        <v>1660.0</v>
      </c>
      <c r="D35" s="1">
        <v>1570.0</v>
      </c>
      <c r="E35" s="1">
        <v>1720.0</v>
      </c>
      <c r="F35" s="1">
        <v>1250.0</v>
      </c>
      <c r="G35" s="1">
        <v>2040.0</v>
      </c>
      <c r="H35" s="1">
        <v>2320.0</v>
      </c>
      <c r="I35" s="1">
        <v>2670.0</v>
      </c>
      <c r="J35" s="1">
        <v>5660.0</v>
      </c>
      <c r="K35" s="1">
        <v>6060.0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106</v>
      </c>
      <c r="B36" s="1">
        <v>262.0</v>
      </c>
      <c r="C36" s="1">
        <v>134.0</v>
      </c>
      <c r="D36" s="1">
        <v>116.0</v>
      </c>
      <c r="E36" s="1">
        <v>7.0</v>
      </c>
      <c r="F36" s="1">
        <v>0.0</v>
      </c>
      <c r="G36" s="1">
        <v>0.0</v>
      </c>
      <c r="H36" s="1">
        <v>18.0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107</v>
      </c>
      <c r="B37" s="1">
        <v>438.0</v>
      </c>
      <c r="C37" s="1">
        <v>484.0</v>
      </c>
      <c r="D37" s="1">
        <v>570.0</v>
      </c>
      <c r="E37" s="1">
        <v>634.0</v>
      </c>
      <c r="F37" s="1">
        <v>474.0</v>
      </c>
      <c r="G37" s="1">
        <v>509.0</v>
      </c>
      <c r="H37" s="1">
        <v>350.0</v>
      </c>
      <c r="I37" s="1">
        <v>308.0</v>
      </c>
      <c r="J37" s="1">
        <v>552.0</v>
      </c>
      <c r="K37" s="1">
        <v>894.0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108</v>
      </c>
      <c r="B38" s="1">
        <v>-12.0</v>
      </c>
      <c r="C38" s="1">
        <v>-58.0</v>
      </c>
      <c r="D38" s="1">
        <v>-1.0</v>
      </c>
      <c r="E38" s="1">
        <v>-1.0</v>
      </c>
      <c r="F38" s="1">
        <v>-90.0</v>
      </c>
      <c r="G38" s="1">
        <v>-90.0</v>
      </c>
      <c r="H38" s="1">
        <v>-90.0</v>
      </c>
      <c r="I38" s="1">
        <v>-90.0</v>
      </c>
      <c r="J38" s="1">
        <v>-90.0</v>
      </c>
      <c r="K38" s="1">
        <v>-90.0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109</v>
      </c>
      <c r="B39" s="1">
        <v>700.0</v>
      </c>
      <c r="C39" s="1">
        <v>617.0</v>
      </c>
      <c r="D39" s="1">
        <v>685.0</v>
      </c>
      <c r="E39" s="1">
        <v>640.0</v>
      </c>
      <c r="F39" s="1">
        <v>473.0</v>
      </c>
      <c r="G39" s="1">
        <v>508.0</v>
      </c>
      <c r="H39" s="1">
        <v>367.0</v>
      </c>
      <c r="I39" s="1">
        <v>307.0</v>
      </c>
      <c r="J39" s="1">
        <v>552.0</v>
      </c>
      <c r="K39" s="1">
        <v>894.0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110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2.0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111</v>
      </c>
      <c r="B41" s="1">
        <v>700.0</v>
      </c>
      <c r="C41" s="1">
        <v>617.0</v>
      </c>
      <c r="D41" s="1">
        <v>685.0</v>
      </c>
      <c r="E41" s="1">
        <v>640.0</v>
      </c>
      <c r="F41" s="1">
        <v>473.0</v>
      </c>
      <c r="G41" s="1">
        <v>511.0</v>
      </c>
      <c r="H41" s="1">
        <v>367.0</v>
      </c>
      <c r="I41" s="1">
        <v>307.0</v>
      </c>
      <c r="J41" s="1">
        <v>552.0</v>
      </c>
      <c r="K41" s="1">
        <v>894.0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112</v>
      </c>
      <c r="B42" s="1">
        <v>2360.0</v>
      </c>
      <c r="C42" s="1">
        <v>2280.0</v>
      </c>
      <c r="D42" s="1">
        <v>2250.0</v>
      </c>
      <c r="E42" s="1">
        <v>2360.0</v>
      </c>
      <c r="F42" s="1">
        <v>1730.0</v>
      </c>
      <c r="G42" s="1">
        <v>2550.0</v>
      </c>
      <c r="H42" s="1">
        <v>2690.0</v>
      </c>
      <c r="I42" s="1">
        <v>2980.0</v>
      </c>
      <c r="J42" s="1">
        <v>6210.0</v>
      </c>
      <c r="K42" s="1">
        <v>6960.0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106.0</v>
      </c>
      <c r="C44" s="1">
        <v>99.0</v>
      </c>
      <c r="D44" s="1">
        <v>98.0</v>
      </c>
      <c r="E44" s="1">
        <v>81.0</v>
      </c>
      <c r="F44" s="1">
        <v>80.0</v>
      </c>
      <c r="G44" s="1">
        <v>79.0</v>
      </c>
      <c r="H44" s="1">
        <v>76.0</v>
      </c>
      <c r="I44" s="1">
        <v>76.0</v>
      </c>
      <c r="J44" s="1">
        <v>74.0</v>
      </c>
      <c r="K44" s="1">
        <v>73.0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105.0</v>
      </c>
      <c r="C45" s="1">
        <v>99.0</v>
      </c>
      <c r="D45" s="1">
        <v>99.0</v>
      </c>
      <c r="E45" s="1">
        <v>92.0</v>
      </c>
      <c r="F45" s="1">
        <v>80.0</v>
      </c>
      <c r="G45" s="1">
        <v>79.0</v>
      </c>
      <c r="H45" s="1">
        <v>79.0</v>
      </c>
      <c r="I45" s="1">
        <v>76.0</v>
      </c>
      <c r="J45" s="1">
        <v>74.0</v>
      </c>
      <c r="K45" s="1">
        <v>74.0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 t="s">
        <v>116</v>
      </c>
      <c r="C46" s="1" t="s">
        <v>117</v>
      </c>
      <c r="D46" s="1" t="s">
        <v>118</v>
      </c>
      <c r="E46" s="1" t="s">
        <v>119</v>
      </c>
      <c r="F46" s="1" t="s">
        <v>120</v>
      </c>
      <c r="G46" s="1" t="s">
        <v>121</v>
      </c>
      <c r="H46" s="1" t="s">
        <v>122</v>
      </c>
      <c r="I46" s="1" t="s">
        <v>123</v>
      </c>
      <c r="J46" s="1" t="s">
        <v>124</v>
      </c>
      <c r="K46" s="1" t="s">
        <v>125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126</v>
      </c>
      <c r="B47" s="1">
        <v>-689.0</v>
      </c>
      <c r="C47" s="1">
        <v>-721.0</v>
      </c>
      <c r="D47" s="1">
        <v>-599.0</v>
      </c>
      <c r="E47" s="1">
        <v>153.0</v>
      </c>
      <c r="F47" s="1">
        <v>-129.0</v>
      </c>
      <c r="G47" s="1">
        <v>-229.0</v>
      </c>
      <c r="H47" s="1">
        <v>-350.0</v>
      </c>
      <c r="I47" s="1">
        <v>-408.0</v>
      </c>
      <c r="J47" s="1">
        <v>-2560.0</v>
      </c>
      <c r="K47" s="1">
        <v>-2420.0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127</v>
      </c>
      <c r="B48" s="1" t="s">
        <v>128</v>
      </c>
      <c r="C48" s="1" t="s">
        <v>129</v>
      </c>
      <c r="D48" s="1" t="s">
        <v>130</v>
      </c>
      <c r="E48" s="1" t="s">
        <v>131</v>
      </c>
      <c r="F48" s="1" t="s">
        <v>132</v>
      </c>
      <c r="G48" s="1" t="s">
        <v>133</v>
      </c>
      <c r="H48" s="1" t="s">
        <v>134</v>
      </c>
      <c r="I48" s="1" t="s">
        <v>135</v>
      </c>
      <c r="J48" s="1" t="s">
        <v>136</v>
      </c>
      <c r="K48" s="1" t="s">
        <v>137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138</v>
      </c>
      <c r="B49" s="1">
        <v>771.0</v>
      </c>
      <c r="C49" s="1">
        <v>782.0</v>
      </c>
      <c r="D49" s="1">
        <v>922.0</v>
      </c>
      <c r="E49" s="1">
        <v>1130.0</v>
      </c>
      <c r="F49" s="1">
        <v>884.0</v>
      </c>
      <c r="G49" s="1">
        <v>1500.0</v>
      </c>
      <c r="H49" s="1">
        <v>1650.0</v>
      </c>
      <c r="I49" s="1">
        <v>2009.0</v>
      </c>
      <c r="J49" s="1">
        <v>4650.0</v>
      </c>
      <c r="K49" s="1">
        <v>4900.0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139</v>
      </c>
      <c r="B50" s="1">
        <v>703.0</v>
      </c>
      <c r="C50" s="1">
        <v>707.0</v>
      </c>
      <c r="D50" s="1">
        <v>873.0</v>
      </c>
      <c r="E50" s="1">
        <v>1080.0</v>
      </c>
      <c r="F50" s="1">
        <v>751.0</v>
      </c>
      <c r="G50" s="1">
        <v>1400.0</v>
      </c>
      <c r="H50" s="1">
        <v>1580.0</v>
      </c>
      <c r="I50" s="1">
        <v>1710.0</v>
      </c>
      <c r="J50" s="1">
        <v>4520.0</v>
      </c>
      <c r="K50" s="1">
        <v>4760.0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140</v>
      </c>
      <c r="B51" s="1">
        <v>162.0</v>
      </c>
      <c r="C51" s="1">
        <v>203.0</v>
      </c>
      <c r="D51" s="1">
        <v>198.0</v>
      </c>
      <c r="E51" s="1">
        <v>146.0</v>
      </c>
      <c r="F51" s="1">
        <v>128.0</v>
      </c>
      <c r="G51" s="1">
        <v>168.0</v>
      </c>
      <c r="H51" s="1">
        <v>105.0</v>
      </c>
      <c r="I51" s="1">
        <v>151.0</v>
      </c>
      <c r="J51" s="1">
        <v>165.0</v>
      </c>
      <c r="K51" s="1">
        <v>190.0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141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2.0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142</v>
      </c>
      <c r="B53" s="1">
        <v>110.0</v>
      </c>
      <c r="C53" s="1">
        <v>130.0</v>
      </c>
      <c r="D53" s="1">
        <v>139.0</v>
      </c>
      <c r="E53" s="1">
        <v>171.0</v>
      </c>
      <c r="F53" s="1">
        <v>108.0</v>
      </c>
      <c r="G53" s="1">
        <v>634.0</v>
      </c>
      <c r="H53" s="1">
        <v>631.0</v>
      </c>
      <c r="I53" s="1">
        <v>664.0</v>
      </c>
      <c r="J53" s="1">
        <v>659.0</v>
      </c>
      <c r="K53" s="1">
        <v>656.0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143</v>
      </c>
      <c r="B54" s="1">
        <v>3.0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0.0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144</v>
      </c>
      <c r="B55" s="1">
        <v>119.0</v>
      </c>
      <c r="C55" s="1">
        <v>119.0</v>
      </c>
      <c r="D55" s="1">
        <v>118.0</v>
      </c>
      <c r="E55" s="1">
        <v>132.0</v>
      </c>
      <c r="F55" s="1">
        <v>140.0</v>
      </c>
      <c r="G55" s="1">
        <v>162.0</v>
      </c>
      <c r="H55" s="1">
        <v>164.0</v>
      </c>
      <c r="I55" s="1">
        <v>101.0</v>
      </c>
      <c r="J55" s="1">
        <v>161.0</v>
      </c>
      <c r="K55" s="1">
        <v>163.0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145</v>
      </c>
      <c r="B56" s="1">
        <v>290.0</v>
      </c>
      <c r="C56" s="1">
        <v>304.0</v>
      </c>
      <c r="D56" s="1">
        <v>333.0</v>
      </c>
      <c r="E56" s="1">
        <v>347.0</v>
      </c>
      <c r="F56" s="1">
        <v>430.0</v>
      </c>
      <c r="G56" s="1">
        <v>486.0</v>
      </c>
      <c r="H56" s="1">
        <v>568.0</v>
      </c>
      <c r="I56" s="1">
        <v>571.0</v>
      </c>
      <c r="J56" s="1">
        <v>746.0</v>
      </c>
      <c r="K56" s="1">
        <v>866.0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146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147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148</v>
      </c>
      <c r="B59" s="1">
        <v>4.0</v>
      </c>
      <c r="C59" s="1">
        <v>3.0</v>
      </c>
      <c r="D59" s="1">
        <v>3.0</v>
      </c>
      <c r="E59" s="1">
        <v>3.0</v>
      </c>
      <c r="F59" s="1">
        <v>4.0</v>
      </c>
      <c r="G59" s="1">
        <v>4.0</v>
      </c>
      <c r="H59" s="1">
        <v>4.0</v>
      </c>
      <c r="I59" s="1">
        <v>5.0</v>
      </c>
      <c r="J59" s="1">
        <v>5.0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1">
        <v>795.0</v>
      </c>
      <c r="C2" s="1">
        <v>1200.0</v>
      </c>
      <c r="D2" s="1">
        <v>1290.0</v>
      </c>
      <c r="E2" s="1">
        <v>863.0</v>
      </c>
      <c r="F2" s="1">
        <v>976.0</v>
      </c>
      <c r="G2" s="1">
        <v>1330.0</v>
      </c>
      <c r="H2" s="1">
        <v>1050.0</v>
      </c>
      <c r="I2" s="1">
        <v>1600.0</v>
      </c>
      <c r="J2" s="1">
        <v>1810.0</v>
      </c>
      <c r="K2" s="1">
        <v>2460.0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0.0</v>
      </c>
      <c r="C3" s="1">
        <v>16.0</v>
      </c>
      <c r="D3" s="1">
        <v>16.0</v>
      </c>
      <c r="E3" s="1">
        <v>19.0</v>
      </c>
      <c r="F3" s="1">
        <v>33.0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151</v>
      </c>
      <c r="B4" s="1">
        <v>18.0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813.0</v>
      </c>
      <c r="C5" s="1">
        <v>1210.0</v>
      </c>
      <c r="D5" s="1">
        <v>1310.0</v>
      </c>
      <c r="E5" s="1">
        <v>883.0</v>
      </c>
      <c r="F5" s="1">
        <v>1010.0</v>
      </c>
      <c r="G5" s="1">
        <v>1330.0</v>
      </c>
      <c r="H5" s="1">
        <v>1050.0</v>
      </c>
      <c r="I5" s="1">
        <v>1600.0</v>
      </c>
      <c r="J5" s="1">
        <v>1810.0</v>
      </c>
      <c r="K5" s="1">
        <v>2460.0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610.0</v>
      </c>
      <c r="C6" s="1">
        <v>904.0</v>
      </c>
      <c r="D6" s="1">
        <v>976.0</v>
      </c>
      <c r="E6" s="1">
        <v>612.0</v>
      </c>
      <c r="F6" s="1">
        <v>687.0</v>
      </c>
      <c r="G6" s="1">
        <v>987.0</v>
      </c>
      <c r="H6" s="1">
        <v>860.0</v>
      </c>
      <c r="I6" s="1">
        <v>1150.0</v>
      </c>
      <c r="J6" s="1">
        <v>1240.0</v>
      </c>
      <c r="K6" s="1">
        <v>1670.0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1">
        <v>203.0</v>
      </c>
      <c r="C7" s="1">
        <v>308.0</v>
      </c>
      <c r="D7" s="1">
        <v>332.0</v>
      </c>
      <c r="E7" s="1">
        <v>271.0</v>
      </c>
      <c r="F7" s="1">
        <v>322.0</v>
      </c>
      <c r="G7" s="1">
        <v>343.0</v>
      </c>
      <c r="H7" s="1">
        <v>194.0</v>
      </c>
      <c r="I7" s="1">
        <v>446.0</v>
      </c>
      <c r="J7" s="1">
        <v>566.0</v>
      </c>
      <c r="K7" s="1">
        <v>796.0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78.0</v>
      </c>
      <c r="C8" s="1">
        <v>90.0</v>
      </c>
      <c r="D8" s="1">
        <v>100.0</v>
      </c>
      <c r="E8" s="1">
        <v>83.0</v>
      </c>
      <c r="F8" s="1">
        <v>90.0</v>
      </c>
      <c r="G8" s="1">
        <v>122.0</v>
      </c>
      <c r="H8" s="1">
        <v>115.0</v>
      </c>
      <c r="I8" s="1">
        <v>138.0</v>
      </c>
      <c r="J8" s="1">
        <v>164.0</v>
      </c>
      <c r="K8" s="1">
        <v>202.0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0.0</v>
      </c>
      <c r="C9" s="1">
        <v>39.0</v>
      </c>
      <c r="D9" s="1">
        <v>39.0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24.0</v>
      </c>
      <c r="C10" s="1">
        <v>0.0</v>
      </c>
      <c r="D10" s="1">
        <v>0.0</v>
      </c>
      <c r="E10" s="1">
        <v>1.0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103.0</v>
      </c>
      <c r="C11" s="1">
        <v>130.0</v>
      </c>
      <c r="D11" s="1">
        <v>139.0</v>
      </c>
      <c r="E11" s="1">
        <v>84.0</v>
      </c>
      <c r="F11" s="1">
        <v>90.0</v>
      </c>
      <c r="G11" s="1">
        <v>122.0</v>
      </c>
      <c r="H11" s="1">
        <v>115.0</v>
      </c>
      <c r="I11" s="1">
        <v>138.0</v>
      </c>
      <c r="J11" s="1">
        <v>164.0</v>
      </c>
      <c r="K11" s="1">
        <v>202.0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100.0</v>
      </c>
      <c r="C12" s="1">
        <v>178.0</v>
      </c>
      <c r="D12" s="1">
        <v>193.0</v>
      </c>
      <c r="E12" s="1">
        <v>186.0</v>
      </c>
      <c r="F12" s="1">
        <v>231.0</v>
      </c>
      <c r="G12" s="1">
        <v>221.0</v>
      </c>
      <c r="H12" s="1">
        <v>78.0</v>
      </c>
      <c r="I12" s="1">
        <v>308.0</v>
      </c>
      <c r="J12" s="1">
        <v>402.0</v>
      </c>
      <c r="K12" s="1">
        <v>593.0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-20.0</v>
      </c>
      <c r="C13" s="1">
        <v>-28.0</v>
      </c>
      <c r="D13" s="1">
        <v>-43.0</v>
      </c>
      <c r="E13" s="1">
        <v>-49.0</v>
      </c>
      <c r="F13" s="1">
        <v>-40.0</v>
      </c>
      <c r="G13" s="1">
        <v>-70.0</v>
      </c>
      <c r="H13" s="1">
        <v>-80.0</v>
      </c>
      <c r="I13" s="1">
        <v>-84.0</v>
      </c>
      <c r="J13" s="1">
        <v>-147.0</v>
      </c>
      <c r="K13" s="1">
        <v>-268.0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2.0</v>
      </c>
      <c r="C14" s="1">
        <v>4.0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-20.0</v>
      </c>
      <c r="C15" s="1">
        <v>-28.0</v>
      </c>
      <c r="D15" s="1">
        <v>-43.0</v>
      </c>
      <c r="E15" s="1">
        <v>-49.0</v>
      </c>
      <c r="F15" s="1">
        <v>-40.0</v>
      </c>
      <c r="G15" s="1">
        <v>-70.0</v>
      </c>
      <c r="H15" s="1">
        <v>-80.0</v>
      </c>
      <c r="I15" s="1">
        <v>-84.0</v>
      </c>
      <c r="J15" s="1">
        <v>-147.0</v>
      </c>
      <c r="K15" s="1">
        <v>-268.0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6.0</v>
      </c>
      <c r="C16" s="1">
        <v>11.0</v>
      </c>
      <c r="D16" s="1">
        <v>17.0</v>
      </c>
      <c r="E16" s="1">
        <v>25.0</v>
      </c>
      <c r="F16" s="1">
        <v>29.0</v>
      </c>
      <c r="G16" s="1">
        <v>50.0</v>
      </c>
      <c r="H16" s="1">
        <v>27.0</v>
      </c>
      <c r="I16" s="1">
        <v>143.0</v>
      </c>
      <c r="J16" s="1">
        <v>153.0</v>
      </c>
      <c r="K16" s="1">
        <v>146.0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61.0</v>
      </c>
      <c r="C17" s="1">
        <v>5.0</v>
      </c>
      <c r="D17" s="1">
        <v>20.0</v>
      </c>
      <c r="E17" s="1">
        <v>1.0</v>
      </c>
      <c r="F17" s="1">
        <v>-4.0</v>
      </c>
      <c r="G17" s="1">
        <v>1.0</v>
      </c>
      <c r="H17" s="1">
        <v>10.0</v>
      </c>
      <c r="I17" s="1">
        <v>70.0</v>
      </c>
      <c r="J17" s="1">
        <v>7.0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86.0</v>
      </c>
      <c r="C18" s="1">
        <v>166.0</v>
      </c>
      <c r="D18" s="1">
        <v>167.0</v>
      </c>
      <c r="E18" s="1">
        <v>164.0</v>
      </c>
      <c r="F18" s="1">
        <v>216.0</v>
      </c>
      <c r="G18" s="1">
        <v>202.0</v>
      </c>
      <c r="H18" s="1">
        <v>26.0</v>
      </c>
      <c r="I18" s="1">
        <v>367.0</v>
      </c>
      <c r="J18" s="1">
        <v>415.0</v>
      </c>
      <c r="K18" s="1">
        <v>478.0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0.0</v>
      </c>
      <c r="C19" s="1">
        <v>-13.0</v>
      </c>
      <c r="D19" s="1">
        <v>-2.0</v>
      </c>
      <c r="E19" s="1">
        <v>-80.0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-10.0</v>
      </c>
      <c r="C20" s="1">
        <v>-21.0</v>
      </c>
      <c r="D20" s="1">
        <v>-3.0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0.0</v>
      </c>
      <c r="C21" s="1">
        <v>-18.0</v>
      </c>
      <c r="D21" s="1">
        <v>-16.0</v>
      </c>
      <c r="E21" s="1">
        <v>-17.0</v>
      </c>
      <c r="F21" s="1">
        <v>-32.0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0.0</v>
      </c>
      <c r="C22" s="1">
        <v>0.0</v>
      </c>
      <c r="D22" s="1">
        <v>23.0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275.0</v>
      </c>
      <c r="K22" s="1">
        <v>114.0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0.0</v>
      </c>
      <c r="C23" s="1">
        <v>0.0</v>
      </c>
      <c r="D23" s="1">
        <v>0.0</v>
      </c>
      <c r="E23" s="1">
        <v>-21.0</v>
      </c>
      <c r="F23" s="1">
        <v>0.0</v>
      </c>
      <c r="G23" s="1">
        <v>0.0</v>
      </c>
      <c r="H23" s="1">
        <v>-17.0</v>
      </c>
      <c r="I23" s="1">
        <v>-15.0</v>
      </c>
      <c r="J23" s="1">
        <v>-38.0</v>
      </c>
      <c r="K23" s="1">
        <v>-24.0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43.0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0.0</v>
      </c>
      <c r="C25" s="1">
        <v>0.0</v>
      </c>
      <c r="D25" s="1">
        <v>0.0</v>
      </c>
      <c r="E25" s="1">
        <v>-20.0</v>
      </c>
      <c r="F25" s="1">
        <v>49.0</v>
      </c>
      <c r="G25" s="1">
        <v>-5.0</v>
      </c>
      <c r="H25" s="1">
        <v>-1.0</v>
      </c>
      <c r="I25" s="1">
        <v>-7.0</v>
      </c>
      <c r="J25" s="1">
        <v>-42.0</v>
      </c>
      <c r="K25" s="1">
        <v>-6.0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173</v>
      </c>
      <c r="B26" s="1">
        <v>76.0</v>
      </c>
      <c r="C26" s="1">
        <v>112.0</v>
      </c>
      <c r="D26" s="1">
        <v>168.0</v>
      </c>
      <c r="E26" s="1">
        <v>102.0</v>
      </c>
      <c r="F26" s="1">
        <v>234.0</v>
      </c>
      <c r="G26" s="1">
        <v>196.0</v>
      </c>
      <c r="H26" s="1">
        <v>8.0</v>
      </c>
      <c r="I26" s="1">
        <v>344.0</v>
      </c>
      <c r="J26" s="1">
        <v>609.0</v>
      </c>
      <c r="K26" s="1">
        <v>562.0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174</v>
      </c>
      <c r="B27" s="1">
        <v>30.0</v>
      </c>
      <c r="C27" s="1">
        <v>46.0</v>
      </c>
      <c r="D27" s="1">
        <v>60.0</v>
      </c>
      <c r="E27" s="1">
        <v>-19.0</v>
      </c>
      <c r="F27" s="1">
        <v>51.0</v>
      </c>
      <c r="G27" s="1">
        <v>56.0</v>
      </c>
      <c r="H27" s="1">
        <v>-5.0</v>
      </c>
      <c r="I27" s="1">
        <v>94.0</v>
      </c>
      <c r="J27" s="1">
        <v>169.0</v>
      </c>
      <c r="K27" s="1">
        <v>144.0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175</v>
      </c>
      <c r="B28" s="1">
        <v>46.0</v>
      </c>
      <c r="C28" s="1">
        <v>65.0</v>
      </c>
      <c r="D28" s="1">
        <v>108.0</v>
      </c>
      <c r="E28" s="1">
        <v>122.0</v>
      </c>
      <c r="F28" s="1">
        <v>183.0</v>
      </c>
      <c r="G28" s="1">
        <v>140.0</v>
      </c>
      <c r="H28" s="1">
        <v>13.0</v>
      </c>
      <c r="I28" s="1">
        <v>249.0</v>
      </c>
      <c r="J28" s="1">
        <v>439.0</v>
      </c>
      <c r="K28" s="1">
        <v>417.0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176</v>
      </c>
      <c r="B29" s="1">
        <v>0.0</v>
      </c>
      <c r="C29" s="1">
        <v>0.0</v>
      </c>
      <c r="D29" s="1">
        <v>0.0</v>
      </c>
      <c r="E29" s="1">
        <v>18.0</v>
      </c>
      <c r="F29" s="1">
        <v>170.0</v>
      </c>
      <c r="G29" s="1">
        <v>-2.0</v>
      </c>
      <c r="H29" s="1">
        <v>-95.0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177</v>
      </c>
      <c r="B30" s="1">
        <v>46.0</v>
      </c>
      <c r="C30" s="1">
        <v>65.0</v>
      </c>
      <c r="D30" s="1">
        <v>108.0</v>
      </c>
      <c r="E30" s="1">
        <v>140.0</v>
      </c>
      <c r="F30" s="1">
        <v>353.0</v>
      </c>
      <c r="G30" s="1">
        <v>137.0</v>
      </c>
      <c r="H30" s="1">
        <v>-82.0</v>
      </c>
      <c r="I30" s="1">
        <v>249.0</v>
      </c>
      <c r="J30" s="1">
        <v>439.0</v>
      </c>
      <c r="K30" s="1">
        <v>417.0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30.0</v>
      </c>
      <c r="H31" s="1">
        <v>20.0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>
        <v>46.0</v>
      </c>
      <c r="C32" s="1">
        <v>65.0</v>
      </c>
      <c r="D32" s="1">
        <v>108.0</v>
      </c>
      <c r="E32" s="1">
        <v>140.0</v>
      </c>
      <c r="F32" s="1">
        <v>353.0</v>
      </c>
      <c r="G32" s="1">
        <v>138.0</v>
      </c>
      <c r="H32" s="1">
        <v>-81.0</v>
      </c>
      <c r="I32" s="1">
        <v>249.0</v>
      </c>
      <c r="J32" s="1">
        <v>439.0</v>
      </c>
      <c r="K32" s="1">
        <v>417.0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26.0</v>
      </c>
      <c r="C33" s="1">
        <v>59.0</v>
      </c>
      <c r="D33" s="1">
        <v>1.0</v>
      </c>
      <c r="E33" s="1">
        <v>10.0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>
        <v>46.0</v>
      </c>
      <c r="C34" s="1">
        <v>64.0</v>
      </c>
      <c r="D34" s="1">
        <v>107.0</v>
      </c>
      <c r="E34" s="1">
        <v>140.0</v>
      </c>
      <c r="F34" s="1">
        <v>353.0</v>
      </c>
      <c r="G34" s="1">
        <v>138.0</v>
      </c>
      <c r="H34" s="1">
        <v>-81.0</v>
      </c>
      <c r="I34" s="1">
        <v>249.0</v>
      </c>
      <c r="J34" s="1">
        <v>439.0</v>
      </c>
      <c r="K34" s="1">
        <v>417.0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>
        <v>46.0</v>
      </c>
      <c r="C35" s="1">
        <v>64.0</v>
      </c>
      <c r="D35" s="1">
        <v>107.0</v>
      </c>
      <c r="E35" s="1">
        <v>122.0</v>
      </c>
      <c r="F35" s="1">
        <v>183.0</v>
      </c>
      <c r="G35" s="1">
        <v>140.0</v>
      </c>
      <c r="H35" s="1">
        <v>13.0</v>
      </c>
      <c r="I35" s="1">
        <v>249.0</v>
      </c>
      <c r="J35" s="1">
        <v>439.0</v>
      </c>
      <c r="K35" s="1">
        <v>417.0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184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189</v>
      </c>
      <c r="H37" s="1" t="s">
        <v>190</v>
      </c>
      <c r="I37" s="1" t="s">
        <v>191</v>
      </c>
      <c r="J37" s="1" t="s">
        <v>192</v>
      </c>
      <c r="K37" s="1" t="s">
        <v>193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194</v>
      </c>
      <c r="B38" s="1" t="s">
        <v>184</v>
      </c>
      <c r="C38" s="1" t="s">
        <v>185</v>
      </c>
      <c r="D38" s="1" t="s">
        <v>186</v>
      </c>
      <c r="E38" s="1" t="s">
        <v>195</v>
      </c>
      <c r="F38" s="1" t="s">
        <v>196</v>
      </c>
      <c r="G38" s="1" t="s">
        <v>197</v>
      </c>
      <c r="H38" s="1" t="s">
        <v>198</v>
      </c>
      <c r="I38" s="1" t="s">
        <v>191</v>
      </c>
      <c r="J38" s="1" t="s">
        <v>192</v>
      </c>
      <c r="K38" s="1" t="s">
        <v>193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>
        <v>104.0</v>
      </c>
      <c r="C39" s="1">
        <v>103.0</v>
      </c>
      <c r="D39" s="1">
        <v>98.0</v>
      </c>
      <c r="E39" s="1">
        <v>94.0</v>
      </c>
      <c r="F39" s="1">
        <v>82.0</v>
      </c>
      <c r="G39" s="1">
        <v>80.0</v>
      </c>
      <c r="H39" s="1">
        <v>79.0</v>
      </c>
      <c r="I39" s="1">
        <v>77.0</v>
      </c>
      <c r="J39" s="1">
        <v>75.0</v>
      </c>
      <c r="K39" s="1">
        <v>75.0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 t="s">
        <v>184</v>
      </c>
      <c r="C40" s="1" t="s">
        <v>201</v>
      </c>
      <c r="D40" s="1" t="s">
        <v>202</v>
      </c>
      <c r="E40" s="1" t="s">
        <v>203</v>
      </c>
      <c r="F40" s="1" t="s">
        <v>204</v>
      </c>
      <c r="G40" s="1" t="s">
        <v>205</v>
      </c>
      <c r="H40" s="1" t="s">
        <v>206</v>
      </c>
      <c r="I40" s="1" t="s">
        <v>207</v>
      </c>
      <c r="J40" s="1" t="s">
        <v>208</v>
      </c>
      <c r="K40" s="1" t="s">
        <v>209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210</v>
      </c>
      <c r="B41" s="1" t="s">
        <v>184</v>
      </c>
      <c r="C41" s="1" t="s">
        <v>201</v>
      </c>
      <c r="D41" s="1" t="s">
        <v>202</v>
      </c>
      <c r="E41" s="1" t="s">
        <v>211</v>
      </c>
      <c r="F41" s="1" t="s">
        <v>212</v>
      </c>
      <c r="G41" s="1" t="s">
        <v>213</v>
      </c>
      <c r="H41" s="1" t="s">
        <v>214</v>
      </c>
      <c r="I41" s="1" t="s">
        <v>207</v>
      </c>
      <c r="J41" s="1" t="s">
        <v>208</v>
      </c>
      <c r="K41" s="1" t="s">
        <v>209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215</v>
      </c>
      <c r="B42" s="1">
        <v>106.0</v>
      </c>
      <c r="C42" s="1">
        <v>105.0</v>
      </c>
      <c r="D42" s="1">
        <v>101.0</v>
      </c>
      <c r="E42" s="1">
        <v>96.0</v>
      </c>
      <c r="F42" s="1">
        <v>83.0</v>
      </c>
      <c r="G42" s="1">
        <v>81.0</v>
      </c>
      <c r="H42" s="1">
        <v>80.0</v>
      </c>
      <c r="I42" s="1">
        <v>78.0</v>
      </c>
      <c r="J42" s="1">
        <v>77.0</v>
      </c>
      <c r="K42" s="1">
        <v>76.0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 t="s">
        <v>217</v>
      </c>
      <c r="C43" s="1">
        <v>1.0</v>
      </c>
      <c r="D43" s="1" t="s">
        <v>218</v>
      </c>
      <c r="E43" s="1" t="s">
        <v>219</v>
      </c>
      <c r="F43" s="1" t="s">
        <v>220</v>
      </c>
      <c r="G43" s="1" t="s">
        <v>221</v>
      </c>
      <c r="H43" s="1" t="s">
        <v>222</v>
      </c>
      <c r="I43" s="1" t="s">
        <v>223</v>
      </c>
      <c r="J43" s="1" t="s">
        <v>224</v>
      </c>
      <c r="K43" s="1" t="s">
        <v>225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226</v>
      </c>
      <c r="B44" s="1" t="s">
        <v>227</v>
      </c>
      <c r="C44" s="1" t="s">
        <v>228</v>
      </c>
      <c r="D44" s="1" t="s">
        <v>229</v>
      </c>
      <c r="E44" s="1" t="s">
        <v>218</v>
      </c>
      <c r="F44" s="1" t="s">
        <v>230</v>
      </c>
      <c r="G44" s="1" t="s">
        <v>231</v>
      </c>
      <c r="H44" s="1" t="s">
        <v>222</v>
      </c>
      <c r="I44" s="1" t="s">
        <v>232</v>
      </c>
      <c r="J44" s="1" t="s">
        <v>233</v>
      </c>
      <c r="K44" s="1" t="s">
        <v>234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235</v>
      </c>
      <c r="B45" s="1" t="s">
        <v>198</v>
      </c>
      <c r="C45" s="1" t="s">
        <v>236</v>
      </c>
      <c r="D45" s="1" t="s">
        <v>237</v>
      </c>
      <c r="E45" s="1" t="s">
        <v>238</v>
      </c>
      <c r="F45" s="1" t="s">
        <v>239</v>
      </c>
      <c r="G45" s="1" t="s">
        <v>240</v>
      </c>
      <c r="H45" s="1" t="s">
        <v>241</v>
      </c>
      <c r="I45" s="1" t="s">
        <v>242</v>
      </c>
      <c r="J45" s="1" t="s">
        <v>243</v>
      </c>
      <c r="K45" s="1" t="s">
        <v>244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245</v>
      </c>
      <c r="B46" s="1" t="s">
        <v>246</v>
      </c>
      <c r="C46" s="1" t="s">
        <v>247</v>
      </c>
      <c r="D46" s="1" t="s">
        <v>248</v>
      </c>
      <c r="E46" s="1" t="s">
        <v>249</v>
      </c>
      <c r="F46" s="1" t="s">
        <v>250</v>
      </c>
      <c r="G46" s="1" t="s">
        <v>251</v>
      </c>
      <c r="H46" s="1" t="s">
        <v>252</v>
      </c>
      <c r="I46" s="1" t="s">
        <v>253</v>
      </c>
      <c r="J46" s="1" t="s">
        <v>254</v>
      </c>
      <c r="K46" s="1" t="s">
        <v>255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256</v>
      </c>
      <c r="B47" s="1" t="s">
        <v>257</v>
      </c>
      <c r="C47" s="1" t="s">
        <v>257</v>
      </c>
      <c r="D47" s="1" t="s">
        <v>257</v>
      </c>
      <c r="E47" s="1" t="s">
        <v>257</v>
      </c>
      <c r="F47" s="1" t="s">
        <v>257</v>
      </c>
      <c r="G47" s="1" t="s">
        <v>257</v>
      </c>
      <c r="H47" s="1" t="s">
        <v>257</v>
      </c>
      <c r="I47" s="1" t="s">
        <v>257</v>
      </c>
      <c r="J47" s="1" t="s">
        <v>257</v>
      </c>
      <c r="K47" s="1" t="s">
        <v>257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258</v>
      </c>
      <c r="B49" s="1">
        <v>159.0</v>
      </c>
      <c r="C49" s="1">
        <v>290.0</v>
      </c>
      <c r="D49" s="1">
        <v>293.0</v>
      </c>
      <c r="E49" s="1">
        <v>277.0</v>
      </c>
      <c r="F49" s="1">
        <v>288.0</v>
      </c>
      <c r="G49" s="1">
        <v>299.0</v>
      </c>
      <c r="H49" s="1">
        <v>162.0</v>
      </c>
      <c r="I49" s="1">
        <v>400.0</v>
      </c>
      <c r="J49" s="1">
        <v>505.0</v>
      </c>
      <c r="K49" s="1">
        <v>749.0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259</v>
      </c>
      <c r="B50" s="1">
        <v>112.0</v>
      </c>
      <c r="C50" s="1">
        <v>243.0</v>
      </c>
      <c r="D50" s="1">
        <v>246.0</v>
      </c>
      <c r="E50" s="1">
        <v>193.0</v>
      </c>
      <c r="F50" s="1">
        <v>237.0</v>
      </c>
      <c r="G50" s="1">
        <v>226.0</v>
      </c>
      <c r="H50" s="1">
        <v>83.0</v>
      </c>
      <c r="I50" s="1">
        <v>312.0</v>
      </c>
      <c r="J50" s="1">
        <v>407.0</v>
      </c>
      <c r="K50" s="1">
        <v>601.0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260</v>
      </c>
      <c r="B51" s="1">
        <v>100.0</v>
      </c>
      <c r="C51" s="1">
        <v>178.0</v>
      </c>
      <c r="D51" s="1">
        <v>193.0</v>
      </c>
      <c r="E51" s="1">
        <v>186.0</v>
      </c>
      <c r="F51" s="1">
        <v>231.0</v>
      </c>
      <c r="G51" s="1">
        <v>221.0</v>
      </c>
      <c r="H51" s="1">
        <v>78.0</v>
      </c>
      <c r="I51" s="1">
        <v>308.0</v>
      </c>
      <c r="J51" s="1">
        <v>402.0</v>
      </c>
      <c r="K51" s="1">
        <v>593.0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261</v>
      </c>
      <c r="B52" s="1">
        <v>179.0</v>
      </c>
      <c r="C52" s="1">
        <v>315.0</v>
      </c>
      <c r="D52" s="1">
        <v>317.0</v>
      </c>
      <c r="E52" s="1">
        <v>295.0</v>
      </c>
      <c r="F52" s="1">
        <v>304.0</v>
      </c>
      <c r="G52" s="1">
        <v>320.0</v>
      </c>
      <c r="H52" s="1">
        <v>175.0</v>
      </c>
      <c r="I52" s="1">
        <v>419.0</v>
      </c>
      <c r="J52" s="1">
        <v>526.0</v>
      </c>
      <c r="K52" s="1">
        <v>773.0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262</v>
      </c>
      <c r="B53" s="1">
        <v>813.0</v>
      </c>
      <c r="C53" s="1">
        <v>1210.0</v>
      </c>
      <c r="D53" s="1">
        <v>1310.0</v>
      </c>
      <c r="E53" s="1">
        <v>883.0</v>
      </c>
      <c r="F53" s="1">
        <v>1010.0</v>
      </c>
      <c r="G53" s="1">
        <v>1330.0</v>
      </c>
      <c r="H53" s="1">
        <v>1050.0</v>
      </c>
      <c r="I53" s="1">
        <v>1600.0</v>
      </c>
      <c r="J53" s="1">
        <v>1810.0</v>
      </c>
      <c r="K53" s="1">
        <v>2460.0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263</v>
      </c>
      <c r="B54" s="1" t="s">
        <v>264</v>
      </c>
      <c r="C54" s="1" t="s">
        <v>265</v>
      </c>
      <c r="D54" s="1" t="s">
        <v>266</v>
      </c>
      <c r="E54" s="1" t="s">
        <v>267</v>
      </c>
      <c r="F54" s="1" t="s">
        <v>268</v>
      </c>
      <c r="G54" s="1" t="s">
        <v>269</v>
      </c>
      <c r="H54" s="1" t="s">
        <v>270</v>
      </c>
      <c r="I54" s="1" t="s">
        <v>271</v>
      </c>
      <c r="J54" s="1" t="s">
        <v>272</v>
      </c>
      <c r="K54" s="1" t="s">
        <v>273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274</v>
      </c>
      <c r="B55" s="1">
        <v>15.0</v>
      </c>
      <c r="C55" s="1">
        <v>49.0</v>
      </c>
      <c r="D55" s="1">
        <v>24.0</v>
      </c>
      <c r="E55" s="1">
        <v>32.0</v>
      </c>
      <c r="F55" s="1">
        <v>13.0</v>
      </c>
      <c r="G55" s="1">
        <v>25.0</v>
      </c>
      <c r="H55" s="1">
        <v>-35.0</v>
      </c>
      <c r="I55" s="1">
        <v>84.0</v>
      </c>
      <c r="J55" s="1">
        <v>60.0</v>
      </c>
      <c r="K55" s="1">
        <v>97.0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275</v>
      </c>
      <c r="B56" s="1">
        <v>7.0</v>
      </c>
      <c r="C56" s="1">
        <v>37.0</v>
      </c>
      <c r="D56" s="1">
        <v>0.0</v>
      </c>
      <c r="E56" s="1">
        <v>0.0</v>
      </c>
      <c r="F56" s="1">
        <v>0.0</v>
      </c>
      <c r="G56" s="1">
        <v>0.0</v>
      </c>
      <c r="H56" s="1">
        <v>10.0</v>
      </c>
      <c r="I56" s="1">
        <v>10.0</v>
      </c>
      <c r="J56" s="1">
        <v>0.0</v>
      </c>
      <c r="K56" s="1">
        <v>-10.0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276</v>
      </c>
      <c r="B57" s="1">
        <v>15.0</v>
      </c>
      <c r="C57" s="1">
        <v>50.0</v>
      </c>
      <c r="D57" s="1">
        <v>24.0</v>
      </c>
      <c r="E57" s="1">
        <v>32.0</v>
      </c>
      <c r="F57" s="1">
        <v>13.0</v>
      </c>
      <c r="G57" s="1">
        <v>25.0</v>
      </c>
      <c r="H57" s="1">
        <v>-35.0</v>
      </c>
      <c r="I57" s="1">
        <v>84.0</v>
      </c>
      <c r="J57" s="1">
        <v>60.0</v>
      </c>
      <c r="K57" s="1">
        <v>97.0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277</v>
      </c>
      <c r="B58" s="1">
        <v>19.0</v>
      </c>
      <c r="C58" s="1">
        <v>-1.0</v>
      </c>
      <c r="D58" s="1">
        <v>36.0</v>
      </c>
      <c r="E58" s="1">
        <v>-52.0</v>
      </c>
      <c r="F58" s="1">
        <v>37.0</v>
      </c>
      <c r="G58" s="1">
        <v>31.0</v>
      </c>
      <c r="H58" s="1">
        <v>30.0</v>
      </c>
      <c r="I58" s="1">
        <v>9.0</v>
      </c>
      <c r="J58" s="1">
        <v>109.0</v>
      </c>
      <c r="K58" s="1">
        <v>47.0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278</v>
      </c>
      <c r="B59" s="1">
        <v>-4.0</v>
      </c>
      <c r="C59" s="1">
        <v>-1.0</v>
      </c>
      <c r="D59" s="1">
        <v>-60.0</v>
      </c>
      <c r="E59" s="1">
        <v>-20.0</v>
      </c>
      <c r="F59" s="1">
        <v>-10.0</v>
      </c>
      <c r="G59" s="1">
        <v>0.0</v>
      </c>
      <c r="H59" s="1">
        <v>10.0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279</v>
      </c>
      <c r="B60" s="1">
        <v>14.0</v>
      </c>
      <c r="C60" s="1">
        <v>-3.0</v>
      </c>
      <c r="D60" s="1">
        <v>35.0</v>
      </c>
      <c r="E60" s="1">
        <v>-52.0</v>
      </c>
      <c r="F60" s="1">
        <v>37.0</v>
      </c>
      <c r="G60" s="1">
        <v>31.0</v>
      </c>
      <c r="H60" s="1">
        <v>30.0</v>
      </c>
      <c r="I60" s="1">
        <v>9.0</v>
      </c>
      <c r="J60" s="1">
        <v>109.0</v>
      </c>
      <c r="K60" s="1">
        <v>47.0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280</v>
      </c>
      <c r="B61" s="1">
        <v>53.0</v>
      </c>
      <c r="C61" s="1">
        <v>104.0</v>
      </c>
      <c r="D61" s="1">
        <v>104.0</v>
      </c>
      <c r="E61" s="1">
        <v>102.0</v>
      </c>
      <c r="F61" s="1">
        <v>135.0</v>
      </c>
      <c r="G61" s="1">
        <v>126.0</v>
      </c>
      <c r="H61" s="1">
        <v>16.0</v>
      </c>
      <c r="I61" s="1">
        <v>229.0</v>
      </c>
      <c r="J61" s="1">
        <v>259.0</v>
      </c>
      <c r="K61" s="1">
        <v>299.0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281</v>
      </c>
      <c r="B62" s="1">
        <v>0.0</v>
      </c>
      <c r="C62" s="1">
        <v>28.0</v>
      </c>
      <c r="D62" s="1">
        <v>43.0</v>
      </c>
      <c r="E62" s="1">
        <v>49.0</v>
      </c>
      <c r="F62" s="1">
        <v>0.0</v>
      </c>
      <c r="G62" s="1">
        <v>0.0</v>
      </c>
      <c r="H62" s="1">
        <v>0.0</v>
      </c>
      <c r="I62" s="1">
        <v>0.0</v>
      </c>
      <c r="J62" s="1">
        <v>40.0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282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283</v>
      </c>
      <c r="B64" s="1">
        <v>19.0</v>
      </c>
      <c r="C64" s="1">
        <v>0.0</v>
      </c>
      <c r="D64" s="1">
        <v>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284</v>
      </c>
      <c r="B65" s="1">
        <v>0.0</v>
      </c>
      <c r="C65" s="1">
        <v>131.0</v>
      </c>
      <c r="D65" s="1">
        <v>151.0</v>
      </c>
      <c r="E65" s="1">
        <v>24.0</v>
      </c>
      <c r="F65" s="1">
        <v>28.0</v>
      </c>
      <c r="G65" s="1">
        <v>41.0</v>
      </c>
      <c r="H65" s="1">
        <v>31.0</v>
      </c>
      <c r="I65" s="1">
        <v>74.0</v>
      </c>
      <c r="J65" s="1">
        <v>52.0</v>
      </c>
      <c r="K65" s="1">
        <v>83.0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285</v>
      </c>
      <c r="B66" s="1">
        <v>0.0</v>
      </c>
      <c r="C66" s="1">
        <v>39.0</v>
      </c>
      <c r="D66" s="1">
        <v>56.0</v>
      </c>
      <c r="E66" s="1">
        <v>17.0</v>
      </c>
      <c r="F66" s="1">
        <v>40.0</v>
      </c>
      <c r="G66" s="1">
        <v>0.0</v>
      </c>
      <c r="H66" s="1">
        <v>9.0</v>
      </c>
      <c r="I66" s="1">
        <v>10.0</v>
      </c>
      <c r="J66" s="1">
        <v>10.0</v>
      </c>
      <c r="K66" s="1">
        <v>11.0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286</v>
      </c>
      <c r="B67" s="1">
        <v>20.0</v>
      </c>
      <c r="C67" s="1">
        <v>25.0</v>
      </c>
      <c r="D67" s="1">
        <v>24.0</v>
      </c>
      <c r="E67" s="1">
        <v>18.0</v>
      </c>
      <c r="F67" s="1">
        <v>16.0</v>
      </c>
      <c r="G67" s="1">
        <v>21.0</v>
      </c>
      <c r="H67" s="1">
        <v>13.0</v>
      </c>
      <c r="I67" s="1">
        <v>18.0</v>
      </c>
      <c r="J67" s="1">
        <v>20.0</v>
      </c>
      <c r="K67" s="1">
        <v>23.0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287</v>
      </c>
      <c r="B68" s="1">
        <v>5.0</v>
      </c>
      <c r="C68" s="1">
        <v>7.0</v>
      </c>
      <c r="D68" s="1">
        <v>10.0</v>
      </c>
      <c r="E68" s="1">
        <v>7.0</v>
      </c>
      <c r="F68" s="1">
        <v>5.0</v>
      </c>
      <c r="G68" s="1">
        <v>9.0</v>
      </c>
      <c r="H68" s="1">
        <v>5.0</v>
      </c>
      <c r="I68" s="1">
        <v>7.0</v>
      </c>
      <c r="J68" s="1">
        <v>7.0</v>
      </c>
      <c r="K68" s="1">
        <v>10.0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288</v>
      </c>
      <c r="B69" s="1">
        <v>14.0</v>
      </c>
      <c r="C69" s="1">
        <v>17.0</v>
      </c>
      <c r="D69" s="1">
        <v>14.0</v>
      </c>
      <c r="E69" s="1">
        <v>11.0</v>
      </c>
      <c r="F69" s="1">
        <v>10.0</v>
      </c>
      <c r="G69" s="1">
        <v>11.0</v>
      </c>
      <c r="H69" s="1">
        <v>7.0</v>
      </c>
      <c r="I69" s="1">
        <v>11.0</v>
      </c>
      <c r="J69" s="1">
        <v>13.0</v>
      </c>
      <c r="K69" s="1">
        <v>13.0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289</v>
      </c>
      <c r="B70" s="1">
        <v>11.0</v>
      </c>
      <c r="C70" s="1">
        <v>13.0</v>
      </c>
      <c r="D70" s="1">
        <v>18.0</v>
      </c>
      <c r="E70" s="1">
        <v>16.0</v>
      </c>
      <c r="F70" s="1">
        <v>17.0</v>
      </c>
      <c r="G70" s="1">
        <v>23.0</v>
      </c>
      <c r="H70" s="1">
        <v>23.0</v>
      </c>
      <c r="I70" s="1">
        <v>27.0</v>
      </c>
      <c r="J70" s="1">
        <v>31.0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290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>
        <v>0.0</v>
      </c>
      <c r="I71" s="1">
        <v>0.0</v>
      </c>
      <c r="J71" s="1">
        <v>0.0</v>
      </c>
      <c r="K71" s="1">
        <v>32.0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291</v>
      </c>
      <c r="B72" s="1">
        <v>11.0</v>
      </c>
      <c r="C72" s="1">
        <v>13.0</v>
      </c>
      <c r="D72" s="1">
        <v>18.0</v>
      </c>
      <c r="E72" s="1">
        <v>16.0</v>
      </c>
      <c r="F72" s="1">
        <v>17.0</v>
      </c>
      <c r="G72" s="1">
        <v>23.0</v>
      </c>
      <c r="H72" s="1">
        <v>23.0</v>
      </c>
      <c r="I72" s="1">
        <v>27.0</v>
      </c>
      <c r="J72" s="1">
        <v>31.0</v>
      </c>
      <c r="K72" s="1">
        <v>32.0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293</v>
      </c>
      <c r="B3" s="1" t="s">
        <v>233</v>
      </c>
      <c r="C3" s="1" t="s">
        <v>294</v>
      </c>
      <c r="D3" s="1" t="s">
        <v>295</v>
      </c>
      <c r="E3" s="1" t="s">
        <v>296</v>
      </c>
      <c r="F3" s="1" t="s">
        <v>297</v>
      </c>
      <c r="G3" s="1" t="s">
        <v>298</v>
      </c>
      <c r="H3" s="1" t="s">
        <v>299</v>
      </c>
      <c r="I3" s="1" t="s">
        <v>300</v>
      </c>
      <c r="J3" s="1" t="s">
        <v>301</v>
      </c>
      <c r="K3" s="1" t="s">
        <v>302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303</v>
      </c>
      <c r="B4" s="1" t="s">
        <v>304</v>
      </c>
      <c r="C4" s="1" t="s">
        <v>305</v>
      </c>
      <c r="D4" s="1" t="s">
        <v>306</v>
      </c>
      <c r="E4" s="1" t="s">
        <v>307</v>
      </c>
      <c r="F4" s="1" t="s">
        <v>308</v>
      </c>
      <c r="G4" s="1" t="s">
        <v>309</v>
      </c>
      <c r="H4" s="1" t="s">
        <v>310</v>
      </c>
      <c r="I4" s="1" t="s">
        <v>311</v>
      </c>
      <c r="J4" s="1" t="s">
        <v>250</v>
      </c>
      <c r="K4" s="1" t="s">
        <v>312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313</v>
      </c>
      <c r="B5" s="1" t="s">
        <v>314</v>
      </c>
      <c r="C5" s="1" t="s">
        <v>315</v>
      </c>
      <c r="D5" s="1" t="s">
        <v>316</v>
      </c>
      <c r="E5" s="1" t="s">
        <v>317</v>
      </c>
      <c r="F5" s="1" t="s">
        <v>318</v>
      </c>
      <c r="G5" s="1" t="s">
        <v>319</v>
      </c>
      <c r="H5" s="1" t="s">
        <v>320</v>
      </c>
      <c r="I5" s="1" t="s">
        <v>321</v>
      </c>
      <c r="J5" s="1" t="s">
        <v>322</v>
      </c>
      <c r="K5" s="1" t="s">
        <v>323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324</v>
      </c>
      <c r="B6" s="1" t="s">
        <v>325</v>
      </c>
      <c r="C6" s="1" t="s">
        <v>326</v>
      </c>
      <c r="D6" s="1" t="s">
        <v>327</v>
      </c>
      <c r="E6" s="1" t="s">
        <v>328</v>
      </c>
      <c r="F6" s="1" t="s">
        <v>318</v>
      </c>
      <c r="G6" s="1" t="s">
        <v>329</v>
      </c>
      <c r="H6" s="1" t="s">
        <v>330</v>
      </c>
      <c r="I6" s="1" t="s">
        <v>321</v>
      </c>
      <c r="J6" s="1" t="s">
        <v>322</v>
      </c>
      <c r="K6" s="1" t="s">
        <v>323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332</v>
      </c>
      <c r="B8" s="1" t="s">
        <v>333</v>
      </c>
      <c r="C8" s="1" t="s">
        <v>334</v>
      </c>
      <c r="D8" s="1" t="s">
        <v>335</v>
      </c>
      <c r="E8" s="1" t="s">
        <v>336</v>
      </c>
      <c r="F8" s="1" t="s">
        <v>337</v>
      </c>
      <c r="G8" s="1" t="s">
        <v>338</v>
      </c>
      <c r="H8" s="1" t="s">
        <v>339</v>
      </c>
      <c r="I8" s="1" t="s">
        <v>340</v>
      </c>
      <c r="J8" s="1" t="s">
        <v>341</v>
      </c>
      <c r="K8" s="1" t="s">
        <v>342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343</v>
      </c>
      <c r="B9" s="1" t="s">
        <v>344</v>
      </c>
      <c r="C9" s="1" t="s">
        <v>345</v>
      </c>
      <c r="D9" s="1" t="s">
        <v>346</v>
      </c>
      <c r="E9" s="1" t="s">
        <v>347</v>
      </c>
      <c r="F9" s="1" t="s">
        <v>348</v>
      </c>
      <c r="G9" s="1" t="s">
        <v>349</v>
      </c>
      <c r="H9" s="1" t="s">
        <v>350</v>
      </c>
      <c r="I9" s="1" t="s">
        <v>351</v>
      </c>
      <c r="J9" s="1" t="s">
        <v>352</v>
      </c>
      <c r="K9" s="1" t="s">
        <v>353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354</v>
      </c>
      <c r="B10" s="1" t="s">
        <v>355</v>
      </c>
      <c r="C10" s="1" t="s">
        <v>356</v>
      </c>
      <c r="D10" s="1" t="s">
        <v>357</v>
      </c>
      <c r="E10" s="1" t="s">
        <v>358</v>
      </c>
      <c r="F10" s="1" t="s">
        <v>329</v>
      </c>
      <c r="G10" s="1" t="s">
        <v>359</v>
      </c>
      <c r="H10" s="1" t="s">
        <v>360</v>
      </c>
      <c r="I10" s="1" t="s">
        <v>361</v>
      </c>
      <c r="J10" s="1" t="s">
        <v>362</v>
      </c>
      <c r="K10" s="1" t="s">
        <v>363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364</v>
      </c>
      <c r="B11" s="1" t="s">
        <v>365</v>
      </c>
      <c r="C11" s="1" t="s">
        <v>366</v>
      </c>
      <c r="D11" s="1" t="s">
        <v>367</v>
      </c>
      <c r="E11" s="1" t="s">
        <v>368</v>
      </c>
      <c r="F11" s="1" t="s">
        <v>369</v>
      </c>
      <c r="G11" s="1">
        <v>17.0</v>
      </c>
      <c r="H11" s="1" t="s">
        <v>370</v>
      </c>
      <c r="I11" s="1" t="s">
        <v>371</v>
      </c>
      <c r="J11" s="1" t="s">
        <v>372</v>
      </c>
      <c r="K11" s="1" t="s">
        <v>373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374</v>
      </c>
      <c r="B12" s="1" t="s">
        <v>375</v>
      </c>
      <c r="C12" s="1" t="s">
        <v>376</v>
      </c>
      <c r="D12" s="1" t="s">
        <v>377</v>
      </c>
      <c r="E12" s="1" t="s">
        <v>378</v>
      </c>
      <c r="F12" s="1" t="s">
        <v>379</v>
      </c>
      <c r="G12" s="1" t="s">
        <v>380</v>
      </c>
      <c r="H12" s="1" t="s">
        <v>381</v>
      </c>
      <c r="I12" s="1" t="s">
        <v>382</v>
      </c>
      <c r="J12" s="1" t="s">
        <v>383</v>
      </c>
      <c r="K12" s="1" t="s">
        <v>384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385</v>
      </c>
      <c r="B13" s="1" t="s">
        <v>386</v>
      </c>
      <c r="C13" s="1" t="s">
        <v>387</v>
      </c>
      <c r="D13" s="1" t="s">
        <v>388</v>
      </c>
      <c r="E13" s="1" t="s">
        <v>389</v>
      </c>
      <c r="F13" s="1" t="s">
        <v>390</v>
      </c>
      <c r="G13" s="1" t="s">
        <v>391</v>
      </c>
      <c r="H13" s="1" t="s">
        <v>392</v>
      </c>
      <c r="I13" s="1" t="s">
        <v>393</v>
      </c>
      <c r="J13" s="1" t="s">
        <v>394</v>
      </c>
      <c r="K13" s="1" t="s">
        <v>395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396</v>
      </c>
      <c r="B14" s="1" t="s">
        <v>386</v>
      </c>
      <c r="C14" s="1" t="s">
        <v>387</v>
      </c>
      <c r="D14" s="1" t="s">
        <v>388</v>
      </c>
      <c r="E14" s="1" t="s">
        <v>397</v>
      </c>
      <c r="F14" s="1" t="s">
        <v>398</v>
      </c>
      <c r="G14" s="1" t="s">
        <v>399</v>
      </c>
      <c r="H14" s="1" t="s">
        <v>400</v>
      </c>
      <c r="I14" s="1" t="s">
        <v>393</v>
      </c>
      <c r="J14" s="1" t="s">
        <v>394</v>
      </c>
      <c r="K14" s="1" t="s">
        <v>395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401</v>
      </c>
      <c r="B15" s="1" t="s">
        <v>402</v>
      </c>
      <c r="C15" s="1" t="s">
        <v>403</v>
      </c>
      <c r="D15" s="1" t="s">
        <v>404</v>
      </c>
      <c r="E15" s="1" t="s">
        <v>405</v>
      </c>
      <c r="F15" s="1" t="s">
        <v>390</v>
      </c>
      <c r="G15" s="1" t="s">
        <v>406</v>
      </c>
      <c r="H15" s="1" t="s">
        <v>211</v>
      </c>
      <c r="I15" s="1" t="s">
        <v>393</v>
      </c>
      <c r="J15" s="1" t="s">
        <v>394</v>
      </c>
      <c r="K15" s="1" t="s">
        <v>395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407</v>
      </c>
      <c r="B16" s="1" t="s">
        <v>408</v>
      </c>
      <c r="C16" s="1" t="s">
        <v>409</v>
      </c>
      <c r="D16" s="1" t="s">
        <v>410</v>
      </c>
      <c r="E16" s="1" t="s">
        <v>411</v>
      </c>
      <c r="F16" s="1" t="s">
        <v>412</v>
      </c>
      <c r="G16" s="1" t="s">
        <v>413</v>
      </c>
      <c r="H16" s="1" t="s">
        <v>414</v>
      </c>
      <c r="I16" s="1" t="s">
        <v>415</v>
      </c>
      <c r="J16" s="1" t="s">
        <v>416</v>
      </c>
      <c r="K16" s="1" t="s">
        <v>417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418</v>
      </c>
      <c r="B17" s="1" t="s">
        <v>419</v>
      </c>
      <c r="C17" s="1" t="s">
        <v>420</v>
      </c>
      <c r="D17" s="1" t="s">
        <v>421</v>
      </c>
      <c r="E17" s="1" t="s">
        <v>422</v>
      </c>
      <c r="F17" s="1" t="s">
        <v>423</v>
      </c>
      <c r="G17" s="1" t="s">
        <v>424</v>
      </c>
      <c r="H17" s="1" t="s">
        <v>425</v>
      </c>
      <c r="I17" s="1" t="s">
        <v>426</v>
      </c>
      <c r="J17" s="1" t="s">
        <v>427</v>
      </c>
      <c r="K17" s="1" t="s">
        <v>428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429</v>
      </c>
      <c r="B18" s="1" t="s">
        <v>430</v>
      </c>
      <c r="C18" s="1" t="s">
        <v>431</v>
      </c>
      <c r="D18" s="1" t="s">
        <v>432</v>
      </c>
      <c r="E18" s="1" t="s">
        <v>433</v>
      </c>
      <c r="F18" s="1" t="s">
        <v>434</v>
      </c>
      <c r="G18" s="1" t="s">
        <v>435</v>
      </c>
      <c r="H18" s="1" t="s">
        <v>436</v>
      </c>
      <c r="I18" s="1" t="s">
        <v>437</v>
      </c>
      <c r="J18" s="1" t="s">
        <v>438</v>
      </c>
      <c r="K18" s="1" t="s">
        <v>439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440</v>
      </c>
      <c r="B20" s="1" t="s">
        <v>184</v>
      </c>
      <c r="C20" s="1" t="s">
        <v>217</v>
      </c>
      <c r="D20" s="1" t="s">
        <v>441</v>
      </c>
      <c r="E20" s="1" t="s">
        <v>244</v>
      </c>
      <c r="F20" s="1" t="s">
        <v>442</v>
      </c>
      <c r="G20" s="1" t="s">
        <v>201</v>
      </c>
      <c r="H20" s="1" t="s">
        <v>443</v>
      </c>
      <c r="I20" s="1" t="s">
        <v>444</v>
      </c>
      <c r="J20" s="1" t="s">
        <v>445</v>
      </c>
      <c r="K20" s="1" t="s">
        <v>446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447</v>
      </c>
      <c r="B21" s="1" t="s">
        <v>448</v>
      </c>
      <c r="C21" s="1" t="s">
        <v>449</v>
      </c>
      <c r="D21" s="1" t="s">
        <v>450</v>
      </c>
      <c r="E21" s="1" t="s">
        <v>451</v>
      </c>
      <c r="F21" s="1" t="s">
        <v>452</v>
      </c>
      <c r="G21" s="1" t="s">
        <v>453</v>
      </c>
      <c r="H21" s="1" t="s">
        <v>454</v>
      </c>
      <c r="I21" s="1" t="s">
        <v>455</v>
      </c>
      <c r="J21" s="1" t="s">
        <v>456</v>
      </c>
      <c r="K21" s="1" t="s">
        <v>219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457</v>
      </c>
      <c r="B22" s="1" t="s">
        <v>458</v>
      </c>
      <c r="C22" s="1" t="s">
        <v>459</v>
      </c>
      <c r="D22" s="1" t="s">
        <v>460</v>
      </c>
      <c r="E22" s="1" t="s">
        <v>461</v>
      </c>
      <c r="F22" s="1" t="s">
        <v>462</v>
      </c>
      <c r="G22" s="1" t="s">
        <v>463</v>
      </c>
      <c r="H22" s="1" t="s">
        <v>464</v>
      </c>
      <c r="I22" s="1" t="s">
        <v>465</v>
      </c>
      <c r="J22" s="1" t="s">
        <v>466</v>
      </c>
      <c r="K22" s="1" t="s">
        <v>467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469</v>
      </c>
      <c r="B24" s="1" t="s">
        <v>470</v>
      </c>
      <c r="C24" s="1" t="s">
        <v>471</v>
      </c>
      <c r="D24" s="1" t="s">
        <v>472</v>
      </c>
      <c r="E24" s="1" t="s">
        <v>473</v>
      </c>
      <c r="F24" s="1" t="s">
        <v>474</v>
      </c>
      <c r="G24" s="1" t="s">
        <v>475</v>
      </c>
      <c r="H24" s="1" t="s">
        <v>476</v>
      </c>
      <c r="I24" s="1" t="s">
        <v>477</v>
      </c>
      <c r="J24" s="1" t="s">
        <v>476</v>
      </c>
      <c r="K24" s="1" t="s">
        <v>472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478</v>
      </c>
      <c r="B25" s="1" t="s">
        <v>217</v>
      </c>
      <c r="C25" s="1" t="s">
        <v>237</v>
      </c>
      <c r="D25" s="1" t="s">
        <v>240</v>
      </c>
      <c r="E25" s="1" t="s">
        <v>479</v>
      </c>
      <c r="F25" s="1" t="s">
        <v>480</v>
      </c>
      <c r="G25" s="1" t="s">
        <v>442</v>
      </c>
      <c r="H25" s="1" t="s">
        <v>243</v>
      </c>
      <c r="I25" s="1" t="s">
        <v>481</v>
      </c>
      <c r="J25" s="1" t="s">
        <v>243</v>
      </c>
      <c r="K25" s="1" t="s">
        <v>471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482</v>
      </c>
      <c r="B26" s="1" t="s">
        <v>483</v>
      </c>
      <c r="C26" s="1" t="s">
        <v>484</v>
      </c>
      <c r="D26" s="1" t="s">
        <v>485</v>
      </c>
      <c r="E26" s="1" t="s">
        <v>485</v>
      </c>
      <c r="F26" s="1" t="s">
        <v>486</v>
      </c>
      <c r="G26" s="1" t="s">
        <v>487</v>
      </c>
      <c r="H26" s="1" t="s">
        <v>242</v>
      </c>
      <c r="I26" s="1" t="s">
        <v>488</v>
      </c>
      <c r="J26" s="1" t="s">
        <v>489</v>
      </c>
      <c r="K26" s="1" t="s">
        <v>490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491</v>
      </c>
      <c r="B27" s="1" t="s">
        <v>492</v>
      </c>
      <c r="C27" s="1" t="s">
        <v>493</v>
      </c>
      <c r="D27" s="1" t="s">
        <v>494</v>
      </c>
      <c r="E27" s="1" t="s">
        <v>495</v>
      </c>
      <c r="F27" s="1" t="s">
        <v>496</v>
      </c>
      <c r="G27" s="1" t="s">
        <v>497</v>
      </c>
      <c r="H27" s="1" t="s">
        <v>498</v>
      </c>
      <c r="I27" s="1" t="s">
        <v>499</v>
      </c>
      <c r="J27" s="1" t="s">
        <v>500</v>
      </c>
      <c r="K27" s="1" t="s">
        <v>501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502</v>
      </c>
      <c r="B28" s="1" t="s">
        <v>503</v>
      </c>
      <c r="C28" s="1" t="s">
        <v>504</v>
      </c>
      <c r="D28" s="1" t="s">
        <v>505</v>
      </c>
      <c r="E28" s="1" t="s">
        <v>506</v>
      </c>
      <c r="F28" s="1" t="s">
        <v>507</v>
      </c>
      <c r="G28" s="1" t="s">
        <v>508</v>
      </c>
      <c r="H28" s="1" t="s">
        <v>509</v>
      </c>
      <c r="I28" s="1" t="s">
        <v>510</v>
      </c>
      <c r="J28" s="1" t="s">
        <v>511</v>
      </c>
      <c r="K28" s="1" t="s">
        <v>512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514</v>
      </c>
      <c r="B30" s="1" t="s">
        <v>515</v>
      </c>
      <c r="C30" s="1" t="s">
        <v>516</v>
      </c>
      <c r="D30" s="1" t="s">
        <v>517</v>
      </c>
      <c r="E30" s="1" t="s">
        <v>518</v>
      </c>
      <c r="F30" s="1" t="s">
        <v>519</v>
      </c>
      <c r="G30" s="1" t="s">
        <v>520</v>
      </c>
      <c r="H30" s="1" t="s">
        <v>521</v>
      </c>
      <c r="I30" s="1" t="s">
        <v>522</v>
      </c>
      <c r="J30" s="1" t="s">
        <v>523</v>
      </c>
      <c r="K30" s="1" t="s">
        <v>524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525</v>
      </c>
      <c r="B31" s="1" t="s">
        <v>526</v>
      </c>
      <c r="C31" s="1" t="s">
        <v>527</v>
      </c>
      <c r="D31" s="1" t="s">
        <v>528</v>
      </c>
      <c r="E31" s="1" t="s">
        <v>529</v>
      </c>
      <c r="F31" s="1" t="s">
        <v>530</v>
      </c>
      <c r="G31" s="1" t="s">
        <v>531</v>
      </c>
      <c r="H31" s="1" t="s">
        <v>532</v>
      </c>
      <c r="I31" s="1" t="s">
        <v>533</v>
      </c>
      <c r="J31" s="1" t="s">
        <v>534</v>
      </c>
      <c r="K31" s="1" t="s">
        <v>535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536</v>
      </c>
      <c r="B32" s="1" t="s">
        <v>537</v>
      </c>
      <c r="C32" s="1" t="s">
        <v>538</v>
      </c>
      <c r="D32" s="1" t="s">
        <v>539</v>
      </c>
      <c r="E32" s="1" t="s">
        <v>540</v>
      </c>
      <c r="F32" s="1" t="s">
        <v>541</v>
      </c>
      <c r="G32" s="1" t="s">
        <v>542</v>
      </c>
      <c r="H32" s="1" t="s">
        <v>543</v>
      </c>
      <c r="I32" s="1" t="s">
        <v>544</v>
      </c>
      <c r="J32" s="1" t="s">
        <v>545</v>
      </c>
      <c r="K32" s="1" t="s">
        <v>546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547</v>
      </c>
      <c r="B33" s="1" t="s">
        <v>548</v>
      </c>
      <c r="C33" s="1" t="s">
        <v>549</v>
      </c>
      <c r="D33" s="1" t="s">
        <v>550</v>
      </c>
      <c r="E33" s="1" t="s">
        <v>551</v>
      </c>
      <c r="F33" s="1" t="s">
        <v>552</v>
      </c>
      <c r="G33" s="1" t="s">
        <v>553</v>
      </c>
      <c r="H33" s="1" t="s">
        <v>554</v>
      </c>
      <c r="I33" s="1" t="s">
        <v>555</v>
      </c>
      <c r="J33" s="1" t="s">
        <v>556</v>
      </c>
      <c r="K33" s="1" t="s">
        <v>557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558</v>
      </c>
      <c r="B34" s="1" t="s">
        <v>559</v>
      </c>
      <c r="C34" s="1" t="s">
        <v>560</v>
      </c>
      <c r="D34" s="1" t="s">
        <v>561</v>
      </c>
      <c r="E34" s="1" t="s">
        <v>562</v>
      </c>
      <c r="F34" s="1" t="s">
        <v>563</v>
      </c>
      <c r="G34" s="1" t="s">
        <v>564</v>
      </c>
      <c r="H34" s="1" t="s">
        <v>565</v>
      </c>
      <c r="I34" s="1" t="s">
        <v>566</v>
      </c>
      <c r="J34" s="1" t="s">
        <v>567</v>
      </c>
      <c r="K34" s="1" t="s">
        <v>568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569</v>
      </c>
      <c r="B35" s="1" t="s">
        <v>570</v>
      </c>
      <c r="C35" s="1" t="s">
        <v>571</v>
      </c>
      <c r="D35" s="1" t="s">
        <v>572</v>
      </c>
      <c r="E35" s="1" t="s">
        <v>573</v>
      </c>
      <c r="F35" s="1" t="s">
        <v>574</v>
      </c>
      <c r="G35" s="1" t="s">
        <v>575</v>
      </c>
      <c r="H35" s="1" t="s">
        <v>228</v>
      </c>
      <c r="I35" s="1" t="s">
        <v>576</v>
      </c>
      <c r="J35" s="1" t="s">
        <v>577</v>
      </c>
      <c r="K35" s="1" t="s">
        <v>196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578</v>
      </c>
      <c r="B36" s="1" t="s">
        <v>579</v>
      </c>
      <c r="C36" s="1" t="s">
        <v>580</v>
      </c>
      <c r="D36" s="1" t="s">
        <v>581</v>
      </c>
      <c r="E36" s="1" t="s">
        <v>582</v>
      </c>
      <c r="F36" s="1" t="s">
        <v>583</v>
      </c>
      <c r="G36" s="1" t="s">
        <v>584</v>
      </c>
      <c r="H36" s="1" t="s">
        <v>585</v>
      </c>
      <c r="I36" s="1" t="s">
        <v>586</v>
      </c>
      <c r="J36" s="1" t="s">
        <v>587</v>
      </c>
      <c r="K36" s="1" t="s">
        <v>588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589</v>
      </c>
      <c r="B37" s="1">
        <v>5.0</v>
      </c>
      <c r="C37" s="1" t="s">
        <v>590</v>
      </c>
      <c r="D37" s="1" t="s">
        <v>591</v>
      </c>
      <c r="E37" s="1" t="s">
        <v>592</v>
      </c>
      <c r="F37" s="1" t="s">
        <v>593</v>
      </c>
      <c r="G37" s="1" t="s">
        <v>594</v>
      </c>
      <c r="H37" s="1" t="s">
        <v>595</v>
      </c>
      <c r="I37" s="1" t="s">
        <v>596</v>
      </c>
      <c r="J37" s="1" t="s">
        <v>597</v>
      </c>
      <c r="K37" s="1" t="s">
        <v>243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598</v>
      </c>
      <c r="B38" s="1" t="s">
        <v>599</v>
      </c>
      <c r="C38" s="1" t="s">
        <v>600</v>
      </c>
      <c r="D38" s="1" t="s">
        <v>601</v>
      </c>
      <c r="E38" s="1" t="s">
        <v>602</v>
      </c>
      <c r="F38" s="1" t="s">
        <v>603</v>
      </c>
      <c r="G38" s="1" t="s">
        <v>604</v>
      </c>
      <c r="H38" s="1" t="s">
        <v>347</v>
      </c>
      <c r="I38" s="1" t="s">
        <v>605</v>
      </c>
      <c r="J38" s="1" t="s">
        <v>606</v>
      </c>
      <c r="K38" s="1" t="s">
        <v>607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608</v>
      </c>
      <c r="B39" s="1" t="s">
        <v>609</v>
      </c>
      <c r="C39" s="1" t="s">
        <v>610</v>
      </c>
      <c r="D39" s="1" t="s">
        <v>611</v>
      </c>
      <c r="E39" s="1" t="s">
        <v>612</v>
      </c>
      <c r="F39" s="1" t="s">
        <v>613</v>
      </c>
      <c r="G39" s="1" t="s">
        <v>614</v>
      </c>
      <c r="H39" s="1" t="s">
        <v>615</v>
      </c>
      <c r="I39" s="1" t="s">
        <v>616</v>
      </c>
      <c r="J39" s="1" t="s">
        <v>617</v>
      </c>
      <c r="K39" s="1" t="s">
        <v>618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619</v>
      </c>
      <c r="B40" s="1" t="s">
        <v>620</v>
      </c>
      <c r="C40" s="1" t="s">
        <v>621</v>
      </c>
      <c r="D40" s="1" t="s">
        <v>596</v>
      </c>
      <c r="E40" s="1" t="s">
        <v>622</v>
      </c>
      <c r="F40" s="1" t="s">
        <v>121</v>
      </c>
      <c r="G40" s="1" t="s">
        <v>623</v>
      </c>
      <c r="H40" s="1" t="s">
        <v>624</v>
      </c>
      <c r="I40" s="1" t="s">
        <v>625</v>
      </c>
      <c r="J40" s="1" t="s">
        <v>626</v>
      </c>
      <c r="K40" s="1" t="s">
        <v>627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628</v>
      </c>
      <c r="B41" s="1" t="s">
        <v>629</v>
      </c>
      <c r="C41" s="1" t="s">
        <v>630</v>
      </c>
      <c r="D41" s="1" t="s">
        <v>631</v>
      </c>
      <c r="E41" s="1" t="s">
        <v>629</v>
      </c>
      <c r="F41" s="1" t="s">
        <v>632</v>
      </c>
      <c r="G41" s="1" t="s">
        <v>633</v>
      </c>
      <c r="H41" s="1" t="s">
        <v>634</v>
      </c>
      <c r="I41" s="1" t="s">
        <v>635</v>
      </c>
      <c r="J41" s="1" t="s">
        <v>636</v>
      </c>
      <c r="K41" s="1" t="s">
        <v>637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639</v>
      </c>
      <c r="B43" s="1" t="s">
        <v>640</v>
      </c>
      <c r="C43" s="1" t="s">
        <v>641</v>
      </c>
      <c r="D43" s="1" t="s">
        <v>642</v>
      </c>
      <c r="E43" s="1" t="s">
        <v>643</v>
      </c>
      <c r="F43" s="1" t="s">
        <v>416</v>
      </c>
      <c r="G43" s="1" t="s">
        <v>644</v>
      </c>
      <c r="H43" s="1" t="s">
        <v>645</v>
      </c>
      <c r="I43" s="1" t="s">
        <v>646</v>
      </c>
      <c r="J43" s="1" t="s">
        <v>647</v>
      </c>
      <c r="K43" s="1" t="s">
        <v>648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649</v>
      </c>
      <c r="B44" s="1" t="s">
        <v>205</v>
      </c>
      <c r="C44" s="1" t="s">
        <v>650</v>
      </c>
      <c r="D44" s="1" t="s">
        <v>651</v>
      </c>
      <c r="E44" s="1" t="s">
        <v>652</v>
      </c>
      <c r="F44" s="1" t="s">
        <v>653</v>
      </c>
      <c r="G44" s="1" t="s">
        <v>654</v>
      </c>
      <c r="H44" s="1" t="s">
        <v>655</v>
      </c>
      <c r="I44" s="1" t="s">
        <v>656</v>
      </c>
      <c r="J44" s="1" t="s">
        <v>657</v>
      </c>
      <c r="K44" s="1" t="s">
        <v>658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659</v>
      </c>
      <c r="B45" s="1" t="s">
        <v>616</v>
      </c>
      <c r="C45" s="1" t="s">
        <v>660</v>
      </c>
      <c r="D45" s="1" t="s">
        <v>661</v>
      </c>
      <c r="E45" s="1" t="s">
        <v>592</v>
      </c>
      <c r="F45" s="1" t="s">
        <v>662</v>
      </c>
      <c r="G45" s="1" t="s">
        <v>663</v>
      </c>
      <c r="H45" s="1" t="s">
        <v>664</v>
      </c>
      <c r="I45" s="1" t="s">
        <v>665</v>
      </c>
      <c r="J45" s="1" t="s">
        <v>666</v>
      </c>
      <c r="K45" s="1" t="s">
        <v>667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668</v>
      </c>
      <c r="B46" s="1" t="s">
        <v>669</v>
      </c>
      <c r="C46" s="1" t="s">
        <v>670</v>
      </c>
      <c r="D46" s="1" t="s">
        <v>671</v>
      </c>
      <c r="E46" s="1" t="s">
        <v>672</v>
      </c>
      <c r="F46" s="1" t="s">
        <v>673</v>
      </c>
      <c r="G46" s="1" t="s">
        <v>674</v>
      </c>
      <c r="H46" s="1" t="s">
        <v>675</v>
      </c>
      <c r="I46" s="1" t="s">
        <v>676</v>
      </c>
      <c r="J46" s="1" t="s">
        <v>677</v>
      </c>
      <c r="K46" s="1" t="s">
        <v>678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679</v>
      </c>
      <c r="B47" s="1" t="s">
        <v>680</v>
      </c>
      <c r="C47" s="1" t="s">
        <v>681</v>
      </c>
      <c r="D47" s="1" t="s">
        <v>498</v>
      </c>
      <c r="E47" s="1" t="s">
        <v>682</v>
      </c>
      <c r="F47" s="1" t="s">
        <v>683</v>
      </c>
      <c r="G47" s="1">
        <v>11.0</v>
      </c>
      <c r="H47" s="1" t="s">
        <v>684</v>
      </c>
      <c r="I47" s="1" t="s">
        <v>685</v>
      </c>
      <c r="J47" s="1" t="s">
        <v>686</v>
      </c>
      <c r="K47" s="1" t="s">
        <v>687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688</v>
      </c>
      <c r="B48" s="1" t="s">
        <v>689</v>
      </c>
      <c r="C48" s="1" t="s">
        <v>690</v>
      </c>
      <c r="D48" s="1" t="s">
        <v>691</v>
      </c>
      <c r="E48" s="1" t="s">
        <v>692</v>
      </c>
      <c r="F48" s="1" t="s">
        <v>693</v>
      </c>
      <c r="G48" s="1" t="s">
        <v>694</v>
      </c>
      <c r="H48" s="1" t="s">
        <v>695</v>
      </c>
      <c r="I48" s="1">
        <v>0.0</v>
      </c>
      <c r="J48" s="1" t="s">
        <v>696</v>
      </c>
      <c r="K48" s="1" t="s">
        <v>697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698</v>
      </c>
      <c r="B49" s="1" t="s">
        <v>699</v>
      </c>
      <c r="C49" s="1" t="s">
        <v>690</v>
      </c>
      <c r="D49" s="1" t="s">
        <v>691</v>
      </c>
      <c r="E49" s="1" t="s">
        <v>700</v>
      </c>
      <c r="F49" s="1" t="s">
        <v>701</v>
      </c>
      <c r="G49" s="1" t="s">
        <v>702</v>
      </c>
      <c r="H49" s="1" t="s">
        <v>703</v>
      </c>
      <c r="I49" s="1" t="s">
        <v>704</v>
      </c>
      <c r="J49" s="1" t="s">
        <v>696</v>
      </c>
      <c r="K49" s="1" t="s">
        <v>697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705</v>
      </c>
      <c r="B50" s="1" t="s">
        <v>706</v>
      </c>
      <c r="C50" s="1" t="s">
        <v>641</v>
      </c>
      <c r="D50" s="1" t="s">
        <v>189</v>
      </c>
      <c r="E50" s="1" t="s">
        <v>327</v>
      </c>
      <c r="F50" s="1" t="s">
        <v>707</v>
      </c>
      <c r="G50" s="1" t="s">
        <v>708</v>
      </c>
      <c r="H50" s="1" t="s">
        <v>709</v>
      </c>
      <c r="I50" s="1">
        <v>0.0</v>
      </c>
      <c r="J50" s="1" t="s">
        <v>710</v>
      </c>
      <c r="K50" s="1" t="s">
        <v>711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712</v>
      </c>
      <c r="B51" s="1" t="s">
        <v>713</v>
      </c>
      <c r="C51" s="1" t="s">
        <v>714</v>
      </c>
      <c r="D51" s="1" t="s">
        <v>715</v>
      </c>
      <c r="E51" s="1" t="s">
        <v>716</v>
      </c>
      <c r="F51" s="1" t="s">
        <v>717</v>
      </c>
      <c r="G51" s="1" t="s">
        <v>718</v>
      </c>
      <c r="H51" s="1" t="s">
        <v>719</v>
      </c>
      <c r="I51" s="1">
        <v>0.0</v>
      </c>
      <c r="J51" s="1" t="s">
        <v>720</v>
      </c>
      <c r="K51" s="1" t="s">
        <v>721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722</v>
      </c>
      <c r="B52" s="1" t="s">
        <v>723</v>
      </c>
      <c r="C52" s="1" t="s">
        <v>724</v>
      </c>
      <c r="D52" s="1" t="s">
        <v>725</v>
      </c>
      <c r="E52" s="1" t="s">
        <v>726</v>
      </c>
      <c r="F52" s="1" t="s">
        <v>727</v>
      </c>
      <c r="G52" s="1" t="s">
        <v>728</v>
      </c>
      <c r="H52" s="1" t="s">
        <v>729</v>
      </c>
      <c r="I52" s="1" t="s">
        <v>730</v>
      </c>
      <c r="J52" s="1" t="s">
        <v>731</v>
      </c>
      <c r="K52" s="1" t="s">
        <v>732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733</v>
      </c>
      <c r="B53" s="1" t="s">
        <v>734</v>
      </c>
      <c r="C53" s="1" t="s">
        <v>735</v>
      </c>
      <c r="D53" s="1" t="s">
        <v>222</v>
      </c>
      <c r="E53" s="1" t="s">
        <v>736</v>
      </c>
      <c r="F53" s="1" t="s">
        <v>737</v>
      </c>
      <c r="G53" s="1" t="s">
        <v>738</v>
      </c>
      <c r="H53" s="1" t="s">
        <v>739</v>
      </c>
      <c r="I53" s="1" t="s">
        <v>740</v>
      </c>
      <c r="J53" s="1" t="s">
        <v>741</v>
      </c>
      <c r="K53" s="1" t="s">
        <v>742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743</v>
      </c>
      <c r="B54" s="1" t="s">
        <v>744</v>
      </c>
      <c r="C54" s="1" t="s">
        <v>745</v>
      </c>
      <c r="D54" s="1" t="s">
        <v>746</v>
      </c>
      <c r="E54" s="1" t="s">
        <v>747</v>
      </c>
      <c r="F54" s="1" t="s">
        <v>748</v>
      </c>
      <c r="G54" s="1" t="s">
        <v>749</v>
      </c>
      <c r="H54" s="1" t="s">
        <v>750</v>
      </c>
      <c r="I54" s="1" t="s">
        <v>751</v>
      </c>
      <c r="J54" s="1" t="s">
        <v>752</v>
      </c>
      <c r="K54" s="1" t="s">
        <v>753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754</v>
      </c>
      <c r="B55" s="1" t="s">
        <v>755</v>
      </c>
      <c r="C55" s="1" t="s">
        <v>640</v>
      </c>
      <c r="D55" s="1" t="s">
        <v>756</v>
      </c>
      <c r="E55" s="1" t="s">
        <v>757</v>
      </c>
      <c r="F55" s="1" t="s">
        <v>758</v>
      </c>
      <c r="G55" s="1" t="s">
        <v>759</v>
      </c>
      <c r="H55" s="1" t="s">
        <v>760</v>
      </c>
      <c r="I55" s="1" t="s">
        <v>761</v>
      </c>
      <c r="J55" s="1" t="s">
        <v>762</v>
      </c>
      <c r="K55" s="1" t="s">
        <v>763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764</v>
      </c>
      <c r="B56" s="1" t="s">
        <v>765</v>
      </c>
      <c r="C56" s="1" t="s">
        <v>766</v>
      </c>
      <c r="D56" s="1" t="s">
        <v>767</v>
      </c>
      <c r="E56" s="1" t="s">
        <v>768</v>
      </c>
      <c r="F56" s="1" t="s">
        <v>769</v>
      </c>
      <c r="G56" s="1" t="s">
        <v>770</v>
      </c>
      <c r="H56" s="1" t="s">
        <v>771</v>
      </c>
      <c r="I56" s="1" t="s">
        <v>772</v>
      </c>
      <c r="J56" s="1" t="s">
        <v>773</v>
      </c>
      <c r="K56" s="1" t="s">
        <v>774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775</v>
      </c>
      <c r="B57" s="1" t="s">
        <v>776</v>
      </c>
      <c r="C57" s="1" t="s">
        <v>777</v>
      </c>
      <c r="D57" s="1" t="s">
        <v>778</v>
      </c>
      <c r="E57" s="1" t="s">
        <v>779</v>
      </c>
      <c r="F57" s="1" t="s">
        <v>780</v>
      </c>
      <c r="G57" s="1" t="s">
        <v>781</v>
      </c>
      <c r="H57" s="1">
        <v>-51.0</v>
      </c>
      <c r="I57" s="1" t="s">
        <v>782</v>
      </c>
      <c r="J57" s="1">
        <v>60.0</v>
      </c>
      <c r="K57" s="1" t="s">
        <v>783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784</v>
      </c>
      <c r="B58" s="1" t="s">
        <v>785</v>
      </c>
      <c r="C58" s="1" t="s">
        <v>786</v>
      </c>
      <c r="D58" s="1" t="s">
        <v>787</v>
      </c>
      <c r="E58" s="1" t="s">
        <v>788</v>
      </c>
      <c r="F58" s="1" t="s">
        <v>789</v>
      </c>
      <c r="G58" s="1" t="s">
        <v>790</v>
      </c>
      <c r="H58" s="1" t="s">
        <v>791</v>
      </c>
      <c r="I58" s="1" t="s">
        <v>792</v>
      </c>
      <c r="J58" s="1" t="s">
        <v>793</v>
      </c>
      <c r="K58" s="1" t="s">
        <v>794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795</v>
      </c>
      <c r="B59" s="1" t="s">
        <v>796</v>
      </c>
      <c r="C59" s="1" t="s">
        <v>797</v>
      </c>
      <c r="D59" s="1" t="s">
        <v>798</v>
      </c>
      <c r="E59" s="1" t="s">
        <v>799</v>
      </c>
      <c r="F59" s="1" t="s">
        <v>800</v>
      </c>
      <c r="G59" s="1" t="s">
        <v>801</v>
      </c>
      <c r="H59" s="1" t="s">
        <v>802</v>
      </c>
      <c r="I59" s="1" t="s">
        <v>803</v>
      </c>
      <c r="J59" s="1" t="s">
        <v>804</v>
      </c>
      <c r="K59" s="1" t="s">
        <v>805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806</v>
      </c>
      <c r="B60" s="1" t="s">
        <v>807</v>
      </c>
      <c r="C60" s="1" t="s">
        <v>808</v>
      </c>
      <c r="D60" s="1" t="s">
        <v>809</v>
      </c>
      <c r="E60" s="1" t="s">
        <v>810</v>
      </c>
      <c r="F60" s="1" t="s">
        <v>811</v>
      </c>
      <c r="G60" s="1" t="s">
        <v>812</v>
      </c>
      <c r="H60" s="1" t="s">
        <v>813</v>
      </c>
      <c r="I60" s="1" t="s">
        <v>814</v>
      </c>
      <c r="J60" s="1" t="s">
        <v>815</v>
      </c>
      <c r="K60" s="1" t="s">
        <v>816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817</v>
      </c>
      <c r="B61" s="1" t="s">
        <v>818</v>
      </c>
      <c r="C61" s="1">
        <v>15.0</v>
      </c>
      <c r="D61" s="1" t="s">
        <v>819</v>
      </c>
      <c r="E61" s="1" t="s">
        <v>820</v>
      </c>
      <c r="F61" s="1" t="s">
        <v>821</v>
      </c>
      <c r="G61" s="1">
        <v>7.0</v>
      </c>
      <c r="H61" s="1" t="s">
        <v>622</v>
      </c>
      <c r="I61" s="1" t="s">
        <v>822</v>
      </c>
      <c r="J61" s="1" t="s">
        <v>823</v>
      </c>
      <c r="K61" s="1">
        <v>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824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825</v>
      </c>
      <c r="B63" s="1" t="s">
        <v>632</v>
      </c>
      <c r="C63" s="1" t="s">
        <v>826</v>
      </c>
      <c r="D63" s="1" t="s">
        <v>827</v>
      </c>
      <c r="E63" s="1" t="s">
        <v>828</v>
      </c>
      <c r="F63" s="1" t="s">
        <v>829</v>
      </c>
      <c r="G63" s="1" t="s">
        <v>830</v>
      </c>
      <c r="H63" s="1" t="s">
        <v>196</v>
      </c>
      <c r="I63" s="1" t="s">
        <v>831</v>
      </c>
      <c r="J63" s="1" t="s">
        <v>832</v>
      </c>
      <c r="K63" s="1" t="s">
        <v>510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833</v>
      </c>
      <c r="B64" s="1" t="s">
        <v>834</v>
      </c>
      <c r="C64" s="1" t="s">
        <v>835</v>
      </c>
      <c r="D64" s="1">
        <v>30.0</v>
      </c>
      <c r="E64" s="1" t="s">
        <v>836</v>
      </c>
      <c r="F64" s="1" t="s">
        <v>837</v>
      </c>
      <c r="G64" s="1" t="s">
        <v>838</v>
      </c>
      <c r="H64" s="1" t="s">
        <v>839</v>
      </c>
      <c r="I64" s="1" t="s">
        <v>840</v>
      </c>
      <c r="J64" s="1" t="s">
        <v>841</v>
      </c>
      <c r="K64" s="1" t="s">
        <v>842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843</v>
      </c>
      <c r="B65" s="1" t="s">
        <v>844</v>
      </c>
      <c r="C65" s="1" t="s">
        <v>845</v>
      </c>
      <c r="D65" s="1" t="s">
        <v>846</v>
      </c>
      <c r="E65" s="1" t="s">
        <v>207</v>
      </c>
      <c r="F65" s="1" t="s">
        <v>587</v>
      </c>
      <c r="G65" s="1" t="s">
        <v>622</v>
      </c>
      <c r="H65" s="1" t="s">
        <v>847</v>
      </c>
      <c r="I65" s="1" t="s">
        <v>848</v>
      </c>
      <c r="J65" s="1" t="s">
        <v>849</v>
      </c>
      <c r="K65" s="1" t="s">
        <v>850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851</v>
      </c>
      <c r="B66" s="1" t="s">
        <v>852</v>
      </c>
      <c r="C66" s="1" t="s">
        <v>853</v>
      </c>
      <c r="D66" s="1" t="s">
        <v>854</v>
      </c>
      <c r="E66" s="1" t="s">
        <v>633</v>
      </c>
      <c r="F66" s="1" t="s">
        <v>855</v>
      </c>
      <c r="G66" s="1" t="s">
        <v>856</v>
      </c>
      <c r="H66" s="1" t="s">
        <v>857</v>
      </c>
      <c r="I66" s="1" t="s">
        <v>858</v>
      </c>
      <c r="J66" s="1" t="s">
        <v>859</v>
      </c>
      <c r="K66" s="1" t="s">
        <v>860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861</v>
      </c>
      <c r="B67" s="1" t="s">
        <v>862</v>
      </c>
      <c r="C67" s="1" t="s">
        <v>863</v>
      </c>
      <c r="D67" s="1" t="s">
        <v>864</v>
      </c>
      <c r="E67" s="1" t="s">
        <v>865</v>
      </c>
      <c r="F67" s="1" t="s">
        <v>866</v>
      </c>
      <c r="G67" s="1" t="s">
        <v>867</v>
      </c>
      <c r="H67" s="1" t="s">
        <v>868</v>
      </c>
      <c r="I67" s="1" t="s">
        <v>869</v>
      </c>
      <c r="J67" s="1" t="s">
        <v>870</v>
      </c>
      <c r="K67" s="1" t="s">
        <v>871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872</v>
      </c>
      <c r="B68" s="1" t="s">
        <v>873</v>
      </c>
      <c r="C68" s="1" t="s">
        <v>874</v>
      </c>
      <c r="D68" s="1" t="s">
        <v>875</v>
      </c>
      <c r="E68" s="1" t="s">
        <v>876</v>
      </c>
      <c r="F68" s="1" t="s">
        <v>877</v>
      </c>
      <c r="G68" s="1" t="s">
        <v>708</v>
      </c>
      <c r="H68" s="1" t="s">
        <v>878</v>
      </c>
      <c r="I68" s="1" t="s">
        <v>879</v>
      </c>
      <c r="J68" s="1" t="s">
        <v>880</v>
      </c>
      <c r="K68" s="1" t="s">
        <v>881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882</v>
      </c>
      <c r="B69" s="1" t="s">
        <v>883</v>
      </c>
      <c r="C69" s="1" t="s">
        <v>884</v>
      </c>
      <c r="D69" s="1" t="s">
        <v>875</v>
      </c>
      <c r="E69" s="1" t="s">
        <v>885</v>
      </c>
      <c r="F69" s="1" t="s">
        <v>886</v>
      </c>
      <c r="G69" s="1" t="s">
        <v>887</v>
      </c>
      <c r="H69" s="1" t="s">
        <v>888</v>
      </c>
      <c r="I69" s="1" t="s">
        <v>889</v>
      </c>
      <c r="J69" s="1" t="s">
        <v>890</v>
      </c>
      <c r="K69" s="1" t="s">
        <v>881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891</v>
      </c>
      <c r="B70" s="1" t="s">
        <v>239</v>
      </c>
      <c r="C70" s="1" t="s">
        <v>892</v>
      </c>
      <c r="D70" s="1" t="s">
        <v>893</v>
      </c>
      <c r="E70" s="1" t="s">
        <v>894</v>
      </c>
      <c r="F70" s="1" t="s">
        <v>895</v>
      </c>
      <c r="G70" s="1" t="s">
        <v>896</v>
      </c>
      <c r="H70" s="1" t="s">
        <v>897</v>
      </c>
      <c r="I70" s="1" t="s">
        <v>898</v>
      </c>
      <c r="J70" s="1" t="s">
        <v>899</v>
      </c>
      <c r="K70" s="1" t="s">
        <v>900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901</v>
      </c>
      <c r="B71" s="1" t="s">
        <v>902</v>
      </c>
      <c r="C71" s="1" t="s">
        <v>253</v>
      </c>
      <c r="D71" s="1" t="s">
        <v>903</v>
      </c>
      <c r="E71" s="1" t="s">
        <v>904</v>
      </c>
      <c r="F71" s="1" t="s">
        <v>905</v>
      </c>
      <c r="G71" s="1" t="s">
        <v>251</v>
      </c>
      <c r="H71" s="1" t="s">
        <v>906</v>
      </c>
      <c r="I71" s="1" t="s">
        <v>907</v>
      </c>
      <c r="J71" s="1" t="s">
        <v>908</v>
      </c>
      <c r="K71" s="1" t="s">
        <v>909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910</v>
      </c>
      <c r="B72" s="1">
        <v>27.0</v>
      </c>
      <c r="C72" s="1" t="s">
        <v>911</v>
      </c>
      <c r="D72" s="1" t="s">
        <v>912</v>
      </c>
      <c r="E72" s="1" t="s">
        <v>913</v>
      </c>
      <c r="F72" s="1" t="s">
        <v>914</v>
      </c>
      <c r="G72" s="1" t="s">
        <v>915</v>
      </c>
      <c r="H72" s="1" t="s">
        <v>916</v>
      </c>
      <c r="I72" s="1" t="s">
        <v>917</v>
      </c>
      <c r="J72" s="1" t="s">
        <v>918</v>
      </c>
      <c r="K72" s="1" t="s">
        <v>919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920</v>
      </c>
      <c r="B73" s="1" t="s">
        <v>921</v>
      </c>
      <c r="C73" s="1" t="s">
        <v>922</v>
      </c>
      <c r="D73" s="1" t="s">
        <v>923</v>
      </c>
      <c r="E73" s="1" t="s">
        <v>924</v>
      </c>
      <c r="F73" s="1" t="s">
        <v>925</v>
      </c>
      <c r="G73" s="1" t="s">
        <v>926</v>
      </c>
      <c r="H73" s="1" t="s">
        <v>355</v>
      </c>
      <c r="I73" s="1" t="s">
        <v>320</v>
      </c>
      <c r="J73" s="1" t="s">
        <v>927</v>
      </c>
      <c r="K73" s="1" t="s">
        <v>928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929</v>
      </c>
      <c r="B74" s="1" t="s">
        <v>930</v>
      </c>
      <c r="C74" s="1" t="s">
        <v>931</v>
      </c>
      <c r="D74" s="1" t="s">
        <v>932</v>
      </c>
      <c r="E74" s="1" t="s">
        <v>933</v>
      </c>
      <c r="F74" s="1" t="s">
        <v>934</v>
      </c>
      <c r="G74" s="1" t="s">
        <v>225</v>
      </c>
      <c r="H74" s="1" t="s">
        <v>935</v>
      </c>
      <c r="I74" s="1" t="s">
        <v>936</v>
      </c>
      <c r="J74" s="1">
        <v>52.0</v>
      </c>
      <c r="K74" s="1" t="s">
        <v>937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938</v>
      </c>
      <c r="B75" s="1" t="s">
        <v>939</v>
      </c>
      <c r="C75" s="1" t="s">
        <v>940</v>
      </c>
      <c r="D75" s="1" t="s">
        <v>941</v>
      </c>
      <c r="E75" s="1" t="s">
        <v>942</v>
      </c>
      <c r="F75" s="1" t="s">
        <v>943</v>
      </c>
      <c r="G75" s="1" t="s">
        <v>944</v>
      </c>
      <c r="H75" s="1" t="s">
        <v>945</v>
      </c>
      <c r="I75" s="1" t="s">
        <v>946</v>
      </c>
      <c r="J75" s="1" t="s">
        <v>947</v>
      </c>
      <c r="K75" s="1" t="s">
        <v>948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949</v>
      </c>
      <c r="B76" s="1" t="s">
        <v>950</v>
      </c>
      <c r="C76" s="1" t="s">
        <v>951</v>
      </c>
      <c r="D76" s="1" t="s">
        <v>432</v>
      </c>
      <c r="E76" s="1" t="s">
        <v>952</v>
      </c>
      <c r="F76" s="1" t="s">
        <v>953</v>
      </c>
      <c r="G76" s="1" t="s">
        <v>954</v>
      </c>
      <c r="H76" s="1" t="s">
        <v>955</v>
      </c>
      <c r="I76" s="1" t="s">
        <v>956</v>
      </c>
      <c r="J76" s="1" t="s">
        <v>957</v>
      </c>
      <c r="K76" s="1" t="s">
        <v>958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959</v>
      </c>
      <c r="B77" s="1" t="s">
        <v>960</v>
      </c>
      <c r="C77" s="1" t="s">
        <v>961</v>
      </c>
      <c r="D77" s="1" t="s">
        <v>962</v>
      </c>
      <c r="E77" s="1" t="s">
        <v>963</v>
      </c>
      <c r="F77" s="1" t="s">
        <v>964</v>
      </c>
      <c r="G77" s="1" t="s">
        <v>965</v>
      </c>
      <c r="H77" s="1" t="s">
        <v>966</v>
      </c>
      <c r="I77" s="1" t="s">
        <v>967</v>
      </c>
      <c r="J77" s="1" t="s">
        <v>968</v>
      </c>
      <c r="K77" s="1" t="s">
        <v>969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970</v>
      </c>
      <c r="B78" s="1" t="s">
        <v>971</v>
      </c>
      <c r="C78" s="1" t="s">
        <v>972</v>
      </c>
      <c r="D78" s="1" t="s">
        <v>973</v>
      </c>
      <c r="E78" s="1" t="s">
        <v>974</v>
      </c>
      <c r="F78" s="1" t="s">
        <v>975</v>
      </c>
      <c r="G78" s="1" t="s">
        <v>976</v>
      </c>
      <c r="H78" s="1" t="s">
        <v>977</v>
      </c>
      <c r="I78" s="1" t="s">
        <v>978</v>
      </c>
      <c r="J78" s="1" t="s">
        <v>979</v>
      </c>
      <c r="K78" s="1" t="s">
        <v>980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981</v>
      </c>
      <c r="B79" s="1" t="s">
        <v>982</v>
      </c>
      <c r="C79" s="1" t="s">
        <v>983</v>
      </c>
      <c r="D79" s="1" t="s">
        <v>984</v>
      </c>
      <c r="E79" s="1" t="s">
        <v>985</v>
      </c>
      <c r="F79" s="1" t="s">
        <v>986</v>
      </c>
      <c r="G79" s="1" t="s">
        <v>780</v>
      </c>
      <c r="H79" s="1" t="s">
        <v>987</v>
      </c>
      <c r="I79" s="1" t="s">
        <v>988</v>
      </c>
      <c r="J79" s="1" t="s">
        <v>989</v>
      </c>
      <c r="K79" s="1" t="s">
        <v>990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991</v>
      </c>
      <c r="B80" s="1" t="s">
        <v>992</v>
      </c>
      <c r="C80" s="1" t="s">
        <v>993</v>
      </c>
      <c r="D80" s="1" t="s">
        <v>994</v>
      </c>
      <c r="E80" s="1" t="s">
        <v>995</v>
      </c>
      <c r="F80" s="1" t="s">
        <v>996</v>
      </c>
      <c r="G80" s="1" t="s">
        <v>485</v>
      </c>
      <c r="H80" s="1" t="s">
        <v>997</v>
      </c>
      <c r="I80" s="1" t="s">
        <v>829</v>
      </c>
      <c r="J80" s="1" t="s">
        <v>998</v>
      </c>
      <c r="K80" s="1" t="s">
        <v>999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1000</v>
      </c>
      <c r="B81" s="1" t="s">
        <v>1001</v>
      </c>
      <c r="C81" s="1" t="s">
        <v>1002</v>
      </c>
      <c r="D81" s="1" t="s">
        <v>1003</v>
      </c>
      <c r="E81" s="1" t="s">
        <v>1004</v>
      </c>
      <c r="F81" s="1" t="s">
        <v>1005</v>
      </c>
      <c r="G81" s="1" t="s">
        <v>823</v>
      </c>
      <c r="H81" s="1" t="s">
        <v>1006</v>
      </c>
      <c r="I81" s="1" t="s">
        <v>1007</v>
      </c>
      <c r="J81" s="1" t="s">
        <v>1008</v>
      </c>
      <c r="K81" s="1" t="s">
        <v>1009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1010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1011</v>
      </c>
      <c r="B83" s="1" t="s">
        <v>1012</v>
      </c>
      <c r="C83" s="1" t="s">
        <v>1013</v>
      </c>
      <c r="D83" s="1" t="s">
        <v>1014</v>
      </c>
      <c r="E83" s="1" t="s">
        <v>1015</v>
      </c>
      <c r="F83" s="1" t="s">
        <v>936</v>
      </c>
      <c r="G83" s="1" t="s">
        <v>1016</v>
      </c>
      <c r="H83" s="1" t="s">
        <v>1017</v>
      </c>
      <c r="I83" s="1" t="s">
        <v>1018</v>
      </c>
      <c r="J83" s="1" t="s">
        <v>1019</v>
      </c>
      <c r="K83" s="1" t="s">
        <v>1020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1021</v>
      </c>
      <c r="B84" s="1" t="s">
        <v>499</v>
      </c>
      <c r="C84" s="1" t="s">
        <v>1022</v>
      </c>
      <c r="D84" s="1" t="s">
        <v>1023</v>
      </c>
      <c r="E84" s="1" t="s">
        <v>1024</v>
      </c>
      <c r="F84" s="1" t="s">
        <v>1025</v>
      </c>
      <c r="G84" s="1" t="s">
        <v>1026</v>
      </c>
      <c r="H84" s="1" t="s">
        <v>1027</v>
      </c>
      <c r="I84" s="1" t="s">
        <v>1028</v>
      </c>
      <c r="J84" s="1" t="s">
        <v>1029</v>
      </c>
      <c r="K84" s="1" t="s">
        <v>1030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1031</v>
      </c>
      <c r="B85" s="1" t="s">
        <v>1032</v>
      </c>
      <c r="C85" s="1" t="s">
        <v>1033</v>
      </c>
      <c r="D85" s="1" t="s">
        <v>1034</v>
      </c>
      <c r="E85" s="1" t="s">
        <v>1035</v>
      </c>
      <c r="F85" s="1" t="s">
        <v>224</v>
      </c>
      <c r="G85" s="1" t="s">
        <v>1036</v>
      </c>
      <c r="H85" s="1" t="s">
        <v>1037</v>
      </c>
      <c r="I85" s="1" t="s">
        <v>1038</v>
      </c>
      <c r="J85" s="1" t="s">
        <v>1001</v>
      </c>
      <c r="K85" s="1" t="s">
        <v>1039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1040</v>
      </c>
      <c r="B86" s="1" t="s">
        <v>1041</v>
      </c>
      <c r="C86" s="1" t="s">
        <v>1042</v>
      </c>
      <c r="D86" s="1" t="s">
        <v>1043</v>
      </c>
      <c r="E86" s="1" t="s">
        <v>1044</v>
      </c>
      <c r="F86" s="1" t="s">
        <v>1045</v>
      </c>
      <c r="G86" s="1" t="s">
        <v>1046</v>
      </c>
      <c r="H86" s="1" t="s">
        <v>1047</v>
      </c>
      <c r="I86" s="1" t="s">
        <v>1048</v>
      </c>
      <c r="J86" s="1" t="s">
        <v>1049</v>
      </c>
      <c r="K86" s="1" t="s">
        <v>1050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1051</v>
      </c>
      <c r="B87" s="1" t="s">
        <v>305</v>
      </c>
      <c r="C87" s="1" t="s">
        <v>1052</v>
      </c>
      <c r="D87" s="1" t="s">
        <v>1023</v>
      </c>
      <c r="E87" s="1" t="s">
        <v>1053</v>
      </c>
      <c r="F87" s="1" t="s">
        <v>1054</v>
      </c>
      <c r="G87" s="1" t="s">
        <v>1055</v>
      </c>
      <c r="H87" s="1" t="s">
        <v>1056</v>
      </c>
      <c r="I87" s="1" t="s">
        <v>393</v>
      </c>
      <c r="J87" s="1" t="s">
        <v>1057</v>
      </c>
      <c r="K87" s="1" t="s">
        <v>1058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1059</v>
      </c>
      <c r="B88" s="1" t="s">
        <v>1060</v>
      </c>
      <c r="C88" s="1" t="s">
        <v>612</v>
      </c>
      <c r="D88" s="1" t="s">
        <v>1061</v>
      </c>
      <c r="E88" s="1" t="s">
        <v>1062</v>
      </c>
      <c r="F88" s="1" t="s">
        <v>1063</v>
      </c>
      <c r="G88" s="1" t="s">
        <v>1064</v>
      </c>
      <c r="H88" s="1" t="s">
        <v>1065</v>
      </c>
      <c r="I88" s="1" t="s">
        <v>1066</v>
      </c>
      <c r="J88" s="1" t="s">
        <v>1067</v>
      </c>
      <c r="K88" s="1" t="s">
        <v>1068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1069</v>
      </c>
      <c r="B89" s="1" t="s">
        <v>1070</v>
      </c>
      <c r="C89" s="1" t="s">
        <v>912</v>
      </c>
      <c r="D89" s="1" t="s">
        <v>1071</v>
      </c>
      <c r="E89" s="1" t="s">
        <v>1072</v>
      </c>
      <c r="F89" s="1" t="s">
        <v>1073</v>
      </c>
      <c r="G89" s="1" t="s">
        <v>1074</v>
      </c>
      <c r="H89" s="1" t="s">
        <v>1075</v>
      </c>
      <c r="I89" s="1" t="s">
        <v>1076</v>
      </c>
      <c r="J89" s="1" t="s">
        <v>1077</v>
      </c>
      <c r="K89" s="1" t="s">
        <v>1078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1079</v>
      </c>
      <c r="B90" s="1" t="s">
        <v>1080</v>
      </c>
      <c r="C90" s="1" t="s">
        <v>1081</v>
      </c>
      <c r="D90" s="1" t="s">
        <v>1082</v>
      </c>
      <c r="E90" s="1" t="s">
        <v>1083</v>
      </c>
      <c r="F90" s="1" t="s">
        <v>1084</v>
      </c>
      <c r="G90" s="1" t="s">
        <v>1085</v>
      </c>
      <c r="H90" s="1" t="s">
        <v>1086</v>
      </c>
      <c r="I90" s="1" t="s">
        <v>1087</v>
      </c>
      <c r="J90" s="1" t="s">
        <v>1088</v>
      </c>
      <c r="K90" s="1" t="s">
        <v>1089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1090</v>
      </c>
      <c r="B91" s="1" t="s">
        <v>1091</v>
      </c>
      <c r="C91" s="1" t="s">
        <v>1092</v>
      </c>
      <c r="D91" s="1">
        <v>28.0</v>
      </c>
      <c r="E91" s="1" t="s">
        <v>1093</v>
      </c>
      <c r="F91" s="1" t="s">
        <v>1094</v>
      </c>
      <c r="G91" s="1" t="s">
        <v>1095</v>
      </c>
      <c r="H91" s="1" t="s">
        <v>1096</v>
      </c>
      <c r="I91" s="1" t="s">
        <v>1097</v>
      </c>
      <c r="J91" s="1" t="s">
        <v>693</v>
      </c>
      <c r="K91" s="1" t="s">
        <v>1098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1099</v>
      </c>
      <c r="B92" s="1" t="s">
        <v>1052</v>
      </c>
      <c r="C92" s="1" t="s">
        <v>1100</v>
      </c>
      <c r="D92" s="1" t="s">
        <v>1101</v>
      </c>
      <c r="E92" s="1" t="s">
        <v>778</v>
      </c>
      <c r="F92" s="1" t="s">
        <v>1102</v>
      </c>
      <c r="G92" s="1" t="s">
        <v>1103</v>
      </c>
      <c r="H92" s="1" t="s">
        <v>1104</v>
      </c>
      <c r="I92" s="1" t="s">
        <v>1105</v>
      </c>
      <c r="J92" s="1" t="s">
        <v>1106</v>
      </c>
      <c r="K92" s="1" t="s">
        <v>1107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1108</v>
      </c>
      <c r="B93" s="1" t="s">
        <v>1109</v>
      </c>
      <c r="C93" s="1" t="s">
        <v>1110</v>
      </c>
      <c r="D93" s="1" t="s">
        <v>1111</v>
      </c>
      <c r="E93" s="1" t="s">
        <v>1112</v>
      </c>
      <c r="F93" s="1" t="s">
        <v>1113</v>
      </c>
      <c r="G93" s="1" t="s">
        <v>1114</v>
      </c>
      <c r="H93" s="1" t="s">
        <v>1115</v>
      </c>
      <c r="I93" s="1" t="s">
        <v>916</v>
      </c>
      <c r="J93" s="1" t="s">
        <v>1116</v>
      </c>
      <c r="K93" s="1" t="s">
        <v>1117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1118</v>
      </c>
      <c r="B94" s="1" t="s">
        <v>1119</v>
      </c>
      <c r="C94" s="1" t="s">
        <v>1120</v>
      </c>
      <c r="D94" s="1" t="s">
        <v>1121</v>
      </c>
      <c r="E94" s="1" t="s">
        <v>1122</v>
      </c>
      <c r="F94" s="1" t="s">
        <v>1123</v>
      </c>
      <c r="G94" s="1" t="s">
        <v>1124</v>
      </c>
      <c r="H94" s="1" t="s">
        <v>1125</v>
      </c>
      <c r="I94" s="1" t="s">
        <v>1126</v>
      </c>
      <c r="J94" s="1" t="s">
        <v>1127</v>
      </c>
      <c r="K94" s="1" t="s">
        <v>1128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1129</v>
      </c>
      <c r="B95" s="1" t="s">
        <v>1130</v>
      </c>
      <c r="C95" s="1" t="s">
        <v>1131</v>
      </c>
      <c r="D95" s="1" t="s">
        <v>1132</v>
      </c>
      <c r="E95" s="1" t="s">
        <v>1133</v>
      </c>
      <c r="F95" s="1" t="s">
        <v>1134</v>
      </c>
      <c r="G95" s="1" t="s">
        <v>1135</v>
      </c>
      <c r="H95" s="1" t="s">
        <v>1136</v>
      </c>
      <c r="I95" s="1" t="s">
        <v>1137</v>
      </c>
      <c r="J95" s="1" t="s">
        <v>1138</v>
      </c>
      <c r="K95" s="1" t="s">
        <v>1139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1140</v>
      </c>
      <c r="B96" s="1" t="s">
        <v>1141</v>
      </c>
      <c r="C96" s="1" t="s">
        <v>1142</v>
      </c>
      <c r="D96" s="1" t="s">
        <v>1143</v>
      </c>
      <c r="E96" s="1" t="s">
        <v>1144</v>
      </c>
      <c r="F96" s="1" t="s">
        <v>1145</v>
      </c>
      <c r="G96" s="1" t="s">
        <v>1146</v>
      </c>
      <c r="H96" s="1" t="s">
        <v>1147</v>
      </c>
      <c r="I96" s="1" t="s">
        <v>1148</v>
      </c>
      <c r="J96" s="1" t="s">
        <v>1149</v>
      </c>
      <c r="K96" s="1" t="s">
        <v>1150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1151</v>
      </c>
      <c r="B97" s="1" t="s">
        <v>1152</v>
      </c>
      <c r="C97" s="1" t="s">
        <v>1153</v>
      </c>
      <c r="D97" s="1" t="s">
        <v>1154</v>
      </c>
      <c r="E97" s="1" t="s">
        <v>1155</v>
      </c>
      <c r="F97" s="1" t="s">
        <v>1156</v>
      </c>
      <c r="G97" s="1" t="s">
        <v>1157</v>
      </c>
      <c r="H97" s="1" t="s">
        <v>1158</v>
      </c>
      <c r="I97" s="1" t="s">
        <v>382</v>
      </c>
      <c r="J97" s="1" t="s">
        <v>1159</v>
      </c>
      <c r="K97" s="1" t="s">
        <v>1160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1161</v>
      </c>
      <c r="B98" s="1" t="s">
        <v>1162</v>
      </c>
      <c r="C98" s="1" t="s">
        <v>1163</v>
      </c>
      <c r="D98" s="1" t="s">
        <v>1164</v>
      </c>
      <c r="E98" s="1" t="s">
        <v>1165</v>
      </c>
      <c r="F98" s="1" t="s">
        <v>1166</v>
      </c>
      <c r="G98" s="1" t="s">
        <v>1167</v>
      </c>
      <c r="H98" s="1" t="s">
        <v>1168</v>
      </c>
      <c r="I98" s="1" t="s">
        <v>1169</v>
      </c>
      <c r="J98" s="1" t="s">
        <v>1170</v>
      </c>
      <c r="K98" s="1" t="s">
        <v>1171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1172</v>
      </c>
      <c r="B99" s="1" t="s">
        <v>1173</v>
      </c>
      <c r="C99" s="1" t="s">
        <v>1174</v>
      </c>
      <c r="D99" s="1" t="s">
        <v>1175</v>
      </c>
      <c r="E99" s="1" t="s">
        <v>1176</v>
      </c>
      <c r="F99" s="1" t="s">
        <v>1177</v>
      </c>
      <c r="G99" s="1" t="s">
        <v>1178</v>
      </c>
      <c r="H99" s="1" t="s">
        <v>1179</v>
      </c>
      <c r="I99" s="1" t="s">
        <v>1180</v>
      </c>
      <c r="J99" s="1" t="s">
        <v>1181</v>
      </c>
      <c r="K99" s="1" t="s">
        <v>1182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1183</v>
      </c>
      <c r="B100" s="1" t="s">
        <v>1184</v>
      </c>
      <c r="C100" s="1" t="s">
        <v>1185</v>
      </c>
      <c r="D100" s="1" t="s">
        <v>1186</v>
      </c>
      <c r="E100" s="1" t="s">
        <v>941</v>
      </c>
      <c r="F100" s="1" t="s">
        <v>1187</v>
      </c>
      <c r="G100" s="1" t="s">
        <v>1188</v>
      </c>
      <c r="H100" s="1" t="s">
        <v>1189</v>
      </c>
      <c r="I100" s="1" t="s">
        <v>1190</v>
      </c>
      <c r="J100" s="1" t="s">
        <v>1191</v>
      </c>
      <c r="K100" s="1" t="s">
        <v>1192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1193</v>
      </c>
      <c r="B101" s="1" t="s">
        <v>1121</v>
      </c>
      <c r="C101" s="1" t="s">
        <v>1194</v>
      </c>
      <c r="D101" s="1" t="s">
        <v>1195</v>
      </c>
      <c r="E101" s="1" t="s">
        <v>818</v>
      </c>
      <c r="F101" s="1" t="s">
        <v>1196</v>
      </c>
      <c r="G101" s="1" t="s">
        <v>1197</v>
      </c>
      <c r="H101" s="1" t="s">
        <v>823</v>
      </c>
      <c r="I101" s="1" t="s">
        <v>821</v>
      </c>
      <c r="J101" s="1" t="s">
        <v>1198</v>
      </c>
      <c r="K101" s="1" t="s">
        <v>1199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1200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1201</v>
      </c>
      <c r="B103" s="1" t="s">
        <v>1202</v>
      </c>
      <c r="C103" s="1" t="s">
        <v>1203</v>
      </c>
      <c r="D103" s="1" t="s">
        <v>1204</v>
      </c>
      <c r="E103" s="1" t="s">
        <v>1205</v>
      </c>
      <c r="F103" s="1" t="s">
        <v>750</v>
      </c>
      <c r="G103" s="1" t="s">
        <v>1206</v>
      </c>
      <c r="H103" s="1" t="s">
        <v>208</v>
      </c>
      <c r="I103" s="1" t="s">
        <v>1207</v>
      </c>
      <c r="J103" s="1" t="s">
        <v>1208</v>
      </c>
      <c r="K103" s="1" t="s">
        <v>1209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1210</v>
      </c>
      <c r="B104" s="1" t="s">
        <v>654</v>
      </c>
      <c r="C104" s="1" t="s">
        <v>1211</v>
      </c>
      <c r="D104" s="1" t="s">
        <v>1212</v>
      </c>
      <c r="E104" s="1" t="s">
        <v>381</v>
      </c>
      <c r="F104" s="1" t="s">
        <v>1213</v>
      </c>
      <c r="G104" s="1" t="s">
        <v>1214</v>
      </c>
      <c r="H104" s="1" t="s">
        <v>1215</v>
      </c>
      <c r="I104" s="1" t="s">
        <v>1216</v>
      </c>
      <c r="J104" s="1" t="s">
        <v>1217</v>
      </c>
      <c r="K104" s="1" t="s">
        <v>1218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1219</v>
      </c>
      <c r="B105" s="1" t="s">
        <v>494</v>
      </c>
      <c r="C105" s="1" t="s">
        <v>1220</v>
      </c>
      <c r="D105" s="1" t="s">
        <v>1221</v>
      </c>
      <c r="E105" s="1" t="s">
        <v>1222</v>
      </c>
      <c r="F105" s="1" t="s">
        <v>1223</v>
      </c>
      <c r="G105" s="1" t="s">
        <v>1224</v>
      </c>
      <c r="H105" s="1" t="s">
        <v>1225</v>
      </c>
      <c r="I105" s="1" t="s">
        <v>1226</v>
      </c>
      <c r="J105" s="1" t="s">
        <v>1227</v>
      </c>
      <c r="K105" s="1" t="s">
        <v>1228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1229</v>
      </c>
      <c r="B106" s="1" t="s">
        <v>1230</v>
      </c>
      <c r="C106" s="1" t="s">
        <v>1231</v>
      </c>
      <c r="D106" s="1" t="s">
        <v>1232</v>
      </c>
      <c r="E106" s="1" t="s">
        <v>1233</v>
      </c>
      <c r="F106" s="1" t="s">
        <v>1234</v>
      </c>
      <c r="G106" s="1" t="s">
        <v>1235</v>
      </c>
      <c r="H106" s="1" t="s">
        <v>1236</v>
      </c>
      <c r="I106" s="1" t="s">
        <v>1196</v>
      </c>
      <c r="J106" s="1" t="s">
        <v>1237</v>
      </c>
      <c r="K106" s="1" t="s">
        <v>1238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1239</v>
      </c>
      <c r="B107" s="1" t="s">
        <v>1240</v>
      </c>
      <c r="C107" s="1" t="s">
        <v>1241</v>
      </c>
      <c r="D107" s="1" t="s">
        <v>1242</v>
      </c>
      <c r="E107" s="1" t="s">
        <v>1243</v>
      </c>
      <c r="F107" s="1" t="s">
        <v>1244</v>
      </c>
      <c r="G107" s="1" t="s">
        <v>1245</v>
      </c>
      <c r="H107" s="1" t="s">
        <v>1246</v>
      </c>
      <c r="I107" s="1" t="s">
        <v>1247</v>
      </c>
      <c r="J107" s="1" t="s">
        <v>1248</v>
      </c>
      <c r="K107" s="1" t="s">
        <v>1249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1250</v>
      </c>
      <c r="B108" s="1" t="s">
        <v>1251</v>
      </c>
      <c r="C108" s="1" t="s">
        <v>1252</v>
      </c>
      <c r="D108" s="1" t="s">
        <v>1253</v>
      </c>
      <c r="E108" s="1" t="s">
        <v>1254</v>
      </c>
      <c r="F108" s="1" t="s">
        <v>1255</v>
      </c>
      <c r="G108" s="1" t="s">
        <v>1256</v>
      </c>
      <c r="H108" s="1" t="s">
        <v>1257</v>
      </c>
      <c r="I108" s="1" t="s">
        <v>1258</v>
      </c>
      <c r="J108" s="1" t="s">
        <v>1259</v>
      </c>
      <c r="K108" s="1" t="s">
        <v>1260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1261</v>
      </c>
      <c r="B109" s="1" t="s">
        <v>1262</v>
      </c>
      <c r="C109" s="1" t="s">
        <v>1263</v>
      </c>
      <c r="D109" s="1" t="s">
        <v>1264</v>
      </c>
      <c r="E109" s="1" t="s">
        <v>1242</v>
      </c>
      <c r="F109" s="1" t="s">
        <v>1265</v>
      </c>
      <c r="G109" s="1" t="s">
        <v>1266</v>
      </c>
      <c r="H109" s="1" t="s">
        <v>1267</v>
      </c>
      <c r="I109" s="1" t="s">
        <v>1268</v>
      </c>
      <c r="J109" s="1" t="s">
        <v>1269</v>
      </c>
      <c r="K109" s="1" t="s">
        <v>224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1270</v>
      </c>
      <c r="B110" s="1" t="s">
        <v>1271</v>
      </c>
      <c r="C110" s="1" t="s">
        <v>1272</v>
      </c>
      <c r="D110" s="1" t="s">
        <v>496</v>
      </c>
      <c r="E110" s="1" t="s">
        <v>1273</v>
      </c>
      <c r="F110" s="1" t="s">
        <v>415</v>
      </c>
      <c r="G110" s="1" t="s">
        <v>1274</v>
      </c>
      <c r="H110" s="1" t="s">
        <v>1275</v>
      </c>
      <c r="I110" s="1" t="s">
        <v>1276</v>
      </c>
      <c r="J110" s="1" t="s">
        <v>1277</v>
      </c>
      <c r="K110" s="1" t="s">
        <v>1278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1279</v>
      </c>
      <c r="B111" s="1" t="s">
        <v>1280</v>
      </c>
      <c r="C111" s="1" t="s">
        <v>926</v>
      </c>
      <c r="D111" s="1" t="s">
        <v>1281</v>
      </c>
      <c r="E111" s="1" t="s">
        <v>1282</v>
      </c>
      <c r="F111" s="1" t="s">
        <v>1283</v>
      </c>
      <c r="G111" s="1" t="s">
        <v>1284</v>
      </c>
      <c r="H111" s="1" t="s">
        <v>1285</v>
      </c>
      <c r="I111" s="1" t="s">
        <v>1286</v>
      </c>
      <c r="J111" s="1" t="s">
        <v>398</v>
      </c>
      <c r="K111" s="1" t="s">
        <v>1287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1288</v>
      </c>
      <c r="B112" s="1" t="s">
        <v>1289</v>
      </c>
      <c r="C112" s="1" t="s">
        <v>393</v>
      </c>
      <c r="D112" s="1">
        <v>16.0</v>
      </c>
      <c r="E112" s="1" t="s">
        <v>1290</v>
      </c>
      <c r="F112" s="1" t="s">
        <v>1291</v>
      </c>
      <c r="G112" s="1" t="s">
        <v>1292</v>
      </c>
      <c r="H112" s="1" t="s">
        <v>1293</v>
      </c>
      <c r="I112" s="1" t="s">
        <v>1156</v>
      </c>
      <c r="J112" s="1" t="s">
        <v>1294</v>
      </c>
      <c r="K112" s="1" t="s">
        <v>1295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1296</v>
      </c>
      <c r="B113" s="1" t="s">
        <v>1297</v>
      </c>
      <c r="C113" s="1" t="s">
        <v>310</v>
      </c>
      <c r="D113" s="1" t="s">
        <v>573</v>
      </c>
      <c r="E113" s="1" t="s">
        <v>1298</v>
      </c>
      <c r="F113" s="1" t="s">
        <v>1299</v>
      </c>
      <c r="G113" s="1" t="s">
        <v>413</v>
      </c>
      <c r="H113" s="1" t="s">
        <v>1300</v>
      </c>
      <c r="I113" s="1" t="s">
        <v>1301</v>
      </c>
      <c r="J113" s="1" t="s">
        <v>1302</v>
      </c>
      <c r="K113" s="1" t="s">
        <v>1303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1304</v>
      </c>
      <c r="B114" s="1" t="s">
        <v>1302</v>
      </c>
      <c r="C114" s="1" t="s">
        <v>1305</v>
      </c>
      <c r="D114" s="1" t="s">
        <v>653</v>
      </c>
      <c r="E114" s="1" t="s">
        <v>1306</v>
      </c>
      <c r="F114" s="1" t="s">
        <v>1307</v>
      </c>
      <c r="G114" s="1" t="s">
        <v>1308</v>
      </c>
      <c r="H114" s="1" t="s">
        <v>1309</v>
      </c>
      <c r="I114" s="1" t="s">
        <v>1310</v>
      </c>
      <c r="J114" s="1" t="s">
        <v>1311</v>
      </c>
      <c r="K114" s="1" t="s">
        <v>1312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1313</v>
      </c>
      <c r="B115" s="1" t="s">
        <v>1314</v>
      </c>
      <c r="C115" s="1" t="s">
        <v>1315</v>
      </c>
      <c r="D115" s="1" t="s">
        <v>1316</v>
      </c>
      <c r="E115" s="1" t="s">
        <v>1317</v>
      </c>
      <c r="F115" s="1" t="s">
        <v>1318</v>
      </c>
      <c r="G115" s="1" t="s">
        <v>1319</v>
      </c>
      <c r="H115" s="1" t="s">
        <v>1320</v>
      </c>
      <c r="I115" s="1" t="s">
        <v>1321</v>
      </c>
      <c r="J115" s="1" t="s">
        <v>1322</v>
      </c>
      <c r="K115" s="1" t="s">
        <v>1323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1324</v>
      </c>
      <c r="B116" s="1" t="s">
        <v>1325</v>
      </c>
      <c r="C116" s="1" t="s">
        <v>1326</v>
      </c>
      <c r="D116" s="1" t="s">
        <v>592</v>
      </c>
      <c r="E116" s="1" t="s">
        <v>1327</v>
      </c>
      <c r="F116" s="1" t="s">
        <v>1328</v>
      </c>
      <c r="G116" s="1" t="s">
        <v>1329</v>
      </c>
      <c r="H116" s="1" t="s">
        <v>1330</v>
      </c>
      <c r="I116" s="1" t="s">
        <v>1331</v>
      </c>
      <c r="J116" s="1" t="s">
        <v>1332</v>
      </c>
      <c r="K116" s="1" t="s">
        <v>1300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1333</v>
      </c>
      <c r="B117" s="1" t="s">
        <v>1334</v>
      </c>
      <c r="C117" s="1" t="s">
        <v>1335</v>
      </c>
      <c r="D117" s="1" t="s">
        <v>1336</v>
      </c>
      <c r="E117" s="1" t="s">
        <v>1337</v>
      </c>
      <c r="F117" s="1" t="s">
        <v>1338</v>
      </c>
      <c r="G117" s="1" t="s">
        <v>1339</v>
      </c>
      <c r="H117" s="1" t="s">
        <v>1340</v>
      </c>
      <c r="I117" s="1" t="s">
        <v>1341</v>
      </c>
      <c r="J117" s="1" t="s">
        <v>1342</v>
      </c>
      <c r="K117" s="1" t="s">
        <v>893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1343</v>
      </c>
      <c r="B118" s="1" t="s">
        <v>1344</v>
      </c>
      <c r="C118" s="1" t="s">
        <v>1345</v>
      </c>
      <c r="D118" s="1" t="s">
        <v>1346</v>
      </c>
      <c r="E118" s="1" t="s">
        <v>1347</v>
      </c>
      <c r="F118" s="1" t="s">
        <v>893</v>
      </c>
      <c r="G118" s="1" t="s">
        <v>1348</v>
      </c>
      <c r="H118" s="1" t="s">
        <v>1349</v>
      </c>
      <c r="I118" s="1" t="s">
        <v>1066</v>
      </c>
      <c r="J118" s="1" t="s">
        <v>1350</v>
      </c>
      <c r="K118" s="1" t="s">
        <v>1351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1352</v>
      </c>
      <c r="B119" s="1" t="s">
        <v>1353</v>
      </c>
      <c r="C119" s="1" t="s">
        <v>1354</v>
      </c>
      <c r="D119" s="1" t="s">
        <v>1355</v>
      </c>
      <c r="E119" s="1" t="s">
        <v>1356</v>
      </c>
      <c r="F119" s="1" t="s">
        <v>1357</v>
      </c>
      <c r="G119" s="1" t="s">
        <v>1358</v>
      </c>
      <c r="H119" s="1" t="s">
        <v>1359</v>
      </c>
      <c r="I119" s="1" t="s">
        <v>1197</v>
      </c>
      <c r="J119" s="1" t="s">
        <v>1360</v>
      </c>
      <c r="K119" s="1" t="s">
        <v>1361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1362</v>
      </c>
      <c r="B120" s="1" t="s">
        <v>1363</v>
      </c>
      <c r="C120" s="1" t="s">
        <v>1364</v>
      </c>
      <c r="D120" s="1" t="s">
        <v>1365</v>
      </c>
      <c r="E120" s="1" t="s">
        <v>1366</v>
      </c>
      <c r="F120" s="1" t="s">
        <v>1367</v>
      </c>
      <c r="G120" s="1" t="s">
        <v>1368</v>
      </c>
      <c r="H120" s="1" t="s">
        <v>1369</v>
      </c>
      <c r="I120" s="1" t="s">
        <v>1370</v>
      </c>
      <c r="J120" s="1" t="s">
        <v>1371</v>
      </c>
      <c r="K120" s="1" t="s">
        <v>1372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1373</v>
      </c>
      <c r="B121" s="1" t="s">
        <v>1003</v>
      </c>
      <c r="C121" s="1" t="s">
        <v>1374</v>
      </c>
      <c r="D121" s="1" t="s">
        <v>1375</v>
      </c>
      <c r="E121" s="1" t="s">
        <v>1376</v>
      </c>
      <c r="F121" s="1" t="s">
        <v>1377</v>
      </c>
      <c r="G121" s="1" t="s">
        <v>1378</v>
      </c>
      <c r="H121" s="1" t="s">
        <v>1379</v>
      </c>
      <c r="I121" s="1" t="s">
        <v>1380</v>
      </c>
      <c r="J121" s="1" t="s">
        <v>1199</v>
      </c>
      <c r="K121" s="1" t="s">
        <v>1381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1382</v>
      </c>
      <c r="C1" s="1" t="s">
        <v>1383</v>
      </c>
      <c r="D1" s="1" t="s">
        <v>1384</v>
      </c>
      <c r="E1" s="1" t="s">
        <v>1385</v>
      </c>
      <c r="F1" s="1" t="s">
        <v>1386</v>
      </c>
      <c r="G1" s="1" t="s">
        <v>1387</v>
      </c>
      <c r="H1" s="1" t="s">
        <v>1388</v>
      </c>
      <c r="I1" s="1" t="s">
        <v>1389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1390</v>
      </c>
      <c r="B2" s="1" t="s">
        <v>1391</v>
      </c>
      <c r="C2" s="1" t="s">
        <v>1392</v>
      </c>
      <c r="D2" s="1" t="s">
        <v>1393</v>
      </c>
      <c r="E2" s="1" t="s">
        <v>1394</v>
      </c>
      <c r="F2" s="1" t="s">
        <v>1395</v>
      </c>
      <c r="G2" s="1" t="s">
        <v>1396</v>
      </c>
      <c r="H2" s="1" t="s">
        <v>1396</v>
      </c>
      <c r="I2" s="1" t="s">
        <v>1397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1398</v>
      </c>
      <c r="B3" s="1" t="s">
        <v>1397</v>
      </c>
      <c r="C3" s="1" t="s">
        <v>1399</v>
      </c>
      <c r="D3" s="1" t="s">
        <v>1400</v>
      </c>
      <c r="E3" s="1" t="s">
        <v>1401</v>
      </c>
      <c r="F3" s="1" t="s">
        <v>1402</v>
      </c>
      <c r="G3" s="1" t="s">
        <v>1403</v>
      </c>
      <c r="H3" s="1" t="s">
        <v>1404</v>
      </c>
      <c r="I3" s="1" t="s">
        <v>1397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1405</v>
      </c>
      <c r="B4" s="1" t="s">
        <v>1406</v>
      </c>
      <c r="C4" s="1" t="s">
        <v>1407</v>
      </c>
      <c r="D4" s="1" t="s">
        <v>1408</v>
      </c>
      <c r="E4" s="1" t="s">
        <v>1409</v>
      </c>
      <c r="F4" s="1" t="s">
        <v>1410</v>
      </c>
      <c r="G4" s="1" t="s">
        <v>1411</v>
      </c>
      <c r="H4" s="1" t="s">
        <v>1412</v>
      </c>
      <c r="I4" s="1" t="s">
        <v>1413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1398</v>
      </c>
      <c r="B5" s="1" t="s">
        <v>1397</v>
      </c>
      <c r="C5" s="1" t="s">
        <v>1414</v>
      </c>
      <c r="D5" s="1" t="s">
        <v>1415</v>
      </c>
      <c r="E5" s="1" t="s">
        <v>1416</v>
      </c>
      <c r="F5" s="1" t="s">
        <v>1417</v>
      </c>
      <c r="G5" s="1" t="s">
        <v>1418</v>
      </c>
      <c r="H5" s="1" t="s">
        <v>1419</v>
      </c>
      <c r="I5" s="1" t="s">
        <v>1420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1421</v>
      </c>
      <c r="B6" s="1" t="s">
        <v>1422</v>
      </c>
      <c r="C6" s="1" t="s">
        <v>1423</v>
      </c>
      <c r="D6" s="1" t="s">
        <v>1424</v>
      </c>
      <c r="E6" s="1" t="s">
        <v>1425</v>
      </c>
      <c r="F6" s="1" t="s">
        <v>1426</v>
      </c>
      <c r="G6" s="1" t="s">
        <v>1427</v>
      </c>
      <c r="H6" s="1" t="s">
        <v>1428</v>
      </c>
      <c r="I6" s="1" t="s">
        <v>1429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1430</v>
      </c>
      <c r="B7" s="1" t="s">
        <v>1431</v>
      </c>
      <c r="C7" s="1" t="s">
        <v>1397</v>
      </c>
      <c r="D7" s="1" t="s">
        <v>1432</v>
      </c>
      <c r="E7" s="1" t="s">
        <v>1433</v>
      </c>
      <c r="F7" s="1" t="s">
        <v>1434</v>
      </c>
      <c r="G7" s="1" t="s">
        <v>1435</v>
      </c>
      <c r="H7" s="1" t="s">
        <v>1436</v>
      </c>
      <c r="I7" s="1" t="s">
        <v>1437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1438</v>
      </c>
      <c r="B8" s="1" t="s">
        <v>1397</v>
      </c>
      <c r="C8" s="1" t="s">
        <v>1439</v>
      </c>
      <c r="D8" s="1" t="s">
        <v>1440</v>
      </c>
      <c r="E8" s="1" t="s">
        <v>1441</v>
      </c>
      <c r="F8" s="1" t="s">
        <v>1442</v>
      </c>
      <c r="G8" s="1" t="s">
        <v>1443</v>
      </c>
      <c r="H8" s="1" t="s">
        <v>1444</v>
      </c>
      <c r="I8" s="1" t="s">
        <v>1445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1446</v>
      </c>
      <c r="B9" s="1" t="s">
        <v>1447</v>
      </c>
      <c r="C9" s="1" t="s">
        <v>1448</v>
      </c>
      <c r="D9" s="1" t="s">
        <v>1449</v>
      </c>
      <c r="E9" s="1" t="s">
        <v>1450</v>
      </c>
      <c r="F9" s="1" t="s">
        <v>1451</v>
      </c>
      <c r="G9" s="1" t="s">
        <v>1452</v>
      </c>
      <c r="H9" s="1" t="s">
        <v>1453</v>
      </c>
      <c r="I9" s="1" t="s">
        <v>1454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1455</v>
      </c>
      <c r="B10" s="1" t="s">
        <v>1456</v>
      </c>
      <c r="C10" s="1" t="s">
        <v>1457</v>
      </c>
      <c r="D10" s="1" t="s">
        <v>1458</v>
      </c>
      <c r="E10" s="1" t="s">
        <v>1459</v>
      </c>
      <c r="F10" s="1" t="s">
        <v>1460</v>
      </c>
      <c r="G10" s="1" t="s">
        <v>1461</v>
      </c>
      <c r="H10" s="1" t="s">
        <v>1462</v>
      </c>
      <c r="I10" s="1" t="s">
        <v>1463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1464</v>
      </c>
      <c r="B11" s="1" t="s">
        <v>1465</v>
      </c>
      <c r="C11" s="1" t="s">
        <v>1466</v>
      </c>
      <c r="D11" s="1" t="s">
        <v>1467</v>
      </c>
      <c r="E11" s="1" t="s">
        <v>1468</v>
      </c>
      <c r="F11" s="1" t="s">
        <v>1433</v>
      </c>
      <c r="G11" s="1" t="s">
        <v>1469</v>
      </c>
      <c r="H11" s="1" t="s">
        <v>1431</v>
      </c>
      <c r="I11" s="1" t="s">
        <v>1470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1471</v>
      </c>
      <c r="B12" s="1" t="s">
        <v>1472</v>
      </c>
      <c r="C12" s="1" t="s">
        <v>1473</v>
      </c>
      <c r="D12" s="1" t="s">
        <v>1474</v>
      </c>
      <c r="E12" s="1" t="s">
        <v>1475</v>
      </c>
      <c r="F12" s="1" t="s">
        <v>1476</v>
      </c>
      <c r="G12" s="1" t="s">
        <v>1477</v>
      </c>
      <c r="H12" s="1" t="s">
        <v>1478</v>
      </c>
      <c r="I12" s="1" t="s">
        <v>1479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1480</v>
      </c>
      <c r="B13" s="1" t="s">
        <v>1481</v>
      </c>
      <c r="C13" s="1" t="s">
        <v>1482</v>
      </c>
      <c r="D13" s="1" t="s">
        <v>1483</v>
      </c>
      <c r="E13" s="1" t="s">
        <v>1484</v>
      </c>
      <c r="F13" s="1" t="s">
        <v>1485</v>
      </c>
      <c r="G13" s="1" t="s">
        <v>1486</v>
      </c>
      <c r="H13" s="1" t="s">
        <v>1487</v>
      </c>
      <c r="I13" s="1" t="s">
        <v>1488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1489</v>
      </c>
      <c r="B14" s="1" t="s">
        <v>1490</v>
      </c>
      <c r="C14" s="1" t="s">
        <v>1491</v>
      </c>
      <c r="D14" s="1" t="s">
        <v>1492</v>
      </c>
      <c r="E14" s="1" t="s">
        <v>1493</v>
      </c>
      <c r="F14" s="1" t="s">
        <v>1494</v>
      </c>
      <c r="G14" s="1" t="s">
        <v>1495</v>
      </c>
      <c r="H14" s="1" t="s">
        <v>1496</v>
      </c>
      <c r="I14" s="1" t="s">
        <v>1497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1498</v>
      </c>
      <c r="B15" s="1" t="s">
        <v>1499</v>
      </c>
      <c r="C15" s="1" t="s">
        <v>1500</v>
      </c>
      <c r="D15" s="1" t="s">
        <v>1501</v>
      </c>
      <c r="E15" s="1" t="s">
        <v>1502</v>
      </c>
      <c r="F15" s="1" t="s">
        <v>1503</v>
      </c>
      <c r="G15" s="1" t="s">
        <v>1504</v>
      </c>
      <c r="H15" s="1" t="s">
        <v>1505</v>
      </c>
      <c r="I15" s="1" t="s">
        <v>1506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1507</v>
      </c>
      <c r="B16" s="1" t="s">
        <v>1508</v>
      </c>
      <c r="C16" s="1" t="s">
        <v>1509</v>
      </c>
      <c r="D16" s="1" t="s">
        <v>1510</v>
      </c>
      <c r="E16" s="1" t="s">
        <v>1511</v>
      </c>
      <c r="F16" s="1" t="s">
        <v>1510</v>
      </c>
      <c r="G16" s="1" t="s">
        <v>1509</v>
      </c>
      <c r="H16" s="1" t="s">
        <v>1511</v>
      </c>
      <c r="I16" s="1" t="s">
        <v>1512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1513</v>
      </c>
      <c r="B17" s="1" t="s">
        <v>205</v>
      </c>
      <c r="C17" s="1" t="s">
        <v>1514</v>
      </c>
      <c r="D17" s="1" t="s">
        <v>1515</v>
      </c>
      <c r="E17" s="1" t="s">
        <v>208</v>
      </c>
      <c r="F17" s="1" t="s">
        <v>209</v>
      </c>
      <c r="G17" s="1" t="s">
        <v>1516</v>
      </c>
      <c r="H17" s="1" t="s">
        <v>1517</v>
      </c>
      <c r="I17" s="1" t="s">
        <v>1518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1519</v>
      </c>
      <c r="B18" s="1" t="s">
        <v>1520</v>
      </c>
      <c r="C18" s="1" t="s">
        <v>1521</v>
      </c>
      <c r="D18" s="1" t="s">
        <v>1522</v>
      </c>
      <c r="E18" s="1" t="s">
        <v>1523</v>
      </c>
      <c r="F18" s="1" t="s">
        <v>1524</v>
      </c>
      <c r="G18" s="1" t="s">
        <v>1525</v>
      </c>
      <c r="H18" s="1" t="s">
        <v>1523</v>
      </c>
      <c r="I18" s="1" t="s">
        <v>1526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1527</v>
      </c>
      <c r="B19" s="1" t="s">
        <v>1528</v>
      </c>
      <c r="C19" s="1" t="s">
        <v>1529</v>
      </c>
      <c r="D19" s="1" t="s">
        <v>1530</v>
      </c>
      <c r="E19" s="1" t="s">
        <v>1531</v>
      </c>
      <c r="F19" s="1" t="s">
        <v>1532</v>
      </c>
      <c r="G19" s="1" t="s">
        <v>1533</v>
      </c>
      <c r="H19" s="1" t="s">
        <v>1534</v>
      </c>
      <c r="I19" s="1" t="s">
        <v>1535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1536</v>
      </c>
      <c r="B20" s="1" t="s">
        <v>1537</v>
      </c>
      <c r="C20" s="1" t="s">
        <v>1538</v>
      </c>
      <c r="D20" s="1" t="s">
        <v>1539</v>
      </c>
      <c r="E20" s="1" t="s">
        <v>1540</v>
      </c>
      <c r="F20" s="1" t="s">
        <v>1541</v>
      </c>
      <c r="G20" s="1" t="s">
        <v>1542</v>
      </c>
      <c r="H20" s="1" t="s">
        <v>1543</v>
      </c>
      <c r="I20" s="1" t="s">
        <v>1544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1545</v>
      </c>
      <c r="B21" s="1" t="s">
        <v>1546</v>
      </c>
      <c r="C21" s="1" t="s">
        <v>1547</v>
      </c>
      <c r="D21" s="1" t="s">
        <v>1548</v>
      </c>
      <c r="E21" s="1" t="s">
        <v>1549</v>
      </c>
      <c r="F21" s="1" t="s">
        <v>1550</v>
      </c>
      <c r="G21" s="1" t="s">
        <v>1551</v>
      </c>
      <c r="H21" s="1" t="s">
        <v>1552</v>
      </c>
      <c r="I21" s="1" t="s">
        <v>1553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1554</v>
      </c>
      <c r="B22" s="1" t="s">
        <v>1555</v>
      </c>
      <c r="C22" s="1" t="s">
        <v>1556</v>
      </c>
      <c r="D22" s="1" t="s">
        <v>1557</v>
      </c>
      <c r="E22" s="1" t="s">
        <v>1558</v>
      </c>
      <c r="F22" s="1" t="s">
        <v>1559</v>
      </c>
      <c r="G22" s="1" t="s">
        <v>1560</v>
      </c>
      <c r="H22" s="1" t="s">
        <v>1561</v>
      </c>
      <c r="I22" s="1" t="s">
        <v>1562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1563</v>
      </c>
      <c r="B23" s="1" t="s">
        <v>1564</v>
      </c>
      <c r="C23" s="1" t="s">
        <v>1565</v>
      </c>
      <c r="D23" s="1" t="s">
        <v>1566</v>
      </c>
      <c r="E23" s="1" t="s">
        <v>1567</v>
      </c>
      <c r="F23" s="1" t="s">
        <v>1568</v>
      </c>
      <c r="G23" s="1" t="s">
        <v>1569</v>
      </c>
      <c r="H23" s="1" t="s">
        <v>1570</v>
      </c>
      <c r="I23" s="1" t="s">
        <v>1571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1572</v>
      </c>
      <c r="B24" s="1" t="s">
        <v>1573</v>
      </c>
      <c r="C24" s="1" t="s">
        <v>1574</v>
      </c>
      <c r="D24" s="1" t="s">
        <v>1575</v>
      </c>
      <c r="E24" s="1" t="s">
        <v>1576</v>
      </c>
      <c r="F24" s="1" t="s">
        <v>1577</v>
      </c>
      <c r="G24" s="1" t="s">
        <v>1578</v>
      </c>
      <c r="H24" s="1" t="s">
        <v>1578</v>
      </c>
      <c r="I24" s="1" t="s">
        <v>1578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1579</v>
      </c>
      <c r="B25" s="1" t="s">
        <v>1580</v>
      </c>
      <c r="C25" s="1" t="s">
        <v>1581</v>
      </c>
      <c r="D25" s="1" t="s">
        <v>1582</v>
      </c>
      <c r="E25" s="1" t="s">
        <v>1583</v>
      </c>
      <c r="F25" s="1" t="s">
        <v>1584</v>
      </c>
      <c r="G25" s="1" t="s">
        <v>1585</v>
      </c>
      <c r="H25" s="1" t="s">
        <v>1585</v>
      </c>
      <c r="I25" s="1" t="s">
        <v>1397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1586</v>
      </c>
      <c r="B26" s="1" t="s">
        <v>1587</v>
      </c>
      <c r="C26" s="1" t="s">
        <v>1588</v>
      </c>
      <c r="D26" s="1" t="s">
        <v>1589</v>
      </c>
      <c r="E26" s="1" t="s">
        <v>1590</v>
      </c>
      <c r="F26" s="1" t="s">
        <v>1591</v>
      </c>
      <c r="G26" s="1" t="s">
        <v>1397</v>
      </c>
      <c r="H26" s="1" t="s">
        <v>1397</v>
      </c>
      <c r="I26" s="1" t="s">
        <v>1397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1592</v>
      </c>
      <c r="B2" s="1" t="s">
        <v>1593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1594</v>
      </c>
      <c r="B3" s="1" t="s">
        <v>1595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1596</v>
      </c>
      <c r="B4" s="1" t="s">
        <v>1597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1598</v>
      </c>
      <c r="B5" s="1" t="s">
        <v>1599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1600</v>
      </c>
      <c r="B6" s="1" t="s">
        <v>1601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1602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1603</v>
      </c>
      <c r="B8" s="1" t="s">
        <v>1604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1605</v>
      </c>
      <c r="B9" s="4" t="s">
        <v>1606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1607</v>
      </c>
      <c r="B10" s="1" t="s">
        <v>1608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1609</v>
      </c>
      <c r="B11" s="1" t="s">
        <v>1610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1611</v>
      </c>
      <c r="B12" s="1" t="s">
        <v>1608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1612</v>
      </c>
      <c r="B13" s="1" t="s">
        <v>1613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1614</v>
      </c>
      <c r="B14" s="1" t="s">
        <v>1615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1616</v>
      </c>
      <c r="B15" s="1" t="s">
        <v>1613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1617</v>
      </c>
      <c r="B16" s="1" t="s">
        <v>1618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1619</v>
      </c>
      <c r="B17" s="1">
        <v>5660.0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1620</v>
      </c>
      <c r="B18" s="1" t="s">
        <v>1621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1622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1623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1624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1625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1626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1627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1628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1629</v>
      </c>
      <c r="B26" s="4" t="s">
        <v>1630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1631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1632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1633</v>
      </c>
      <c r="B29" s="1">
        <v>129.07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1634</v>
      </c>
      <c r="B30" s="1">
        <v>127.34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1635</v>
      </c>
      <c r="B31" s="1">
        <v>125.7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1636</v>
      </c>
      <c r="B32" s="1">
        <v>128.05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1637</v>
      </c>
      <c r="B33" s="1">
        <v>129.07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1638</v>
      </c>
      <c r="B34" s="1">
        <v>127.34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1639</v>
      </c>
      <c r="B35" s="1">
        <v>125.7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1640</v>
      </c>
      <c r="B36" s="1">
        <v>128.05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1641</v>
      </c>
      <c r="B37" s="1">
        <v>0.41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1642</v>
      </c>
      <c r="B38" s="1">
        <v>0.0032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1643</v>
      </c>
      <c r="B39" s="1">
        <v>1.7334432E9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1644</v>
      </c>
      <c r="B40" s="1">
        <v>0.0691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1645</v>
      </c>
      <c r="B41" s="1">
        <v>0.32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1646</v>
      </c>
      <c r="B42" s="1">
        <v>0.957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1647</v>
      </c>
      <c r="B43" s="1">
        <v>22.940325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1648</v>
      </c>
      <c r="B44" s="1">
        <v>18.034616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1649</v>
      </c>
      <c r="B45" s="1">
        <v>703258.0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1650</v>
      </c>
      <c r="B46" s="1">
        <v>703258.0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1651</v>
      </c>
      <c r="B47" s="1">
        <v>438672.0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1652</v>
      </c>
      <c r="B48" s="1">
        <v>396550.0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1653</v>
      </c>
      <c r="B49" s="1">
        <v>396550.0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1654</v>
      </c>
      <c r="B50" s="1">
        <v>126.68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1655</v>
      </c>
      <c r="B51" s="1">
        <v>127.14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1656</v>
      </c>
      <c r="B52" s="1">
        <v>300.0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1657</v>
      </c>
      <c r="B53" s="1">
        <v>100.0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1658</v>
      </c>
      <c r="B54" s="1">
        <v>9.323792384E9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1659</v>
      </c>
      <c r="B55" s="1">
        <v>111.1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1660</v>
      </c>
      <c r="B56" s="1">
        <v>150.21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1661</v>
      </c>
      <c r="B57" s="1">
        <v>3.4903576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1662</v>
      </c>
      <c r="B58" s="1">
        <v>137.7218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1663</v>
      </c>
      <c r="B59" s="1">
        <v>135.7152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1664</v>
      </c>
      <c r="B60" s="1">
        <v>0.382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1665</v>
      </c>
      <c r="B61" s="1">
        <v>0.0029596342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1666</v>
      </c>
      <c r="B62" s="1" t="s">
        <v>1667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1668</v>
      </c>
      <c r="B63" s="1">
        <v>1.410589696E10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1669</v>
      </c>
      <c r="B64" s="1">
        <v>0.15449001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1670</v>
      </c>
      <c r="B65" s="1">
        <v>6.6541009E7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1671</v>
      </c>
      <c r="B66" s="1">
        <v>7.3496704E7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1672</v>
      </c>
      <c r="B67" s="1">
        <v>1391651.0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1673</v>
      </c>
      <c r="B68" s="1">
        <v>1635208.0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1674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1675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1676</v>
      </c>
      <c r="B71" s="1">
        <v>0.0189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1677</v>
      </c>
      <c r="B72" s="1">
        <v>0.099580005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1678</v>
      </c>
      <c r="B73" s="1">
        <v>0.79125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1679</v>
      </c>
      <c r="B74" s="1">
        <v>3.8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1680</v>
      </c>
      <c r="B75" s="1">
        <v>0.0199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1681</v>
      </c>
      <c r="B76" s="1">
        <v>7.3496704E7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1682</v>
      </c>
      <c r="B77" s="1">
        <v>14.925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1683</v>
      </c>
      <c r="B78" s="1">
        <v>8.499832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1684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1685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1686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1687</v>
      </c>
      <c r="B82" s="1">
        <v>0.072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1688</v>
      </c>
      <c r="B83" s="1">
        <v>4.109E8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1689</v>
      </c>
      <c r="B84" s="1">
        <v>5.53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1690</v>
      </c>
      <c r="B85" s="1">
        <v>7.11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1691</v>
      </c>
      <c r="B86" s="1" t="s">
        <v>1692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1693</v>
      </c>
      <c r="B87" s="1">
        <v>1.6847136E9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1694</v>
      </c>
      <c r="B88" s="1">
        <v>5.281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1695</v>
      </c>
      <c r="B89" s="1">
        <v>16.106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1696</v>
      </c>
      <c r="B90" s="1">
        <v>0.03635323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1697</v>
      </c>
      <c r="B91" s="1">
        <v>0.22263205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1698</v>
      </c>
      <c r="B92" s="1">
        <v>0.409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1699</v>
      </c>
      <c r="B93" s="1">
        <v>1.7334432E9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1700</v>
      </c>
      <c r="B94" s="1" t="s">
        <v>1701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1702</v>
      </c>
      <c r="B95" s="1" t="s">
        <v>1703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1704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1705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1706</v>
      </c>
      <c r="B98" s="1" t="s">
        <v>1707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1708</v>
      </c>
      <c r="B99" s="1" t="s">
        <v>1709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1710</v>
      </c>
      <c r="B100" s="1">
        <v>7.334154E8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1711</v>
      </c>
      <c r="B101" s="1" t="s">
        <v>1712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1713</v>
      </c>
      <c r="B102" s="1" t="s">
        <v>1714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1715</v>
      </c>
      <c r="B103" s="1" t="s">
        <v>1716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1717</v>
      </c>
      <c r="B104" s="1" t="s">
        <v>1718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1719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1720</v>
      </c>
      <c r="B106" s="1">
        <v>126.86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1721</v>
      </c>
      <c r="B107" s="1">
        <v>172.0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1722</v>
      </c>
      <c r="B108" s="1">
        <v>151.0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1723</v>
      </c>
      <c r="B109" s="1">
        <v>162.65456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1724</v>
      </c>
      <c r="B110" s="1">
        <v>164.0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1725</v>
      </c>
      <c r="B111" s="1">
        <v>1.18182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1726</v>
      </c>
      <c r="B112" s="1" t="s">
        <v>1727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1728</v>
      </c>
      <c r="B113" s="1">
        <v>11.0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1729</v>
      </c>
      <c r="B114" s="1">
        <v>1.527E8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1730</v>
      </c>
      <c r="B115" s="1">
        <v>2.078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1731</v>
      </c>
      <c r="B116" s="1">
        <v>8.758E8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1732</v>
      </c>
      <c r="B117" s="1">
        <v>4.91689984E9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1733</v>
      </c>
      <c r="B118" s="1">
        <v>0.346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1734</v>
      </c>
      <c r="B119" s="1">
        <v>0.546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1735</v>
      </c>
      <c r="B120" s="1">
        <v>2.671300096E9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1736</v>
      </c>
      <c r="B121" s="1">
        <v>441.017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1737</v>
      </c>
      <c r="B122" s="1">
        <v>35.989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1738</v>
      </c>
      <c r="B123" s="1">
        <v>0.0625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1739</v>
      </c>
      <c r="B124" s="1">
        <v>0.41366002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1740</v>
      </c>
      <c r="B125" s="1">
        <v>-7.0887504E7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1741</v>
      </c>
      <c r="B126" s="1">
        <v>7.486E8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1742</v>
      </c>
      <c r="B127" s="1">
        <v>0.089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1743</v>
      </c>
      <c r="B128" s="1">
        <v>0.098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1744</v>
      </c>
      <c r="B129" s="1">
        <v>0.34432998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1745</v>
      </c>
      <c r="B130" s="1">
        <v>0.32786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1746</v>
      </c>
      <c r="B131" s="1">
        <v>0.20016001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1747</v>
      </c>
      <c r="B132" s="1" t="s">
        <v>1667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1748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69</v>
      </c>
      <c r="B3" s="1">
        <v>136.0</v>
      </c>
      <c r="C3" s="1">
        <v>524.0</v>
      </c>
      <c r="D3" s="1">
        <v>-14.0</v>
      </c>
      <c r="E3" s="1">
        <v>122.0</v>
      </c>
      <c r="F3" s="1">
        <v>-23.0</v>
      </c>
      <c r="G3" s="1">
        <v>112.0</v>
      </c>
      <c r="H3" s="1">
        <v>11.0</v>
      </c>
      <c r="I3" s="1">
        <v>156.0</v>
      </c>
      <c r="J3" s="1">
        <v>120.0</v>
      </c>
      <c r="K3" s="1">
        <v>-33.0</v>
      </c>
      <c r="L3" s="1">
        <f>IF(K3*FORECAST(L2,B3:K3,B2:K2)&gt;0,FORECAST(L2,B3:K3,B2:K2),K3)*$X$1</f>
        <v>-12.13333333</v>
      </c>
      <c r="M3" s="1">
        <f>IF(L3*FORECAST(M2,B3:L3,B2:L2)&gt;0,FORECAST(M2,B3:L3,B2:L2),L3)*$X$1</f>
        <v>-34.53939394</v>
      </c>
      <c r="N3" s="1">
        <f>IF(M3*FORECAST(N2,B3:M3,B2:M2)&gt;0,FORECAST(N2,B3:M3,B2:M2),M3)*$X$1</f>
        <v>-56.94545455</v>
      </c>
      <c r="O3" s="1">
        <f>IF(N3*FORECAST(O2,B3:N3,B2:N2)&gt;0,FORECAST(O2,B3:N3,B2:N2),N3)*$X$1</f>
        <v>-79.35151515</v>
      </c>
      <c r="P3" s="1">
        <f>IF(O3*FORECAST(P2,B3:O3,B2:O2)&gt;0,FORECAST(P2,B3:O3,B2:O2),O3)*$X$1</f>
        <v>-101.7575758</v>
      </c>
      <c r="Q3" s="1">
        <f>IF(P3*FORECAST(Q2,B3:P3,B2:P2)&gt;0,FORECAST(Q2,B3:P3,B2:P2),P3)*$X$1</f>
        <v>-124.1636364</v>
      </c>
      <c r="R3" s="1">
        <f>IF(Q3*FORECAST(R2,B3:Q3,B2:Q2)&gt;0,FORECAST(R2,B3:Q3,B2:Q2),Q3)*$X$1</f>
        <v>-146.569697</v>
      </c>
      <c r="S3" s="5">
        <f>IF(R3*FORECAST(S2,B3:R3,B2:R2)&gt;0,FORECAST(S2,B3:R3,B2:R2),R3)*$X$1</f>
        <v>-168.9757576</v>
      </c>
      <c r="T3" s="5">
        <f>IF(S3*FORECAST(T2,B3:S3,B2:S2)&gt;0,FORECAST(T2,B3:S3,B2:S2),S3)*$X$1</f>
        <v>-191.3818182</v>
      </c>
      <c r="U3" s="5">
        <f>IF(T3*FORECAST(U2,B3:T3,B2:T2)&gt;0,FORECAST(U2,B3:T3,B2:T2),T3)*$X$1</f>
        <v>-213.7878788</v>
      </c>
      <c r="V3" s="5">
        <f>IF(U3*FORECAST(V2,B3:U3,B2:U2)&gt;0,FORECAST(V2,B3:U3,B2:U2),U3)*$X$1</f>
        <v>-236.1939394</v>
      </c>
      <c r="W3" s="5">
        <f>IF(V3*FORECAST(W2,B3:V3,B2:V2)&gt;0,FORECAST(W2,B3:V3,B2:V2),V3)*$X$1</f>
        <v>-258.6</v>
      </c>
      <c r="X3" s="2"/>
      <c r="Y3" s="2"/>
      <c r="Z3" s="2"/>
    </row>
    <row r="4">
      <c r="A4" s="3" t="s">
        <v>138</v>
      </c>
      <c r="B4" s="1">
        <v>703.0</v>
      </c>
      <c r="C4" s="1">
        <v>707.0</v>
      </c>
      <c r="D4" s="1">
        <v>873.0</v>
      </c>
      <c r="E4" s="1">
        <v>1080.0</v>
      </c>
      <c r="F4" s="1">
        <v>751.0</v>
      </c>
      <c r="G4" s="1">
        <v>1400.0</v>
      </c>
      <c r="H4" s="1">
        <v>1580.0</v>
      </c>
      <c r="I4" s="1">
        <v>1710.0</v>
      </c>
      <c r="J4" s="1">
        <v>4520.0</v>
      </c>
      <c r="K4" s="1">
        <v>4760.0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1749</v>
      </c>
      <c r="B5" s="1">
        <v>106.0</v>
      </c>
      <c r="C5" s="1">
        <v>105.0</v>
      </c>
      <c r="D5" s="1">
        <v>101.0</v>
      </c>
      <c r="E5" s="1">
        <v>96.0</v>
      </c>
      <c r="F5" s="1">
        <v>83.0</v>
      </c>
      <c r="G5" s="1">
        <v>81.0</v>
      </c>
      <c r="H5" s="1">
        <v>80.0</v>
      </c>
      <c r="I5" s="1">
        <v>78.0</v>
      </c>
      <c r="J5" s="1">
        <v>77.0</v>
      </c>
      <c r="K5" s="1">
        <v>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1750</v>
      </c>
      <c r="L7" s="1">
        <f>IF(W3*FORECAST(W2,B3:W3,B2:W2)&gt;0,FORECAST(W2,B3:W3,B2:W2),V3)*$X$1 * (1+0.02)/(0.074-0.02)</f>
        <v>-4884.666667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1751</v>
      </c>
      <c r="L8" s="6">
        <f t="array" ref="L8">NPV(0.074,M3:W3)</f>
        <v>-961.1185341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1752</v>
      </c>
      <c r="L9" s="6">
        <f t="array" ref="L9">NPV(0.074,M16:W16)</f>
        <v>-2227.346775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1753</v>
      </c>
      <c r="L10" s="6">
        <f>L8 + L9</f>
        <v>-3188.465309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4760.0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1754</v>
      </c>
      <c r="L12" s="6">
        <f>L10 - L11</f>
        <v>-7948.465309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1755</v>
      </c>
      <c r="L13" s="1">
        <v>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-104.5850699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-4884.666667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46.0</v>
      </c>
      <c r="C3" s="1">
        <v>65.0</v>
      </c>
      <c r="D3" s="1">
        <v>108.0</v>
      </c>
      <c r="E3" s="1">
        <v>140.0</v>
      </c>
      <c r="F3" s="1">
        <v>353.0</v>
      </c>
      <c r="G3" s="1">
        <v>137.0</v>
      </c>
      <c r="H3" s="1">
        <v>-82.0</v>
      </c>
      <c r="I3" s="1">
        <v>249.0</v>
      </c>
      <c r="J3" s="1">
        <v>439.0</v>
      </c>
      <c r="K3" s="1">
        <v>417.0</v>
      </c>
      <c r="L3" s="1">
        <f>IF(K3*FORECAST(L2,B3:K3,B2:K2)&gt;0,FORECAST(L2,B3:K3,B2:K2),K3)*$X$1</f>
        <v>379.8666667</v>
      </c>
      <c r="M3" s="1">
        <f>IF(L3*FORECAST(M2,B3:L3,B2:L2)&gt;0,FORECAST(M2,B3:L3,B2:L2),L3)*$X$1</f>
        <v>414.8969697</v>
      </c>
      <c r="N3" s="1">
        <f>IF(M3*FORECAST(N2,B3:M3,B2:M2)&gt;0,FORECAST(N2,B3:M3,B2:M2),M3)*$X$1</f>
        <v>449.9272727</v>
      </c>
      <c r="O3" s="1">
        <f>IF(N3*FORECAST(O2,B3:N3,B2:N2)&gt;0,FORECAST(O2,B3:N3,B2:N2),N3)*$X$1</f>
        <v>484.9575758</v>
      </c>
      <c r="P3" s="1">
        <f>IF(O3*FORECAST(P2,B3:O3,B2:O2)&gt;0,FORECAST(P2,B3:O3,B2:O2),O3)*$X$1</f>
        <v>519.9878788</v>
      </c>
      <c r="Q3" s="1">
        <f>IF(P3*FORECAST(Q2,B3:P3,B2:P2)&gt;0,FORECAST(Q2,B3:P3,B2:P2),P3)*$X$1</f>
        <v>555.0181818</v>
      </c>
      <c r="R3" s="1">
        <f>IF(Q3*FORECAST(R2,B3:Q3,B2:Q2)&gt;0,FORECAST(R2,B3:Q3,B2:Q2),Q3)*$X$1</f>
        <v>590.0484848</v>
      </c>
      <c r="S3" s="5">
        <f>IF(R3*FORECAST(S2,B3:R3,B2:R2)&gt;0,FORECAST(S2,B3:R3,B2:R2),R3)*$X$1</f>
        <v>625.0787879</v>
      </c>
      <c r="T3" s="5">
        <f>IF(S3*FORECAST(T2,B3:S3,B2:S2)&gt;0,FORECAST(T2,B3:S3,B2:S2),S3)*$X$1</f>
        <v>660.1090909</v>
      </c>
      <c r="U3" s="5">
        <f>IF(T3*FORECAST(U2,B3:T3,B2:T2)&gt;0,FORECAST(U2,B3:T3,B2:T2),T3)*$X$1</f>
        <v>695.1393939</v>
      </c>
      <c r="V3" s="5">
        <f>IF(U3*FORECAST(V2,B3:U3,B2:U2)&gt;0,FORECAST(V2,B3:U3,B2:U2),U3)*$X$1</f>
        <v>730.169697</v>
      </c>
      <c r="W3" s="5">
        <f>IF(V3*FORECAST(W2,B3:V3,B2:V2)&gt;0,FORECAST(W2,B3:V3,B2:V2),V3)*$X$1</f>
        <v>765.2</v>
      </c>
      <c r="X3" s="2"/>
      <c r="Y3" s="2"/>
      <c r="Z3" s="2"/>
    </row>
    <row r="4">
      <c r="A4" s="3" t="s">
        <v>138</v>
      </c>
      <c r="B4" s="1">
        <v>703.0</v>
      </c>
      <c r="C4" s="1">
        <v>707.0</v>
      </c>
      <c r="D4" s="1">
        <v>873.0</v>
      </c>
      <c r="E4" s="1">
        <v>1080.0</v>
      </c>
      <c r="F4" s="1">
        <v>751.0</v>
      </c>
      <c r="G4" s="1">
        <v>1400.0</v>
      </c>
      <c r="H4" s="1">
        <v>1580.0</v>
      </c>
      <c r="I4" s="1">
        <v>1710.0</v>
      </c>
      <c r="J4" s="1">
        <v>4520.0</v>
      </c>
      <c r="K4" s="1">
        <v>4760.0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1749</v>
      </c>
      <c r="B5" s="1">
        <v>106.0</v>
      </c>
      <c r="C5" s="1">
        <v>105.0</v>
      </c>
      <c r="D5" s="1">
        <v>101.0</v>
      </c>
      <c r="E5" s="1">
        <v>96.0</v>
      </c>
      <c r="F5" s="1">
        <v>83.0</v>
      </c>
      <c r="G5" s="1">
        <v>81.0</v>
      </c>
      <c r="H5" s="1">
        <v>80.0</v>
      </c>
      <c r="I5" s="1">
        <v>78.0</v>
      </c>
      <c r="J5" s="1">
        <v>77.0</v>
      </c>
      <c r="K5" s="1">
        <v>76.0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1750</v>
      </c>
      <c r="L7" s="1">
        <f>IF(W3*FORECAST(W2,B3:W3,B2:W2)&gt;0,FORECAST(W2,B3:W3,B2:W2),V3)*$X$1 * (1+0.02)/(0.074-0.02)</f>
        <v>14453.77778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1751</v>
      </c>
      <c r="L8" s="6">
        <f t="array" ref="L8">NPV(0.074,M3:W3)</f>
        <v>4155.783522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1752</v>
      </c>
      <c r="L9" s="6">
        <f t="array" ref="L9">NPV(0.074,M16:W16)</f>
        <v>6590.741501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1753</v>
      </c>
      <c r="L10" s="6">
        <f>L8 + L9</f>
        <v>10746.52502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4760.0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1754</v>
      </c>
      <c r="L12" s="6">
        <f>L10 - L11</f>
        <v>5986.525024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1755</v>
      </c>
      <c r="L13" s="1">
        <v>76.0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78.7700661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14453.77778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