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<sst xmlns="http://schemas.openxmlformats.org/spreadsheetml/2006/main" count="1926" uniqueCount="1676">
  <si>
    <t>ticker</t>
  </si>
  <si>
    <t>CENT</t>
  </si>
  <si>
    <t>nombre</t>
  </si>
  <si>
    <t>CENTRAL GARDEN PET COMPAN</t>
  </si>
  <si>
    <t>empresa</t>
  </si>
  <si>
    <t>Food Processing</t>
  </si>
  <si>
    <t>Open</t>
  </si>
  <si>
    <t>Target Price</t>
  </si>
  <si>
    <t>Upside</t>
  </si>
  <si>
    <t>172.95%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</si>
  <si>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</si>
  <si>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</si>
  <si>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</si>
  <si>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</si>
  <si>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</si>
  <si>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</si>
  <si>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</si>
  <si>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</si>
  <si>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</si>
  <si>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</si>
  <si>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</si>
  <si>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</si>
  <si>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</si>
  <si>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</si>
  <si>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</si>
  <si>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</si>
  <si>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</si>
  <si>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</si>
  <si>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</si>
  <si>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</si>
  <si>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</si>
  <si>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</si>
  <si>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</si>
  <si>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</si>
  <si>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</si>
  <si>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</si>
  <si>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</si>
  <si>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</si>
  <si>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</si>
  <si>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</si>
  <si>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</si>
  <si>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</si>
  <si>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</si>
  <si>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</si>
  <si>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</si>
  <si>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</si>
  <si>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</si>
  <si>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</si>
  <si>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</si>
  <si>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</si>
  <si>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</si>
  <si>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</si>
  <si>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</si>
  <si>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</si>
  <si>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</si>
  <si>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</si>
  <si>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</si>
  <si>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</si>
  <si>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</si>
  <si>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</si>
  <si>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</si>
  <si>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</si>
  <si>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</si>
  <si>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</si>
  <si>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</si>
  <si>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</si>
  <si>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</si>
  <si>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</si>
  <si>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</si>
  <si>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</si>
  <si>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</si>
  <si>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</si>
  <si>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</si>
  <si>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</si>
  <si>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</si>
  <si>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</si>
  <si>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</si>
  <si>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</si>
  <si>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</si>
  <si>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</si>
  <si>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</si>
  <si>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</si>
  <si>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</si>
  <si>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</si>
  <si>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</si>
  <si>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</si>
  <si>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</si>
  <si>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</si>
  <si>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</si>
  <si>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</si>
  <si>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</si>
  <si>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</si>
  <si>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</si>
  <si>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</si>
  <si>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</si>
  <si>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</si>
  <si>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</si>
  <si>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</si>
  <si>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</si>
  <si>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</si>
  <si>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</si>
  <si>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8.54</t>
  </si>
  <si>
    <t>9.15</t>
  </si>
  <si>
    <t>10.36</t>
  </si>
  <si>
    <t>13.86</t>
  </si>
  <si>
    <t>14.89</t>
  </si>
  <si>
    <t>16.5</t>
  </si>
  <si>
    <t>18.57</t>
  </si>
  <si>
    <t>20.65</t>
  </si>
  <si>
    <t>22.68</t>
  </si>
  <si>
    <t>23.18</t>
  </si>
  <si>
    <t>Tangible Book Value</t>
  </si>
  <si>
    <t>Tangible Book Value Per Share</t>
  </si>
  <si>
    <t>3.73</t>
  </si>
  <si>
    <t>3.74</t>
  </si>
  <si>
    <t>4.29</t>
  </si>
  <si>
    <t>7.55</t>
  </si>
  <si>
    <t>8.43</t>
  </si>
  <si>
    <t>9.99</t>
  </si>
  <si>
    <t>10.92</t>
  </si>
  <si>
    <t>3.78</t>
  </si>
  <si>
    <t>6.37</t>
  </si>
  <si>
    <t>7.91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</si>
  <si>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</si>
  <si>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</si>
  <si>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</si>
  <si>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</si>
  <si>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</si>
  <si>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</si>
  <si>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</si>
  <si>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</si>
  <si>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</si>
  <si>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</si>
  <si>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</si>
  <si>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</si>
  <si>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</si>
  <si>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</si>
  <si>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</si>
  <si>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</si>
  <si>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</si>
  <si>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</si>
  <si>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</si>
  <si>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</si>
  <si>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</si>
  <si>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</si>
  <si>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</si>
  <si>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</si>
  <si>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</si>
  <si>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</si>
  <si>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</si>
  <si>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</si>
  <si>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</si>
  <si>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</si>
  <si>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</si>
  <si>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</si>
  <si>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</si>
  <si>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</si>
  <si>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</si>
  <si>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</si>
  <si>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</si>
  <si>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</si>
  <si>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</si>
  <si>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</si>
  <si>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</si>
  <si>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</si>
  <si>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</si>
  <si>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</si>
  <si>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</si>
  <si>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0.66</t>
  </si>
  <si>
    <t>0.91</t>
  </si>
  <si>
    <t>1.57</t>
  </si>
  <si>
    <t>2.39</t>
  </si>
  <si>
    <t>1.63</t>
  </si>
  <si>
    <t>2.23</t>
  </si>
  <si>
    <t>2.81</t>
  </si>
  <si>
    <t>2.86</t>
  </si>
  <si>
    <t>2.4</t>
  </si>
  <si>
    <t>1.64</t>
  </si>
  <si>
    <t>Basic EPS - Continuing Operations</t>
  </si>
  <si>
    <t>Basic Weighted Average Shares Outstanding</t>
  </si>
  <si>
    <t>Net EPS - Diluted</t>
  </si>
  <si>
    <t>0.64</t>
  </si>
  <si>
    <t>0.87</t>
  </si>
  <si>
    <t>1.52</t>
  </si>
  <si>
    <t>2.32</t>
  </si>
  <si>
    <t>1.61</t>
  </si>
  <si>
    <t>2.2</t>
  </si>
  <si>
    <t>2.75</t>
  </si>
  <si>
    <t>2.8</t>
  </si>
  <si>
    <t>2.35</t>
  </si>
  <si>
    <t>1.62</t>
  </si>
  <si>
    <t>Diluted EPS - Continuing Operations</t>
  </si>
  <si>
    <t>Diluted Weighted Average Shares Outstanding</t>
  </si>
  <si>
    <t>Normalized Basic EPS</t>
  </si>
  <si>
    <t>0.74</t>
  </si>
  <si>
    <t>1.07</t>
  </si>
  <si>
    <t>1.56</t>
  </si>
  <si>
    <t>1.53</t>
  </si>
  <si>
    <t>1.34</t>
  </si>
  <si>
    <t>1.8</t>
  </si>
  <si>
    <t>2.27</t>
  </si>
  <si>
    <t>2.33</t>
  </si>
  <si>
    <t>2.18</t>
  </si>
  <si>
    <t>1.76</t>
  </si>
  <si>
    <t>Normalized Diluted EPS</t>
  </si>
  <si>
    <t>0.72</t>
  </si>
  <si>
    <t>1.03</t>
  </si>
  <si>
    <t>1.51</t>
  </si>
  <si>
    <t>1.48</t>
  </si>
  <si>
    <t>1.32</t>
  </si>
  <si>
    <t>1.78</t>
  </si>
  <si>
    <t>2.21</t>
  </si>
  <si>
    <t>2.14</t>
  </si>
  <si>
    <t>1.73</t>
  </si>
  <si>
    <t>EBITDA</t>
  </si>
  <si>
    <t>EBITA</t>
  </si>
  <si>
    <t>EBIT</t>
  </si>
  <si>
    <t>EBITDAR</t>
  </si>
  <si>
    <t>Effective Tax Rate - (Ratio)</t>
  </si>
  <si>
    <t>35.96</t>
  </si>
  <si>
    <t>34.54</t>
  </si>
  <si>
    <t>36.94</t>
  </si>
  <si>
    <t>2.59</t>
  </si>
  <si>
    <t>22.31</t>
  </si>
  <si>
    <t>20.96</t>
  </si>
  <si>
    <t>21.58</t>
  </si>
  <si>
    <t>23.24</t>
  </si>
  <si>
    <t>22.38</t>
  </si>
  <si>
    <t>23.25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</si>
  <si>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</si>
  <si>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</si>
  <si>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</si>
  <si>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</si>
  <si>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</si>
  <si>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</si>
  <si>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</si>
  <si>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</si>
  <si>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</si>
  <si>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</si>
  <si>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</si>
  <si>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</si>
  <si>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</si>
  <si>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</si>
  <si>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</si>
  <si>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</si>
  <si>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</si>
  <si>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</si>
  <si>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5.4</t>
  </si>
  <si>
    <t>6.87</t>
  </si>
  <si>
    <t>7.86</t>
  </si>
  <si>
    <t>6.51</t>
  </si>
  <si>
    <t>4.91</t>
  </si>
  <si>
    <t>5.67</t>
  </si>
  <si>
    <t>5.89</t>
  </si>
  <si>
    <t>5.08</t>
  </si>
  <si>
    <t>4.35</t>
  </si>
  <si>
    <t>4.01</t>
  </si>
  <si>
    <t>Return on Total Capital</t>
  </si>
  <si>
    <t>6.69</t>
  </si>
  <si>
    <t>8.69</t>
  </si>
  <si>
    <t>9.86</t>
  </si>
  <si>
    <t>7.81</t>
  </si>
  <si>
    <t>5.8</t>
  </si>
  <si>
    <t>6.91</t>
  </si>
  <si>
    <t>7.19</t>
  </si>
  <si>
    <t>6.14</t>
  </si>
  <si>
    <t>5.23</t>
  </si>
  <si>
    <t>4.79</t>
  </si>
  <si>
    <t>Return On Equity %</t>
  </si>
  <si>
    <t>6.65</t>
  </si>
  <si>
    <t>8.59</t>
  </si>
  <si>
    <t>13.38</t>
  </si>
  <si>
    <t>15.61</t>
  </si>
  <si>
    <t>9.51</t>
  </si>
  <si>
    <t>11.72</t>
  </si>
  <si>
    <t>13.28</t>
  </si>
  <si>
    <t>11.94</t>
  </si>
  <si>
    <t>9.05</t>
  </si>
  <si>
    <t>7.26</t>
  </si>
  <si>
    <t>Return on Common Equity</t>
  </si>
  <si>
    <t>6.46</t>
  </si>
  <si>
    <t>8.41</t>
  </si>
  <si>
    <t>13.26</t>
  </si>
  <si>
    <t>15.56</t>
  </si>
  <si>
    <t>9.52</t>
  </si>
  <si>
    <t>11.64</t>
  </si>
  <si>
    <t>13.2</t>
  </si>
  <si>
    <t>11.91</t>
  </si>
  <si>
    <t>9.02</t>
  </si>
  <si>
    <t>7.18</t>
  </si>
  <si>
    <t>Margin Analysis</t>
  </si>
  <si>
    <t>Gross Profit Margin %</t>
  </si>
  <si>
    <t>29.57</t>
  </si>
  <si>
    <t>30.24</t>
  </si>
  <si>
    <t>30.8</t>
  </si>
  <si>
    <t>30.49</t>
  </si>
  <si>
    <t>29.54</t>
  </si>
  <si>
    <t>29.55</t>
  </si>
  <si>
    <t>29.39</t>
  </si>
  <si>
    <t>29.72</t>
  </si>
  <si>
    <t>28.9</t>
  </si>
  <si>
    <t>SG&amp;A Margin</t>
  </si>
  <si>
    <t>23.59</t>
  </si>
  <si>
    <t>23.19</t>
  </si>
  <si>
    <t>22.93</t>
  </si>
  <si>
    <t>22.45</t>
  </si>
  <si>
    <t>21.69</t>
  </si>
  <si>
    <t>21.11</t>
  </si>
  <si>
    <t>20.88</t>
  </si>
  <si>
    <t>20.85</t>
  </si>
  <si>
    <t>21.98</t>
  </si>
  <si>
    <t>EBITDA Margin %</t>
  </si>
  <si>
    <t>8.28</t>
  </si>
  <si>
    <t>9.23</t>
  </si>
  <si>
    <t>9.69</t>
  </si>
  <si>
    <t>9.68</t>
  </si>
  <si>
    <t>8.62</t>
  </si>
  <si>
    <t>9.4</t>
  </si>
  <si>
    <t>10.04</t>
  </si>
  <si>
    <t>10.21</t>
  </si>
  <si>
    <t>9.65</t>
  </si>
  <si>
    <t>9.79</t>
  </si>
  <si>
    <t>EBITA Margin %</t>
  </si>
  <si>
    <t>6.24</t>
  </si>
  <si>
    <t>7.36</t>
  </si>
  <si>
    <t>8.04</t>
  </si>
  <si>
    <t>8.13</t>
  </si>
  <si>
    <t>7.1</t>
  </si>
  <si>
    <t>8.84</t>
  </si>
  <si>
    <t>8.05</t>
  </si>
  <si>
    <t>8.02</t>
  </si>
  <si>
    <t>EBIT Margin %</t>
  </si>
  <si>
    <t>5.98</t>
  </si>
  <si>
    <t>7.04</t>
  </si>
  <si>
    <t>7.61</t>
  </si>
  <si>
    <t>6.49</t>
  </si>
  <si>
    <t>7.34</t>
  </si>
  <si>
    <t>7.78</t>
  </si>
  <si>
    <t>7.79</t>
  </si>
  <si>
    <t>6.95</t>
  </si>
  <si>
    <t>Income From Continuing Operations Margin %</t>
  </si>
  <si>
    <t>2.49</t>
  </si>
  <si>
    <t>3.88</t>
  </si>
  <si>
    <t>5.6</t>
  </si>
  <si>
    <t>3.89</t>
  </si>
  <si>
    <t>4.51</t>
  </si>
  <si>
    <t>4.62</t>
  </si>
  <si>
    <t>4.57</t>
  </si>
  <si>
    <t>3.81</t>
  </si>
  <si>
    <t>3.42</t>
  </si>
  <si>
    <t>Net Income Margin %</t>
  </si>
  <si>
    <t>1.94</t>
  </si>
  <si>
    <t>2.43</t>
  </si>
  <si>
    <t>3.84</t>
  </si>
  <si>
    <t>5.58</t>
  </si>
  <si>
    <t>4.48</t>
  </si>
  <si>
    <t>4.59</t>
  </si>
  <si>
    <t>4.56</t>
  </si>
  <si>
    <t>3.8</t>
  </si>
  <si>
    <t>3.37</t>
  </si>
  <si>
    <t>Net Avail. For Common Margin %</t>
  </si>
  <si>
    <t>Normalized Net Income Margin</t>
  </si>
  <si>
    <t>2.16</t>
  </si>
  <si>
    <t>2.87</t>
  </si>
  <si>
    <t>3.57</t>
  </si>
  <si>
    <t>3.2</t>
  </si>
  <si>
    <t>3.62</t>
  </si>
  <si>
    <t>3.7</t>
  </si>
  <si>
    <t>3.71</t>
  </si>
  <si>
    <t>3.45</t>
  </si>
  <si>
    <t>3.61</t>
  </si>
  <si>
    <t>Levered Free Cash Flow Margin</t>
  </si>
  <si>
    <t>2.66</t>
  </si>
  <si>
    <t>4.86</t>
  </si>
  <si>
    <t>0.51</t>
  </si>
  <si>
    <t>4.07</t>
  </si>
  <si>
    <t>7.22</t>
  </si>
  <si>
    <t>-0.82</t>
  </si>
  <si>
    <t>-6.05</t>
  </si>
  <si>
    <t>9.71</t>
  </si>
  <si>
    <t>Unlevered Free Cash Flow Margin</t>
  </si>
  <si>
    <t>4.02</t>
  </si>
  <si>
    <t>6.06</t>
  </si>
  <si>
    <t>3.15</t>
  </si>
  <si>
    <t>1.54</t>
  </si>
  <si>
    <t>5.11</t>
  </si>
  <si>
    <t>8.17</t>
  </si>
  <si>
    <t>0.22</t>
  </si>
  <si>
    <t>-5.04</t>
  </si>
  <si>
    <t>10.7</t>
  </si>
  <si>
    <t>10.72</t>
  </si>
  <si>
    <t>Asset Turnover</t>
  </si>
  <si>
    <t>1.45</t>
  </si>
  <si>
    <t>1.65</t>
  </si>
  <si>
    <t>1.38</t>
  </si>
  <si>
    <t>1.21</t>
  </si>
  <si>
    <t>1.24</t>
  </si>
  <si>
    <t>1.04</t>
  </si>
  <si>
    <t>0.99</t>
  </si>
  <si>
    <t>0.92</t>
  </si>
  <si>
    <t>Fixed Assets Turnover</t>
  </si>
  <si>
    <t>10.01</t>
  </si>
  <si>
    <t>11.39</t>
  </si>
  <si>
    <t>12.12</t>
  </si>
  <si>
    <t>11.12</t>
  </si>
  <si>
    <t>10.29</t>
  </si>
  <si>
    <t>8.9</t>
  </si>
  <si>
    <t>7.73</t>
  </si>
  <si>
    <t>6.2</t>
  </si>
  <si>
    <t>5.76</t>
  </si>
  <si>
    <t>5.57</t>
  </si>
  <si>
    <t>Receivables Turnover (Average Receivables)</t>
  </si>
  <si>
    <t>8.23</t>
  </si>
  <si>
    <t>8.95</t>
  </si>
  <si>
    <t>9.36</t>
  </si>
  <si>
    <t>8.27</t>
  </si>
  <si>
    <t>8.5</t>
  </si>
  <si>
    <t>8.76</t>
  </si>
  <si>
    <t>9.33</t>
  </si>
  <si>
    <t>Inventory Turnover (Average Inventory)</t>
  </si>
  <si>
    <t>3.51</t>
  </si>
  <si>
    <t>3.66</t>
  </si>
  <si>
    <t>3.82</t>
  </si>
  <si>
    <t>3.76</t>
  </si>
  <si>
    <t>4.19</t>
  </si>
  <si>
    <t>4.15</t>
  </si>
  <si>
    <t>2.89</t>
  </si>
  <si>
    <t>2.65</t>
  </si>
  <si>
    <t>Short Term Liquidity</t>
  </si>
  <si>
    <t>Current Ratio</t>
  </si>
  <si>
    <t>3.53</t>
  </si>
  <si>
    <t>3.1</t>
  </si>
  <si>
    <t>5.72</t>
  </si>
  <si>
    <t>4.69</t>
  </si>
  <si>
    <t>3.46</t>
  </si>
  <si>
    <t>2.96</t>
  </si>
  <si>
    <t>3.34</t>
  </si>
  <si>
    <t>Quick Ratio</t>
  </si>
  <si>
    <t>1.44</t>
  </si>
  <si>
    <t>1.23</t>
  </si>
  <si>
    <t>3.56</t>
  </si>
  <si>
    <t>2.37</t>
  </si>
  <si>
    <t>1.55</t>
  </si>
  <si>
    <t>1.19</t>
  </si>
  <si>
    <t>1.79</t>
  </si>
  <si>
    <t>2.1</t>
  </si>
  <si>
    <t>Operating Cash Flow to Current Liabilities</t>
  </si>
  <si>
    <t>0.49</t>
  </si>
  <si>
    <t>0.75</t>
  </si>
  <si>
    <t>0.52</t>
  </si>
  <si>
    <t>0.54</t>
  </si>
  <si>
    <t>0.6</t>
  </si>
  <si>
    <t>0.48</t>
  </si>
  <si>
    <t>-0.07</t>
  </si>
  <si>
    <t>0.83</t>
  </si>
  <si>
    <t>0.77</t>
  </si>
  <si>
    <t>Days Sales Outstanding (Average Receivables)</t>
  </si>
  <si>
    <t>44.23</t>
  </si>
  <si>
    <t>40.65</t>
  </si>
  <si>
    <t>39.64</t>
  </si>
  <si>
    <t>42.21</t>
  </si>
  <si>
    <t>43.99</t>
  </si>
  <si>
    <t>46.72</t>
  </si>
  <si>
    <t>42.81</t>
  </si>
  <si>
    <t>41.55</t>
  </si>
  <si>
    <t>39.77</t>
  </si>
  <si>
    <t>37.48</t>
  </si>
  <si>
    <t>Days Outstanding Inventory (Average Inventory)</t>
  </si>
  <si>
    <t>103.68</t>
  </si>
  <si>
    <t>99.55</t>
  </si>
  <si>
    <t>97.09</t>
  </si>
  <si>
    <t>95.72</t>
  </si>
  <si>
    <t>96.91</t>
  </si>
  <si>
    <t>86.82</t>
  </si>
  <si>
    <t>87.76</t>
  </si>
  <si>
    <t>125.91</t>
  </si>
  <si>
    <t>129.66</t>
  </si>
  <si>
    <t>Average Days Payable Outstanding</t>
  </si>
  <si>
    <t>27.53</t>
  </si>
  <si>
    <t>26.74</t>
  </si>
  <si>
    <t>26.46</t>
  </si>
  <si>
    <t>24.51</t>
  </si>
  <si>
    <t>27.5</t>
  </si>
  <si>
    <t>34.46</t>
  </si>
  <si>
    <t>31.82</t>
  </si>
  <si>
    <t>32.3</t>
  </si>
  <si>
    <t>33.47</t>
  </si>
  <si>
    <t>Cash Conversion Cycle (Average Days)</t>
  </si>
  <si>
    <t>120.37</t>
  </si>
  <si>
    <t>113.47</t>
  </si>
  <si>
    <t>110.27</t>
  </si>
  <si>
    <t>113.42</t>
  </si>
  <si>
    <t>113.4</t>
  </si>
  <si>
    <t>99.08</t>
  </si>
  <si>
    <t>98.75</t>
  </si>
  <si>
    <t>135.16</t>
  </si>
  <si>
    <t>146.3</t>
  </si>
  <si>
    <t>133.15</t>
  </si>
  <si>
    <t>Long Term Solvency</t>
  </si>
  <si>
    <t>Total Debt/Equity</t>
  </si>
  <si>
    <t>79.02</t>
  </si>
  <si>
    <t>71.27</t>
  </si>
  <si>
    <t>62.1</t>
  </si>
  <si>
    <t>72.64</t>
  </si>
  <si>
    <t>69.58</t>
  </si>
  <si>
    <t>75.54</t>
  </si>
  <si>
    <t>110.88</t>
  </si>
  <si>
    <t>103.57</t>
  </si>
  <si>
    <t>94.6</t>
  </si>
  <si>
    <t>91.2</t>
  </si>
  <si>
    <t>Total Debt / Total Capital</t>
  </si>
  <si>
    <t>44.14</t>
  </si>
  <si>
    <t>41.61</t>
  </si>
  <si>
    <t>38.31</t>
  </si>
  <si>
    <t>42.08</t>
  </si>
  <si>
    <t>41.03</t>
  </si>
  <si>
    <t>43.03</t>
  </si>
  <si>
    <t>52.58</t>
  </si>
  <si>
    <t>50.88</t>
  </si>
  <si>
    <t>48.61</t>
  </si>
  <si>
    <t>47.7</t>
  </si>
  <si>
    <t>LT Debt/Equity</t>
  </si>
  <si>
    <t>78.96</t>
  </si>
  <si>
    <t>71.19</t>
  </si>
  <si>
    <t>62.04</t>
  </si>
  <si>
    <t>72.63</t>
  </si>
  <si>
    <t>69.57</t>
  </si>
  <si>
    <t>72.42</t>
  </si>
  <si>
    <t>107.46</t>
  </si>
  <si>
    <t>99.94</t>
  </si>
  <si>
    <t>91.1</t>
  </si>
  <si>
    <t>87.5</t>
  </si>
  <si>
    <t>Long-Term Debt / Total Capital</t>
  </si>
  <si>
    <t>44.11</t>
  </si>
  <si>
    <t>41.56</t>
  </si>
  <si>
    <t>38.27</t>
  </si>
  <si>
    <t>42.07</t>
  </si>
  <si>
    <t>41.02</t>
  </si>
  <si>
    <t>41.26</t>
  </si>
  <si>
    <t>50.96</t>
  </si>
  <si>
    <t>49.1</t>
  </si>
  <si>
    <t>46.82</t>
  </si>
  <si>
    <t>45.77</t>
  </si>
  <si>
    <t>Total Liabilities / Total Assets</t>
  </si>
  <si>
    <t>55.38</t>
  </si>
  <si>
    <t>54.25</t>
  </si>
  <si>
    <t>51.25</t>
  </si>
  <si>
    <t>50.04</t>
  </si>
  <si>
    <t>50.81</t>
  </si>
  <si>
    <t>53.93</t>
  </si>
  <si>
    <t>60.74</t>
  </si>
  <si>
    <t>59.33</t>
  </si>
  <si>
    <t>56.17</t>
  </si>
  <si>
    <t>EBIT / Interest Expense</t>
  </si>
  <si>
    <t>2.47</t>
  </si>
  <si>
    <t>3.01</t>
  </si>
  <si>
    <t>5.54</t>
  </si>
  <si>
    <t>4.27</t>
  </si>
  <si>
    <t>3.63</t>
  </si>
  <si>
    <t>4.5</t>
  </si>
  <si>
    <t>4.39</t>
  </si>
  <si>
    <t>4.46</t>
  </si>
  <si>
    <t>3.87</t>
  </si>
  <si>
    <t>EBITDA / Interest Expense</t>
  </si>
  <si>
    <t>3.94</t>
  </si>
  <si>
    <t>7.06</t>
  </si>
  <si>
    <t>5.47</t>
  </si>
  <si>
    <t>4.82</t>
  </si>
  <si>
    <t>6.9</t>
  </si>
  <si>
    <t>7.09</t>
  </si>
  <si>
    <t>7.03</t>
  </si>
  <si>
    <t>6.96</t>
  </si>
  <si>
    <t>(EBITDA - Capex) / Interest Expense</t>
  </si>
  <si>
    <t>3.3</t>
  </si>
  <si>
    <t>4.08</t>
  </si>
  <si>
    <t>5.92</t>
  </si>
  <si>
    <t>5.32</t>
  </si>
  <si>
    <t>6.08</t>
  </si>
  <si>
    <t>6.21</t>
  </si>
  <si>
    <t>Total Debt / EBITDA</t>
  </si>
  <si>
    <t>2.93</t>
  </si>
  <si>
    <t>2.34</t>
  </si>
  <si>
    <t>1.99</t>
  </si>
  <si>
    <t>3.23</t>
  </si>
  <si>
    <t>2.68</t>
  </si>
  <si>
    <t>3.35</t>
  </si>
  <si>
    <t>3.43</t>
  </si>
  <si>
    <t>3.55</t>
  </si>
  <si>
    <t>Net Debt / EBITDA</t>
  </si>
  <si>
    <t>2.58</t>
  </si>
  <si>
    <t>1.82</t>
  </si>
  <si>
    <t>0.98</t>
  </si>
  <si>
    <t>0.95</t>
  </si>
  <si>
    <t>0.53</t>
  </si>
  <si>
    <t>2.92</t>
  </si>
  <si>
    <t>1.67</t>
  </si>
  <si>
    <t>Total Debt / (EBITDA - Capex)</t>
  </si>
  <si>
    <t>3.49</t>
  </si>
  <si>
    <t>2.56</t>
  </si>
  <si>
    <t>3.92</t>
  </si>
  <si>
    <t>3.99</t>
  </si>
  <si>
    <t>3.12</t>
  </si>
  <si>
    <t>4.64</t>
  </si>
  <si>
    <t>3.96</t>
  </si>
  <si>
    <t>3.98</t>
  </si>
  <si>
    <t>Net Debt / (EBITDA - Capex)</t>
  </si>
  <si>
    <t>3.07</t>
  </si>
  <si>
    <t>1.12</t>
  </si>
  <si>
    <t>0.62</t>
  </si>
  <si>
    <t>2.98</t>
  </si>
  <si>
    <t>4.05</t>
  </si>
  <si>
    <t>2.55</t>
  </si>
  <si>
    <t>1.87</t>
  </si>
  <si>
    <t>Growth Over Prior Year</t>
  </si>
  <si>
    <t>Total Revenues, 1 Yr. Growth %</t>
  </si>
  <si>
    <t>10.8</t>
  </si>
  <si>
    <t>12.33</t>
  </si>
  <si>
    <t>7.83</t>
  </si>
  <si>
    <t>7.57</t>
  </si>
  <si>
    <t>13.11</t>
  </si>
  <si>
    <t>22.56</t>
  </si>
  <si>
    <t>1.06</t>
  </si>
  <si>
    <t>-0.85</t>
  </si>
  <si>
    <t>-3.31</t>
  </si>
  <si>
    <t>Gross Profit, 1 Yr. Growth %</t>
  </si>
  <si>
    <t>7.49</t>
  </si>
  <si>
    <t>13.32</t>
  </si>
  <si>
    <t>14.42</t>
  </si>
  <si>
    <t>6.73</t>
  </si>
  <si>
    <t>4.24</t>
  </si>
  <si>
    <t>13.14</t>
  </si>
  <si>
    <t>21.89</t>
  </si>
  <si>
    <t>-3.6</t>
  </si>
  <si>
    <t>1.39</t>
  </si>
  <si>
    <t>EBITDA, 1 Yr. Growth %</t>
  </si>
  <si>
    <t>33.81</t>
  </si>
  <si>
    <t>17.92</t>
  </si>
  <si>
    <t>7.76</t>
  </si>
  <si>
    <t>-4.24</t>
  </si>
  <si>
    <t>23.32</t>
  </si>
  <si>
    <t>30.99</t>
  </si>
  <si>
    <t>2.76</t>
  </si>
  <si>
    <t>-6.28</t>
  </si>
  <si>
    <t>EBITA, 1 Yr. Growth %</t>
  </si>
  <si>
    <t>55.17</t>
  </si>
  <si>
    <t>30.69</t>
  </si>
  <si>
    <t>9.01</t>
  </si>
  <si>
    <t>-6.07</t>
  </si>
  <si>
    <t>25.35</t>
  </si>
  <si>
    <t>29.07</t>
  </si>
  <si>
    <t>7.87</t>
  </si>
  <si>
    <t>-9.75</t>
  </si>
  <si>
    <t>2.38</t>
  </si>
  <si>
    <t>EBIT, 1 Yr. Growth %</t>
  </si>
  <si>
    <t>58.99</t>
  </si>
  <si>
    <t>30.51</t>
  </si>
  <si>
    <t>21.38</t>
  </si>
  <si>
    <t>7.02</t>
  </si>
  <si>
    <t>-7.61</t>
  </si>
  <si>
    <t>28.05</t>
  </si>
  <si>
    <t>29.87</t>
  </si>
  <si>
    <t>1.14</t>
  </si>
  <si>
    <t>-10.83</t>
  </si>
  <si>
    <t>2.95</t>
  </si>
  <si>
    <t>Earnings From Cont. Operations, 1 Yr. Growth %</t>
  </si>
  <si>
    <t>236.17</t>
  </si>
  <si>
    <t>38.07</t>
  </si>
  <si>
    <t>74.9</t>
  </si>
  <si>
    <t>55.68</t>
  </si>
  <si>
    <t>-25.36</t>
  </si>
  <si>
    <t>31.16</t>
  </si>
  <si>
    <t>25.72</t>
  </si>
  <si>
    <t>-17.41</t>
  </si>
  <si>
    <t>-13.31</t>
  </si>
  <si>
    <t>Net Income, 1 Yr. Growth %</t>
  </si>
  <si>
    <t>263.14</t>
  </si>
  <si>
    <t>39.23</t>
  </si>
  <si>
    <t>77.09</t>
  </si>
  <si>
    <t>56.79</t>
  </si>
  <si>
    <t>-24.93</t>
  </si>
  <si>
    <t>30.06</t>
  </si>
  <si>
    <t>25.75</t>
  </si>
  <si>
    <t>0.27</t>
  </si>
  <si>
    <t>-17.42</t>
  </si>
  <si>
    <t>-14.06</t>
  </si>
  <si>
    <t>Normalized Net Income, 1 Yr. Growth %</t>
  </si>
  <si>
    <t>215.6</t>
  </si>
  <si>
    <t>46.91</t>
  </si>
  <si>
    <t>49.16</t>
  </si>
  <si>
    <t>1.08</t>
  </si>
  <si>
    <t>-3.61</t>
  </si>
  <si>
    <t>27.82</t>
  </si>
  <si>
    <t>25.53</t>
  </si>
  <si>
    <t>1.17</t>
  </si>
  <si>
    <t>-7.64</t>
  </si>
  <si>
    <t>10.57</t>
  </si>
  <si>
    <t>Diluted EPS Before Extra, 1 Yr. Growth %</t>
  </si>
  <si>
    <t>255.56</t>
  </si>
  <si>
    <t>35.94</t>
  </si>
  <si>
    <t>74.71</t>
  </si>
  <si>
    <t>52.63</t>
  </si>
  <si>
    <t>-30.6</t>
  </si>
  <si>
    <t>36.65</t>
  </si>
  <si>
    <t>-16.07</t>
  </si>
  <si>
    <t>-13.83</t>
  </si>
  <si>
    <t>Accounts Receivable, 1 Yr. Growth %</t>
  </si>
  <si>
    <t>-3.01</t>
  </si>
  <si>
    <t>18.25</t>
  </si>
  <si>
    <t>15.99</t>
  </si>
  <si>
    <t>8.78</t>
  </si>
  <si>
    <t>30.53</t>
  </si>
  <si>
    <t>-1.63</t>
  </si>
  <si>
    <t>-2.23</t>
  </si>
  <si>
    <t>-11.65</t>
  </si>
  <si>
    <t>Inventory, 1 Yr. Growth %</t>
  </si>
  <si>
    <t>5.55</t>
  </si>
  <si>
    <t>11.97</t>
  </si>
  <si>
    <t>8.97</t>
  </si>
  <si>
    <t>-5.7</t>
  </si>
  <si>
    <t>55.87</t>
  </si>
  <si>
    <t>36.89</t>
  </si>
  <si>
    <t>-10.64</t>
  </si>
  <si>
    <t>-9.57</t>
  </si>
  <si>
    <t>Net Property, Plant and Equip., 1 Yr. Growth %</t>
  </si>
  <si>
    <t>-2.42</t>
  </si>
  <si>
    <t>-2.82</t>
  </si>
  <si>
    <t>14.34</t>
  </si>
  <si>
    <t>20.3</t>
  </si>
  <si>
    <t>12.75</t>
  </si>
  <si>
    <t>46.92</t>
  </si>
  <si>
    <t>37.06</t>
  </si>
  <si>
    <t>18.04</t>
  </si>
  <si>
    <t>-3.09</t>
  </si>
  <si>
    <t>3.36</t>
  </si>
  <si>
    <t>Total Assets, 1 Yr. Growth %</t>
  </si>
  <si>
    <t>-1.22</t>
  </si>
  <si>
    <t>7.12</t>
  </si>
  <si>
    <t>10.69</t>
  </si>
  <si>
    <t>45.93</t>
  </si>
  <si>
    <t>6.18</t>
  </si>
  <si>
    <t>15.52</t>
  </si>
  <si>
    <t>33.23</t>
  </si>
  <si>
    <t>5.3</t>
  </si>
  <si>
    <t>2.94</t>
  </si>
  <si>
    <t>5.17</t>
  </si>
  <si>
    <t>Tangible Book Value, 1 Yr. Growth %</t>
  </si>
  <si>
    <t>17.11</t>
  </si>
  <si>
    <t>2.28</t>
  </si>
  <si>
    <t>16.65</t>
  </si>
  <si>
    <t>97.08</t>
  </si>
  <si>
    <t>8.63</t>
  </si>
  <si>
    <t>15.63</t>
  </si>
  <si>
    <t>10.2</t>
  </si>
  <si>
    <t>-66.03</t>
  </si>
  <si>
    <t>67.04</t>
  </si>
  <si>
    <t>30.25</t>
  </si>
  <si>
    <t>Common Equity, 1 Yr. Growth %</t>
  </si>
  <si>
    <t>9.45</t>
  </si>
  <si>
    <t>14.95</t>
  </si>
  <si>
    <t>49.83</t>
  </si>
  <si>
    <t>8.11</t>
  </si>
  <si>
    <t>13.51</t>
  </si>
  <si>
    <t>9.12</t>
  </si>
  <si>
    <t>8.82</t>
  </si>
  <si>
    <t>Cash From Operations, 1 Yr. Growth %</t>
  </si>
  <si>
    <t>-30.85</t>
  </si>
  <si>
    <t>73.16</t>
  </si>
  <si>
    <t>-24.51</t>
  </si>
  <si>
    <t>-0.17</t>
  </si>
  <si>
    <t>79.63</t>
  </si>
  <si>
    <t>28.93</t>
  </si>
  <si>
    <t>-5.08</t>
  </si>
  <si>
    <t>-113.57</t>
  </si>
  <si>
    <t>3.47</t>
  </si>
  <si>
    <t>Capital Expenditures, 1 Yr. Growth %</t>
  </si>
  <si>
    <t>28.28</t>
  </si>
  <si>
    <t>25.38</t>
  </si>
  <si>
    <t>61.68</t>
  </si>
  <si>
    <t>-15.26</t>
  </si>
  <si>
    <t>-16.56</t>
  </si>
  <si>
    <t>36.35</t>
  </si>
  <si>
    <t>86.58</t>
  </si>
  <si>
    <t>43.41</t>
  </si>
  <si>
    <t>-53.16</t>
  </si>
  <si>
    <t>-20.07</t>
  </si>
  <si>
    <t>Levered Free Cash Flow, 1 Yr. Growth %</t>
  </si>
  <si>
    <t>-53.17</t>
  </si>
  <si>
    <t>124.11</t>
  </si>
  <si>
    <t>-59.82</t>
  </si>
  <si>
    <t>-76.7</t>
  </si>
  <si>
    <t>761.33</t>
  </si>
  <si>
    <t>100.41</t>
  </si>
  <si>
    <t>-113.9</t>
  </si>
  <si>
    <t>646.93</t>
  </si>
  <si>
    <t>-259.2</t>
  </si>
  <si>
    <t>-0.54</t>
  </si>
  <si>
    <t>Unlevered Free Cash Flow, 1 Yr. Growth %</t>
  </si>
  <si>
    <t>-43.12</t>
  </si>
  <si>
    <t>78.33</t>
  </si>
  <si>
    <t>-54.58</t>
  </si>
  <si>
    <t>-47.37</t>
  </si>
  <si>
    <t>258.22</t>
  </si>
  <si>
    <t>80.66</t>
  </si>
  <si>
    <t>-96.65</t>
  </si>
  <si>
    <t>-310.75</t>
  </si>
  <si>
    <t>-0.39</t>
  </si>
  <si>
    <t>Compound Annual Growth Rate Over Two Years</t>
  </si>
  <si>
    <t>Total Revenues, 2 Yr. CAGR %</t>
  </si>
  <si>
    <t>-0.09</t>
  </si>
  <si>
    <t>6.77</t>
  </si>
  <si>
    <t>11.56</t>
  </si>
  <si>
    <t>10.06</t>
  </si>
  <si>
    <t>7.7</t>
  </si>
  <si>
    <t>10.31</t>
  </si>
  <si>
    <t>17.74</t>
  </si>
  <si>
    <t>11.29</t>
  </si>
  <si>
    <t>0.1</t>
  </si>
  <si>
    <t>-2.09</t>
  </si>
  <si>
    <t>Gross Profit, 2 Yr. CAGR %</t>
  </si>
  <si>
    <t>2.57</t>
  </si>
  <si>
    <t>9.18</t>
  </si>
  <si>
    <t>13.87</t>
  </si>
  <si>
    <t>10.51</t>
  </si>
  <si>
    <t>5.48</t>
  </si>
  <si>
    <t>8.6</t>
  </si>
  <si>
    <t>17.43</t>
  </si>
  <si>
    <t>11.61</t>
  </si>
  <si>
    <t>-0.74</t>
  </si>
  <si>
    <t>-1.64</t>
  </si>
  <si>
    <t>EBITDA, 2 Yr. CAGR %</t>
  </si>
  <si>
    <t>26.13</t>
  </si>
  <si>
    <t>25.16</t>
  </si>
  <si>
    <t>22.62</t>
  </si>
  <si>
    <t>12.73</t>
  </si>
  <si>
    <t>8.67</t>
  </si>
  <si>
    <t>28.11</t>
  </si>
  <si>
    <t>16.02</t>
  </si>
  <si>
    <t>-1.48</t>
  </si>
  <si>
    <t>-4.13</t>
  </si>
  <si>
    <t>EBITA, 2 Yr. CAGR %</t>
  </si>
  <si>
    <t>39.46</t>
  </si>
  <si>
    <t>32.85</t>
  </si>
  <si>
    <t>26.63</t>
  </si>
  <si>
    <t>15.64</t>
  </si>
  <si>
    <t>1.26</t>
  </si>
  <si>
    <t>8.51</t>
  </si>
  <si>
    <t>28.43</t>
  </si>
  <si>
    <t>-0.86</t>
  </si>
  <si>
    <t>-6.74</t>
  </si>
  <si>
    <t>EBIT, 2 Yr. CAGR %</t>
  </si>
  <si>
    <t>43.6</t>
  </si>
  <si>
    <t>33.78</t>
  </si>
  <si>
    <t>25.86</t>
  </si>
  <si>
    <t>13.97</t>
  </si>
  <si>
    <t>-0.48</t>
  </si>
  <si>
    <t>8.77</t>
  </si>
  <si>
    <t>30.33</t>
  </si>
  <si>
    <t>14.61</t>
  </si>
  <si>
    <t>-4.55</t>
  </si>
  <si>
    <t>-7.48</t>
  </si>
  <si>
    <t>Earnings From Cont. Operations, 2 Yr. CAGR %</t>
  </si>
  <si>
    <t>505.67</t>
  </si>
  <si>
    <t>115.44</t>
  </si>
  <si>
    <t>55.4</t>
  </si>
  <si>
    <t>65.01</t>
  </si>
  <si>
    <t>7.8</t>
  </si>
  <si>
    <t>-1.05</t>
  </si>
  <si>
    <t>28.41</t>
  </si>
  <si>
    <t>12.09</t>
  </si>
  <si>
    <t>-9.15</t>
  </si>
  <si>
    <t>-15.38</t>
  </si>
  <si>
    <t>Net Income, 2 Yr. CAGR %</t>
  </si>
  <si>
    <t>307.11</t>
  </si>
  <si>
    <t>124.86</t>
  </si>
  <si>
    <t>57.02</t>
  </si>
  <si>
    <t>66.63</t>
  </si>
  <si>
    <t>8.49</t>
  </si>
  <si>
    <t>-1.19</t>
  </si>
  <si>
    <t>27.88</t>
  </si>
  <si>
    <t>12.29</t>
  </si>
  <si>
    <t>-9.01</t>
  </si>
  <si>
    <t>-15.76</t>
  </si>
  <si>
    <t>Normalized Net Income, 2 Yr. CAGR %</t>
  </si>
  <si>
    <t>371.52</t>
  </si>
  <si>
    <t>73.14</t>
  </si>
  <si>
    <t>48.03</t>
  </si>
  <si>
    <t>22.79</t>
  </si>
  <si>
    <t>-1.2</t>
  </si>
  <si>
    <t>28.39</t>
  </si>
  <si>
    <t>12.7</t>
  </si>
  <si>
    <t>-2.68</t>
  </si>
  <si>
    <t>-3.37</t>
  </si>
  <si>
    <t>Diluted EPS Before Extra, 2 Yr. CAGR %</t>
  </si>
  <si>
    <t>299.46</t>
  </si>
  <si>
    <t>119.85</t>
  </si>
  <si>
    <t>54.11</t>
  </si>
  <si>
    <t>63.3</t>
  </si>
  <si>
    <t>-2.62</t>
  </si>
  <si>
    <t>12.82</t>
  </si>
  <si>
    <t>-7.56</t>
  </si>
  <si>
    <t>-14.96</t>
  </si>
  <si>
    <t>Accounts Receivable, 2 Yr. CAGR %</t>
  </si>
  <si>
    <t>3.33</t>
  </si>
  <si>
    <t>1.9</t>
  </si>
  <si>
    <t>17.12</t>
  </si>
  <si>
    <t>19.16</t>
  </si>
  <si>
    <t>-1.93</t>
  </si>
  <si>
    <t>-7.06</t>
  </si>
  <si>
    <t>-6.95</t>
  </si>
  <si>
    <t>Inventory, 2 Yr. CAGR %</t>
  </si>
  <si>
    <t>-7.42</t>
  </si>
  <si>
    <t>8.71</t>
  </si>
  <si>
    <t>10.46</t>
  </si>
  <si>
    <t>1.37</t>
  </si>
  <si>
    <t>21.24</t>
  </si>
  <si>
    <t>46.07</t>
  </si>
  <si>
    <t>10.6</t>
  </si>
  <si>
    <t>-10.11</t>
  </si>
  <si>
    <t>Net Property, Plant and Equip., 2 Yr. CAGR %</t>
  </si>
  <si>
    <t>-7.17</t>
  </si>
  <si>
    <t>5.41</t>
  </si>
  <si>
    <t>17.28</t>
  </si>
  <si>
    <t>16.47</t>
  </si>
  <si>
    <t>28.71</t>
  </si>
  <si>
    <t>41.9</t>
  </si>
  <si>
    <t>27.2</t>
  </si>
  <si>
    <t>0.08</t>
  </si>
  <si>
    <t>Total Assets, 2 Yr. CAGR %</t>
  </si>
  <si>
    <t>-1.14</t>
  </si>
  <si>
    <t>2.73</t>
  </si>
  <si>
    <t>7.47</t>
  </si>
  <si>
    <t>27.1</t>
  </si>
  <si>
    <t>24.48</t>
  </si>
  <si>
    <t>10.75</t>
  </si>
  <si>
    <t>24.06</t>
  </si>
  <si>
    <t>18.45</t>
  </si>
  <si>
    <t>4.12</t>
  </si>
  <si>
    <t>Tangible Book Value, 2 Yr. CAGR %</t>
  </si>
  <si>
    <t>9.81</t>
  </si>
  <si>
    <t>9.44</t>
  </si>
  <si>
    <t>51.62</t>
  </si>
  <si>
    <t>46.32</t>
  </si>
  <si>
    <t>12.08</t>
  </si>
  <si>
    <t>12.88</t>
  </si>
  <si>
    <t>-38.81</t>
  </si>
  <si>
    <t>-24.67</t>
  </si>
  <si>
    <t>47.5</t>
  </si>
  <si>
    <t>Common Equity, 2 Yr. CAGR %</t>
  </si>
  <si>
    <t>3.83</t>
  </si>
  <si>
    <t>6.81</t>
  </si>
  <si>
    <t>12.16</t>
  </si>
  <si>
    <t>31.24</t>
  </si>
  <si>
    <t>25.17</t>
  </si>
  <si>
    <t>6.33</t>
  </si>
  <si>
    <t>10.78</t>
  </si>
  <si>
    <t>Cash From Operations, 2 Yr. CAGR %</t>
  </si>
  <si>
    <t>75.84</t>
  </si>
  <si>
    <t>9.42</t>
  </si>
  <si>
    <t>14.33</t>
  </si>
  <si>
    <t>-13.19</t>
  </si>
  <si>
    <t>33.91</t>
  </si>
  <si>
    <t>52.18</t>
  </si>
  <si>
    <t>10.62</t>
  </si>
  <si>
    <t>-64.12</t>
  </si>
  <si>
    <t>23.34</t>
  </si>
  <si>
    <t>240.65</t>
  </si>
  <si>
    <t>Capital Expenditures, 2 Yr. CAGR %</t>
  </si>
  <si>
    <t>-6.45</t>
  </si>
  <si>
    <t>26.82</t>
  </si>
  <si>
    <t>42.38</t>
  </si>
  <si>
    <t>17.05</t>
  </si>
  <si>
    <t>-15.91</t>
  </si>
  <si>
    <t>6.66</t>
  </si>
  <si>
    <t>59.5</t>
  </si>
  <si>
    <t>63.58</t>
  </si>
  <si>
    <t>-18.04</t>
  </si>
  <si>
    <t>Levered Free Cash Flow, 2 Yr. CAGR %</t>
  </si>
  <si>
    <t>-5.4</t>
  </si>
  <si>
    <t>-3.66</t>
  </si>
  <si>
    <t>10.44</t>
  </si>
  <si>
    <t>-69.4</t>
  </si>
  <si>
    <t>41.89</t>
  </si>
  <si>
    <t>315.47</t>
  </si>
  <si>
    <t>-46.67</t>
  </si>
  <si>
    <t>1.88</t>
  </si>
  <si>
    <t>234.87</t>
  </si>
  <si>
    <t>23.9</t>
  </si>
  <si>
    <t>Unlevered Free Cash Flow, 2 Yr. CAGR %</t>
  </si>
  <si>
    <t>65.22</t>
  </si>
  <si>
    <t>-3.38</t>
  </si>
  <si>
    <t>-51.11</t>
  </si>
  <si>
    <t>154.39</t>
  </si>
  <si>
    <t>-75.17</t>
  </si>
  <si>
    <t>-12.61</t>
  </si>
  <si>
    <t>684.74</t>
  </si>
  <si>
    <t>42.87</t>
  </si>
  <si>
    <t>Compound Annual Growth Rate Over Three Years</t>
  </si>
  <si>
    <t>Total Revenues, 3 Yr. CAGR %</t>
  </si>
  <si>
    <t>-0.98</t>
  </si>
  <si>
    <t>10.3</t>
  </si>
  <si>
    <t>9.22</t>
  </si>
  <si>
    <t>9.47</t>
  </si>
  <si>
    <t>14.25</t>
  </si>
  <si>
    <t>11.9</t>
  </si>
  <si>
    <t>Gross Profit, 3 Yr. CAGR %</t>
  </si>
  <si>
    <t>-1.72</t>
  </si>
  <si>
    <t>6.03</t>
  </si>
  <si>
    <t>10.9</t>
  </si>
  <si>
    <t>11.44</t>
  </si>
  <si>
    <t>8.38</t>
  </si>
  <si>
    <t>7.97</t>
  </si>
  <si>
    <t>12.86</t>
  </si>
  <si>
    <t>6.29</t>
  </si>
  <si>
    <t>-0.37</t>
  </si>
  <si>
    <t>EBITDA, 3 Yr. CAGR %</t>
  </si>
  <si>
    <t>7.37</t>
  </si>
  <si>
    <t>25.24</t>
  </si>
  <si>
    <t>22.7</t>
  </si>
  <si>
    <t>17.45</t>
  </si>
  <si>
    <t>6.76</t>
  </si>
  <si>
    <t>15.65</t>
  </si>
  <si>
    <t>19.03</t>
  </si>
  <si>
    <t>EBITA, 3 Yr. CAGR %</t>
  </si>
  <si>
    <t>36.47</t>
  </si>
  <si>
    <t>29.37</t>
  </si>
  <si>
    <t>20.46</t>
  </si>
  <si>
    <t>7.9</t>
  </si>
  <si>
    <t>8.73</t>
  </si>
  <si>
    <t>14.97</t>
  </si>
  <si>
    <t>21.18</t>
  </si>
  <si>
    <t>-1.79</t>
  </si>
  <si>
    <t>EBIT, 3 Yr. CAGR %</t>
  </si>
  <si>
    <t>9.87</t>
  </si>
  <si>
    <t>39.1</t>
  </si>
  <si>
    <t>29.51</t>
  </si>
  <si>
    <t>19.24</t>
  </si>
  <si>
    <t>6.27</t>
  </si>
  <si>
    <t>8.24</t>
  </si>
  <si>
    <t>15.39</t>
  </si>
  <si>
    <t>19.77</t>
  </si>
  <si>
    <t>-4.37</t>
  </si>
  <si>
    <t>Earnings From Cont. Operations, 3 Yr. CAGR %</t>
  </si>
  <si>
    <t>14.29</t>
  </si>
  <si>
    <t>269.99</t>
  </si>
  <si>
    <t>100.98</t>
  </si>
  <si>
    <t>55.49</t>
  </si>
  <si>
    <t>26.67</t>
  </si>
  <si>
    <t>15.08</t>
  </si>
  <si>
    <t>7.17</t>
  </si>
  <si>
    <t>18.12</t>
  </si>
  <si>
    <t>-10.56</t>
  </si>
  <si>
    <t>Net Income, 3 Yr. CAGR %</t>
  </si>
  <si>
    <t>14.72</t>
  </si>
  <si>
    <t>184.7</t>
  </si>
  <si>
    <t>107.65</t>
  </si>
  <si>
    <t>56.94</t>
  </si>
  <si>
    <t>27.74</t>
  </si>
  <si>
    <t>15.25</t>
  </si>
  <si>
    <t>7.08</t>
  </si>
  <si>
    <t>1.35</t>
  </si>
  <si>
    <t>-10.72</t>
  </si>
  <si>
    <t>Normalized Net Income, 3 Yr. CAGR %</t>
  </si>
  <si>
    <t>19.58</t>
  </si>
  <si>
    <t>219.66</t>
  </si>
  <si>
    <t>64.74</t>
  </si>
  <si>
    <t>30.35</t>
  </si>
  <si>
    <t>13.27</t>
  </si>
  <si>
    <t>7.66</t>
  </si>
  <si>
    <t>18.59</t>
  </si>
  <si>
    <t>-1.44</t>
  </si>
  <si>
    <t>Diluted EPS Before Extra, 3 Yr. CAGR %</t>
  </si>
  <si>
    <t>13.3</t>
  </si>
  <si>
    <t>178.89</t>
  </si>
  <si>
    <t>103.64</t>
  </si>
  <si>
    <t>53.62</t>
  </si>
  <si>
    <t>22.77</t>
  </si>
  <si>
    <t>13.12</t>
  </si>
  <si>
    <t>5.83</t>
  </si>
  <si>
    <t>20.26</t>
  </si>
  <si>
    <t>2.22</t>
  </si>
  <si>
    <t>-16.17</t>
  </si>
  <si>
    <t>Accounts Receivable, 3 Yr. CAGR %</t>
  </si>
  <si>
    <t>0.81</t>
  </si>
  <si>
    <t>9.98</t>
  </si>
  <si>
    <t>14.27</t>
  </si>
  <si>
    <t>18.1</t>
  </si>
  <si>
    <t>11.78</t>
  </si>
  <si>
    <t>7.88</t>
  </si>
  <si>
    <t>-5.28</t>
  </si>
  <si>
    <t>Inventory, 3 Yr. CAGR %</t>
  </si>
  <si>
    <t>0.59</t>
  </si>
  <si>
    <t>-2.61</t>
  </si>
  <si>
    <t>5.39</t>
  </si>
  <si>
    <t>8.39</t>
  </si>
  <si>
    <t>8.8</t>
  </si>
  <si>
    <t>4.78</t>
  </si>
  <si>
    <t>26.24</t>
  </si>
  <si>
    <t>Net Property, Plant and Equip., 3 Yr. CAGR %</t>
  </si>
  <si>
    <t>-5.21</t>
  </si>
  <si>
    <t>-5.74</t>
  </si>
  <si>
    <t>10.16</t>
  </si>
  <si>
    <t>15.75</t>
  </si>
  <si>
    <t>25.84</t>
  </si>
  <si>
    <t>31.43</t>
  </si>
  <si>
    <t>33.46</t>
  </si>
  <si>
    <t>16.17</t>
  </si>
  <si>
    <t>5.74</t>
  </si>
  <si>
    <t>Total Assets, 3 Yr. CAGR %</t>
  </si>
  <si>
    <t>-0.43</t>
  </si>
  <si>
    <t>19.01</t>
  </si>
  <si>
    <t>19.7</t>
  </si>
  <si>
    <t>21.42</t>
  </si>
  <si>
    <t>17.79</t>
  </si>
  <si>
    <t>17.46</t>
  </si>
  <si>
    <t>13.04</t>
  </si>
  <si>
    <t>4.47</t>
  </si>
  <si>
    <t>Tangible Book Value, 3 Yr. CAGR %</t>
  </si>
  <si>
    <t>8.08</t>
  </si>
  <si>
    <t>7.24</t>
  </si>
  <si>
    <t>11.79</t>
  </si>
  <si>
    <t>32.97</t>
  </si>
  <si>
    <t>35.67</t>
  </si>
  <si>
    <t>35.28</t>
  </si>
  <si>
    <t>11.45</t>
  </si>
  <si>
    <t>-24.35</t>
  </si>
  <si>
    <t>-14.48</t>
  </si>
  <si>
    <t>-9.58</t>
  </si>
  <si>
    <t>Common Equity, 3 Yr. CAGR %</t>
  </si>
  <si>
    <t>9.46</t>
  </si>
  <si>
    <t>23.53</t>
  </si>
  <si>
    <t>21.67</t>
  </si>
  <si>
    <t>19.21</t>
  </si>
  <si>
    <t>10.22</t>
  </si>
  <si>
    <t>8.37</t>
  </si>
  <si>
    <t>Cash From Operations, 3 Yr. CAGR %</t>
  </si>
  <si>
    <t>-0.65</t>
  </si>
  <si>
    <t>74.94</t>
  </si>
  <si>
    <t>9.28</t>
  </si>
  <si>
    <t>32.23</t>
  </si>
  <si>
    <t>30.02</t>
  </si>
  <si>
    <t>-45.04</t>
  </si>
  <si>
    <t>13.03</t>
  </si>
  <si>
    <t>16.33</t>
  </si>
  <si>
    <t>Capital Expenditures, 3 Yr. CAGR %</t>
  </si>
  <si>
    <t>-17.75</t>
  </si>
  <si>
    <t>3.14</t>
  </si>
  <si>
    <t>37.52</t>
  </si>
  <si>
    <t>-1.21</t>
  </si>
  <si>
    <t>28.52</t>
  </si>
  <si>
    <t>53.95</t>
  </si>
  <si>
    <t>7.82</t>
  </si>
  <si>
    <t>-18.72</t>
  </si>
  <si>
    <t>Levered Free Cash Flow, 3 Yr. CAGR %</t>
  </si>
  <si>
    <t>11.28</t>
  </si>
  <si>
    <t>21.86</t>
  </si>
  <si>
    <t>-20.36</t>
  </si>
  <si>
    <t>-34.25</t>
  </si>
  <si>
    <t>-6.93</t>
  </si>
  <si>
    <t>59.2</t>
  </si>
  <si>
    <t>33.86</t>
  </si>
  <si>
    <t>28.55</t>
  </si>
  <si>
    <t>18.22</t>
  </si>
  <si>
    <t>121.13</t>
  </si>
  <si>
    <t>Unlevered Free Cash Flow, 3 Yr. CAGR %</t>
  </si>
  <si>
    <t>5.18</t>
  </si>
  <si>
    <t>65.74</t>
  </si>
  <si>
    <t>-18.34</t>
  </si>
  <si>
    <t>-18.19</t>
  </si>
  <si>
    <t>50.58</t>
  </si>
  <si>
    <t>-39.9</t>
  </si>
  <si>
    <t>11.95</t>
  </si>
  <si>
    <t>17.19</t>
  </si>
  <si>
    <t>290.71</t>
  </si>
  <si>
    <t>Compound Annual Growth Rate Over Five Years</t>
  </si>
  <si>
    <t>Total Revenues, 5 Yr. CAGR %</t>
  </si>
  <si>
    <t>3.86</t>
  </si>
  <si>
    <t>6.02</t>
  </si>
  <si>
    <t>12.55</t>
  </si>
  <si>
    <t>8.36</t>
  </si>
  <si>
    <t>Gross Profit, 5 Yr. CAGR %</t>
  </si>
  <si>
    <t>-1.08</t>
  </si>
  <si>
    <t>2.29</t>
  </si>
  <si>
    <t>8.7</t>
  </si>
  <si>
    <t>9.41</t>
  </si>
  <si>
    <t>7.21</t>
  </si>
  <si>
    <t>6.4</t>
  </si>
  <si>
    <t>EBITDA, 5 Yr. CAGR %</t>
  </si>
  <si>
    <t>7.29</t>
  </si>
  <si>
    <t>12.51</t>
  </si>
  <si>
    <t>20.08</t>
  </si>
  <si>
    <t>13.77</t>
  </si>
  <si>
    <t>14.47</t>
  </si>
  <si>
    <t>8.3</t>
  </si>
  <si>
    <t>9.16</t>
  </si>
  <si>
    <t>EBITA, 5 Yr. CAGR %</t>
  </si>
  <si>
    <t>-3.9</t>
  </si>
  <si>
    <t>8.34</t>
  </si>
  <si>
    <t>15.6</t>
  </si>
  <si>
    <t>27.72</t>
  </si>
  <si>
    <t>17.26</t>
  </si>
  <si>
    <t>15.53</t>
  </si>
  <si>
    <t>15.24</t>
  </si>
  <si>
    <t>12.35</t>
  </si>
  <si>
    <t>8.15</t>
  </si>
  <si>
    <t>9.13</t>
  </si>
  <si>
    <t>EBIT, 5 Yr. CAGR %</t>
  </si>
  <si>
    <t>16.01</t>
  </si>
  <si>
    <t>28.44</t>
  </si>
  <si>
    <t>16.52</t>
  </si>
  <si>
    <t>14.94</t>
  </si>
  <si>
    <t>14.82</t>
  </si>
  <si>
    <t>10.74</t>
  </si>
  <si>
    <t>6.74</t>
  </si>
  <si>
    <t>Earnings From Cont. Operations, 5 Yr. CAGR %</t>
  </si>
  <si>
    <t>-7.13</t>
  </si>
  <si>
    <t>9.94</t>
  </si>
  <si>
    <t>29.24</t>
  </si>
  <si>
    <t>167.87</t>
  </si>
  <si>
    <t>56.65</t>
  </si>
  <si>
    <t>29.77</t>
  </si>
  <si>
    <t>27.36</t>
  </si>
  <si>
    <t>0.32</t>
  </si>
  <si>
    <t>Net Income, 5 Yr. CAGR %</t>
  </si>
  <si>
    <t>30.07</t>
  </si>
  <si>
    <t>129.79</t>
  </si>
  <si>
    <t>60.16</t>
  </si>
  <si>
    <t>30.43</t>
  </si>
  <si>
    <t>27.8</t>
  </si>
  <si>
    <t>14.06</t>
  </si>
  <si>
    <t>0.33</t>
  </si>
  <si>
    <t>3.08</t>
  </si>
  <si>
    <t>Normalized Net Income, 5 Yr. CAGR %</t>
  </si>
  <si>
    <t>-7.58</t>
  </si>
  <si>
    <t>11.89</t>
  </si>
  <si>
    <t>118.01</t>
  </si>
  <si>
    <t>34.22</t>
  </si>
  <si>
    <t>22.23</t>
  </si>
  <si>
    <t>7.64</t>
  </si>
  <si>
    <t>9.26</t>
  </si>
  <si>
    <t>Diluted EPS Before Extra, 5 Yr. CAGR %</t>
  </si>
  <si>
    <t>-1.78</t>
  </si>
  <si>
    <t>11.71</t>
  </si>
  <si>
    <t>28.14</t>
  </si>
  <si>
    <t>125.14</t>
  </si>
  <si>
    <t>54.99</t>
  </si>
  <si>
    <t>28.01</t>
  </si>
  <si>
    <t>25.88</t>
  </si>
  <si>
    <t>0.26</t>
  </si>
  <si>
    <t>0.12</t>
  </si>
  <si>
    <t>Accounts Receivable, 5 Yr. CAGR %</t>
  </si>
  <si>
    <t>0.58</t>
  </si>
  <si>
    <t>3.28</t>
  </si>
  <si>
    <t>7.27</t>
  </si>
  <si>
    <t>13.56</t>
  </si>
  <si>
    <t>13.89</t>
  </si>
  <si>
    <t>9.64</t>
  </si>
  <si>
    <t>1.68</t>
  </si>
  <si>
    <t>Inventory, 5 Yr. CAGR %</t>
  </si>
  <si>
    <t>3.27</t>
  </si>
  <si>
    <t>2.97</t>
  </si>
  <si>
    <t>1.77</t>
  </si>
  <si>
    <t>7.39</t>
  </si>
  <si>
    <t>5.53</t>
  </si>
  <si>
    <t>13.61</t>
  </si>
  <si>
    <t>19.68</t>
  </si>
  <si>
    <t>14.4</t>
  </si>
  <si>
    <t>Net Property, Plant and Equip., 5 Yr. CAGR %</t>
  </si>
  <si>
    <t>-0.3</t>
  </si>
  <si>
    <t>-2.15</t>
  </si>
  <si>
    <t>-1.1</t>
  </si>
  <si>
    <t>17.24</t>
  </si>
  <si>
    <t>25.58</t>
  </si>
  <si>
    <t>26.38</t>
  </si>
  <si>
    <t>21.03</t>
  </si>
  <si>
    <t>18.95</t>
  </si>
  <si>
    <t>Total Assets, 5 Yr. CAGR %</t>
  </si>
  <si>
    <t>0.07</t>
  </si>
  <si>
    <t>2.09</t>
  </si>
  <si>
    <t>2.6</t>
  </si>
  <si>
    <t>10.43</t>
  </si>
  <si>
    <t>12.01</t>
  </si>
  <si>
    <t>21.43</t>
  </si>
  <si>
    <t>20.22</t>
  </si>
  <si>
    <t>Tangible Book Value, 5 Yr. CAGR %</t>
  </si>
  <si>
    <t>-1.38</t>
  </si>
  <si>
    <t>6.86</t>
  </si>
  <si>
    <t>8.53</t>
  </si>
  <si>
    <t>23.17</t>
  </si>
  <si>
    <t>24.5</t>
  </si>
  <si>
    <t>24.18</t>
  </si>
  <si>
    <t>26.05</t>
  </si>
  <si>
    <t>-1.51</t>
  </si>
  <si>
    <t>-4.71</t>
  </si>
  <si>
    <t>Common Equity, 5 Yr. CAGR %</t>
  </si>
  <si>
    <t>3.9</t>
  </si>
  <si>
    <t>6.5</t>
  </si>
  <si>
    <t>15.49</t>
  </si>
  <si>
    <t>16.34</t>
  </si>
  <si>
    <t>15.97</t>
  </si>
  <si>
    <t>8.79</t>
  </si>
  <si>
    <t>Cash From Operations, 5 Yr. CAGR %</t>
  </si>
  <si>
    <t>-8.35</t>
  </si>
  <si>
    <t>24.31</t>
  </si>
  <si>
    <t>5.09</t>
  </si>
  <si>
    <t>32.18</t>
  </si>
  <si>
    <t>10.14</t>
  </si>
  <si>
    <t>24.76</t>
  </si>
  <si>
    <t>-21.52</t>
  </si>
  <si>
    <t>27.31</t>
  </si>
  <si>
    <t>14.01</t>
  </si>
  <si>
    <t>Capital Expenditures, 5 Yr. CAGR %</t>
  </si>
  <si>
    <t>-1.85</t>
  </si>
  <si>
    <t>-2.63</t>
  </si>
  <si>
    <t>2.44</t>
  </si>
  <si>
    <t>12.95</t>
  </si>
  <si>
    <t>23.8</t>
  </si>
  <si>
    <t>20.87</t>
  </si>
  <si>
    <t>6.44</t>
  </si>
  <si>
    <t>Levered Free Cash Flow, 5 Yr. CAGR %</t>
  </si>
  <si>
    <t>-12.8</t>
  </si>
  <si>
    <t>42.57</t>
  </si>
  <si>
    <t>8.68</t>
  </si>
  <si>
    <t>-25.5</t>
  </si>
  <si>
    <t>37.45</t>
  </si>
  <si>
    <t>-25.82</t>
  </si>
  <si>
    <t>33.17</t>
  </si>
  <si>
    <t>95.45</t>
  </si>
  <si>
    <t>Unlevered Free Cash Flow, 5 Yr. CAGR %</t>
  </si>
  <si>
    <t>-9.3</t>
  </si>
  <si>
    <t>66.38</t>
  </si>
  <si>
    <t>2.51</t>
  </si>
  <si>
    <t>6.93</t>
  </si>
  <si>
    <t>28.79</t>
  </si>
  <si>
    <t>-44.66</t>
  </si>
  <si>
    <t>21.13</t>
  </si>
  <si>
    <t>59.79</t>
  </si>
  <si>
    <t>23.42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</si>
  <si>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</si>
  <si>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</si>
  <si>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</si>
  <si>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</si>
  <si>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</si>
  <si>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</si>
  <si>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</si>
  <si>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</si>
  <si>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</si>
  <si>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1,962</t>
  </si>
  <si>
    <t>2,507</t>
  </si>
  <si>
    <t>1,920</t>
  </si>
  <si>
    <t>2,239</t>
  </si>
  <si>
    <t>2,204</t>
  </si>
  <si>
    <t>2,076</t>
  </si>
  <si>
    <t>-</t>
  </si>
  <si>
    <t>Change</t>
  </si>
  <si>
    <t>27.73%</t>
  </si>
  <si>
    <t>-23.41%</t>
  </si>
  <si>
    <t>16.64%</t>
  </si>
  <si>
    <t>-1.58%</t>
  </si>
  <si>
    <t>-5.81%</t>
  </si>
  <si>
    <t>Enterprise Value (EV)
                                    1</t>
  </si>
  <si>
    <t>2,037</t>
  </si>
  <si>
    <t>3,307</t>
  </si>
  <si>
    <t>2,977</t>
  </si>
  <si>
    <t>2,989</t>
  </si>
  <si>
    <t>2,626</t>
  </si>
  <si>
    <t>2,478</t>
  </si>
  <si>
    <t>2,394</t>
  </si>
  <si>
    <t>2,316</t>
  </si>
  <si>
    <t>62.31%</t>
  </si>
  <si>
    <t>-9.97%</t>
  </si>
  <si>
    <t>0.41%</t>
  </si>
  <si>
    <t>-12.17%</t>
  </si>
  <si>
    <t>-5.61%</t>
  </si>
  <si>
    <t>-3.38%</t>
  </si>
  <si>
    <t>-3.29%</t>
  </si>
  <si>
    <t>P/E ratio</t>
  </si>
  <si>
    <t>21.9x</t>
  </si>
  <si>
    <t>22.2x</t>
  </si>
  <si>
    <t>16.5x</t>
  </si>
  <si>
    <t>23.9x</t>
  </si>
  <si>
    <t>22.6x</t>
  </si>
  <si>
    <t>15.9x</t>
  </si>
  <si>
    <t>14.7x</t>
  </si>
  <si>
    <t>13.7x</t>
  </si>
  <si>
    <t>PBR</t>
  </si>
  <si>
    <t>2.45x</t>
  </si>
  <si>
    <t>2.69x</t>
  </si>
  <si>
    <t>1.82x</t>
  </si>
  <si>
    <t>2.06x</t>
  </si>
  <si>
    <t>1.57x</t>
  </si>
  <si>
    <t>1.41x</t>
  </si>
  <si>
    <t>1.3x</t>
  </si>
  <si>
    <t>1.19x</t>
  </si>
  <si>
    <t>PEG</t>
  </si>
  <si>
    <t>0.9x</t>
  </si>
  <si>
    <t>9.07x</t>
  </si>
  <si>
    <t>-1.5x</t>
  </si>
  <si>
    <t>-1.6x</t>
  </si>
  <si>
    <t>0.4x</t>
  </si>
  <si>
    <t>1.88x</t>
  </si>
  <si>
    <t>1.86x</t>
  </si>
  <si>
    <t>Capitalization / Revenue</t>
  </si>
  <si>
    <t>0.73x</t>
  </si>
  <si>
    <t>0.76x</t>
  </si>
  <si>
    <t>0.58x</t>
  </si>
  <si>
    <t>0.68x</t>
  </si>
  <si>
    <t>0.69x</t>
  </si>
  <si>
    <t>0.64x</t>
  </si>
  <si>
    <t>0.63x</t>
  </si>
  <si>
    <t>0.61x</t>
  </si>
  <si>
    <t>EV / Revenue</t>
  </si>
  <si>
    <t>1x</t>
  </si>
  <si>
    <t>0.89x</t>
  </si>
  <si>
    <t>0.82x</t>
  </si>
  <si>
    <t>0.77x</t>
  </si>
  <si>
    <t>0.72x</t>
  </si>
  <si>
    <t>EV / EBITDA</t>
  </si>
  <si>
    <t>8.04x</t>
  </si>
  <si>
    <t>10x</t>
  </si>
  <si>
    <t>8.12x</t>
  </si>
  <si>
    <t>8.72x</t>
  </si>
  <si>
    <t>7.86x</t>
  </si>
  <si>
    <t>7.47x</t>
  </si>
  <si>
    <t>6.97x</t>
  </si>
  <si>
    <t>8.11x</t>
  </si>
  <si>
    <t>EV / EBIT</t>
  </si>
  <si>
    <t>10.3x</t>
  </si>
  <si>
    <t>13x</t>
  </si>
  <si>
    <t>11.4x</t>
  </si>
  <si>
    <t>13.2x</t>
  </si>
  <si>
    <t>11.8x</t>
  </si>
  <si>
    <t>10.8x</t>
  </si>
  <si>
    <t>9.88x</t>
  </si>
  <si>
    <t>9.67x</t>
  </si>
  <si>
    <t>EV / FCF</t>
  </si>
  <si>
    <t>9.21x</t>
  </si>
  <si>
    <t>19.4x</t>
  </si>
  <si>
    <t>-19.9x</t>
  </si>
  <si>
    <t>9.12x</t>
  </si>
  <si>
    <t>7.46x</t>
  </si>
  <si>
    <t>12.8x</t>
  </si>
  <si>
    <t>12.1x</t>
  </si>
  <si>
    <t>10.6x</t>
  </si>
  <si>
    <t>FCF Yield</t>
  </si>
  <si>
    <t>10.9%</t>
  </si>
  <si>
    <t>5.16%</t>
  </si>
  <si>
    <t>-5.01%</t>
  </si>
  <si>
    <t>11%</t>
  </si>
  <si>
    <t>13.4%</t>
  </si>
  <si>
    <t>7.79%</t>
  </si>
  <si>
    <t>8.25%</t>
  </si>
  <si>
    <t>9.41%</t>
  </si>
  <si>
    <t>Dividend per Share
                                    2</t>
  </si>
  <si>
    <t>Rate of return</t>
  </si>
  <si>
    <t>EPS
                                    2</t>
  </si>
  <si>
    <t>2.24</t>
  </si>
  <si>
    <t>2.268</t>
  </si>
  <si>
    <t>2.445</t>
  </si>
  <si>
    <t>2.625</t>
  </si>
  <si>
    <t>Distribution rate</t>
  </si>
  <si>
    <t>Net sales
                                    1</t>
  </si>
  <si>
    <t>2,696</t>
  </si>
  <si>
    <t>3,304</t>
  </si>
  <si>
    <t>3,339</t>
  </si>
  <si>
    <t>3,310</t>
  </si>
  <si>
    <t>3,200</t>
  </si>
  <si>
    <t>3,235</t>
  </si>
  <si>
    <t>3,305</t>
  </si>
  <si>
    <t>3,426</t>
  </si>
  <si>
    <t>EBITDA
                                    1</t>
  </si>
  <si>
    <t>253.3</t>
  </si>
  <si>
    <t>329.2</t>
  </si>
  <si>
    <t>366.8</t>
  </si>
  <si>
    <t>342.9</t>
  </si>
  <si>
    <t>334.2</t>
  </si>
  <si>
    <t>331.8</t>
  </si>
  <si>
    <t>343.5</t>
  </si>
  <si>
    <t>285.4</t>
  </si>
  <si>
    <t>EBIT
                                    1</t>
  </si>
  <si>
    <t>198</t>
  </si>
  <si>
    <t>254.5</t>
  </si>
  <si>
    <t>260</t>
  </si>
  <si>
    <t>227.2</t>
  </si>
  <si>
    <t>222.8</t>
  </si>
  <si>
    <t>229.1</t>
  </si>
  <si>
    <t>242.3</t>
  </si>
  <si>
    <t>239.5</t>
  </si>
  <si>
    <t>Net income
                                    1</t>
  </si>
  <si>
    <t>120.7</t>
  </si>
  <si>
    <t>151.7</t>
  </si>
  <si>
    <t>152.2</t>
  </si>
  <si>
    <t>125.6</t>
  </si>
  <si>
    <t>108</t>
  </si>
  <si>
    <t>150</t>
  </si>
  <si>
    <t>160.8</t>
  </si>
  <si>
    <t>175.8</t>
  </si>
  <si>
    <t>Net Debt
                                    1</t>
  </si>
  <si>
    <t>74.84</t>
  </si>
  <si>
    <t>800.1</t>
  </si>
  <si>
    <t>1,057</t>
  </si>
  <si>
    <t>750.1</t>
  </si>
  <si>
    <t>421.6</t>
  </si>
  <si>
    <t>402.3</t>
  </si>
  <si>
    <t>318.7</t>
  </si>
  <si>
    <t>239.9</t>
  </si>
  <si>
    <t>Reference price
                                    2</t>
  </si>
  <si>
    <t>38.54</t>
  </si>
  <si>
    <t>48.81</t>
  </si>
  <si>
    <t>36.87</t>
  </si>
  <si>
    <t>44.86</t>
  </si>
  <si>
    <t>36.04</t>
  </si>
  <si>
    <t>Nbr of stocks (in thousands)</t>
  </si>
  <si>
    <t>65,135</t>
  </si>
  <si>
    <t>66,397</t>
  </si>
  <si>
    <t>64,739</t>
  </si>
  <si>
    <t>63,925</t>
  </si>
  <si>
    <t>67,424</t>
  </si>
  <si>
    <t>65,594</t>
  </si>
  <si>
    <t>Announcement Date</t>
  </si>
  <si>
    <t>11/23/20</t>
  </si>
  <si>
    <t>11/22/21</t>
  </si>
  <si>
    <t>11/21/22</t>
  </si>
  <si>
    <t>11/21/23</t>
  </si>
  <si>
    <t>11/25/24</t>
  </si>
  <si>
    <t>address1</t>
  </si>
  <si>
    <t>1340 Treat Boulevard</t>
  </si>
  <si>
    <t>address2</t>
  </si>
  <si>
    <t>Suite 600</t>
  </si>
  <si>
    <t>city</t>
  </si>
  <si>
    <t>Walnut Creek</t>
  </si>
  <si>
    <t>state</t>
  </si>
  <si>
    <t>CA</t>
  </si>
  <si>
    <t>zip</t>
  </si>
  <si>
    <t>94597</t>
  </si>
  <si>
    <t>country</t>
  </si>
  <si>
    <t>phone</t>
  </si>
  <si>
    <t>925 948 4000</t>
  </si>
  <si>
    <t>website</t>
  </si>
  <si>
    <t>https://www.central.com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</si>
  <si>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</si>
  <si>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</si>
  <si>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</si>
  <si>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</si>
  <si>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</si>
  <si>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</si>
  <si>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</si>
  <si>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</si>
  <si>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</si>
  <si>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</si>
  <si>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</si>
  <si>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Central Garden &amp; Pet Company produces and distributes various products for the lawn and garden, and pet supplies markets in the United States. It operates through two segments: Pet and Garden. The Pet segment provides dog and cat supplies, such as dog treats and chews, toys, pet beds and containment, grooming products, waste management, and training pads; supplies for aquatics, small animals, reptiles, and pet birds, including toys, cages and habitats, bedding, and food and supplements; products for equine and livestock; animal and household health and insect control products; aquariums and terrariums, including fixtures and stands, water conditioners and supplements, water pumps and filters, and lighting systems and accessories; and live fish and small animals, as well as outdoor cushions. This segment sells its products under the Aqueon, Cadet, Comfort Zone, Farnam, Four Paws, K&amp;H Pet Products, Kaytee, Nylabone, and Zilla brands. Its Garden segment offers lawn and garden supplies products that include grass seed; vegetable; flower and herb packet seed; wild bird feed, bird feeders, bird houses, and other birding accessories; fertilizers; decorative products; live plants; and weed and grass, as well as other herbicides, insecticide, and pesticide products. This segment sells its lawn and garden supplies products under the Amdro, Ferry-Morse, Pennington, and Sevin brands. The company sells its products to independent distributors, big-box retailers, national and regional retail chains, e-commerce and online retailers, grocery stores, nurseries, and mass merchants. Central Garden &amp; Pet Company was founded in 1955 and is headquartered in Walnut Creek, California.</t>
  </si>
  <si>
    <t>fullTimeEmployees</t>
  </si>
  <si>
    <t>companyOfficers</t>
  </si>
  <si>
    <t>[{'maxAge': 1, 'name': 'Mr. William E. Brown', 'age': 82, 'title': 'Founder &amp; Chairman', 'yearBorn': 1941, 'fiscalYear': 2023, 'totalPay': 334209, 'exercisedValue': 0, 'unexercisedValue': 0}, {'maxAge': 1, 'name': 'Mr. Nicholas  Lahanas', 'age': 54, 'title': 'CEO &amp; Director', 'yearBorn': 1969, 'fiscalYear': 2023, 'totalPay': 520354, 'exercisedValue': 225792, 'unexercisedValue': 418688}, {'maxAge': 1, 'name': 'Ms. Joyce  McCarthy', 'age': 53, 'title': 'General Counsel &amp; Secretary', 'yearBorn': 1970, 'fiscalYear': 2023, 'totalPay': 622994, 'exercisedValue': 0, 'unexercisedValue': 0}, {'maxAge': 1, 'name': 'Mr. John D. Walker III', 'age': 64, 'title': 'President of Garden Consumer Products', 'yearBorn': 1959, 'fiscalYear': 2023, 'totalPay': 602735, 'exercisedValue': 0, 'unexercisedValue': 470248}, {'maxAge': 1, 'name': 'Mr. John Edward Hanson', 'age': 57, 'title': 'President of Pet Consumer Products', 'yearBorn': 1966, 'fiscalYear': 2023, 'totalPay': 593951, 'exercisedValue': 224536, 'unexercisedValue': 0}, {'maxAge': 1, 'name': 'Mr. Brad  Smith', 'title': 'Chief Financial Officer', 'fiscalYear': 2023, 'exercisedValue': 0, 'unexercisedValue': 0}, {'maxAge': 1, 'name': 'Mr. Howard A. Machek CPA', 'age': 60, 'title': 'Senior VP &amp; Chief Accounting Officer', 'yearBorn': 1963, 'fiscalYear': 2023, 'totalPay': 500396, 'exercisedValue': 288700, 'unexercisedValue': 590285}, {'maxAge': 1, 'name': 'Mr. Chris  Walter', 'title': 'Senior VP &amp; Chief Information Officer', 'fiscalYear': 2023, 'exercisedValue': 0, 'unexercisedValue': 0}, {'maxAge': 1, 'name': 'Ms. Friederike  Edelmann', 'title': 'Vice President of Investor Relations', 'fiscalYear': 2023, 'exercisedValue': 0, 'unexercisedValue': 0}, {'maxAge': 1, 'name': 'Ms. Marilyn  Leahy', 'title': 'Interim Senior Vice President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</si>
  <si>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</si>
  <si>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</si>
  <si>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</si>
  <si>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</si>
  <si>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</si>
  <si>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</si>
  <si>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</si>
  <si>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</si>
  <si>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http://ir.central.com/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</si>
  <si>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</si>
  <si>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</si>
  <si>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</si>
  <si>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</si>
  <si>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</si>
  <si>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</si>
  <si>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</si>
  <si>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</si>
  <si>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</si>
  <si>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</si>
  <si>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</si>
  <si>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</si>
  <si>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</si>
  <si>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</si>
  <si>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</si>
  <si>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</si>
  <si>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</si>
  <si>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</si>
  <si>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</si>
  <si>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</si>
  <si>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</si>
  <si>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</si>
  <si>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</si>
  <si>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</si>
  <si>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</si>
  <si>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</si>
  <si>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</si>
  <si>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</si>
  <si>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</si>
  <si>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</si>
  <si>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</si>
  <si>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</si>
  <si>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</si>
  <si>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</si>
  <si>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</si>
  <si>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</si>
  <si>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</si>
  <si>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</si>
  <si>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</si>
  <si>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</si>
  <si>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</si>
  <si>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</si>
  <si>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</si>
  <si>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</si>
  <si>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</si>
  <si>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</si>
  <si>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</si>
  <si>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</si>
  <si>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</si>
  <si>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</si>
  <si>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1277:1000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</si>
  <si>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</si>
  <si>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</si>
  <si>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</si>
  <si>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</si>
  <si>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</si>
  <si>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</si>
  <si>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</si>
  <si>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</si>
  <si>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</si>
  <si>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</si>
  <si>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</si>
  <si>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</si>
  <si>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</si>
  <si>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</si>
  <si>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Central Garden &amp; Pet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</si>
  <si>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</si>
  <si>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</si>
  <si>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</si>
  <si>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</si>
  <si>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</si>
  <si>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</si>
  <si>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</si>
  <si>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b0375407-75fd-349f-8675-214fe0438649</t>
  </si>
  <si>
    <t>messageBoardId</t>
  </si>
  <si>
    <t>finmb_325333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</si>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</sst>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ntral.com/" TargetMode="External"/><Relationship Id="rId2" Type="http://schemas.openxmlformats.org/officeDocument/2006/relationships/hyperlink" Target="http://ir.central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35.48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96.84345947430143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2.071514368E9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23.645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14.695148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31.0</v>
      </c>
      <c r="C2" s="1">
        <v>44.0</v>
      </c>
      <c r="D2" s="1">
        <v>78.0</v>
      </c>
      <c r="E2" s="1">
        <v>124.0</v>
      </c>
      <c r="F2" s="1">
        <v>92.0</v>
      </c>
      <c r="G2" s="1">
        <v>121.0</v>
      </c>
      <c r="H2" s="1">
        <v>152.0</v>
      </c>
      <c r="I2" s="1">
        <v>152.0</v>
      </c>
      <c r="J2" s="1">
        <v>126.0</v>
      </c>
      <c r="K2" s="1">
        <v>108.0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33.0</v>
      </c>
      <c r="C3" s="1">
        <v>34.0</v>
      </c>
      <c r="D3" s="1">
        <v>33.0</v>
      </c>
      <c r="E3" s="1">
        <v>34.0</v>
      </c>
      <c r="F3" s="1">
        <v>36.0</v>
      </c>
      <c r="G3" s="1">
        <v>41.0</v>
      </c>
      <c r="H3" s="1">
        <v>58.0</v>
      </c>
      <c r="I3" s="1">
        <v>45.0</v>
      </c>
      <c r="J3" s="1">
        <v>53.0</v>
      </c>
      <c r="K3" s="1">
        <v>56.0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4.0</v>
      </c>
      <c r="C4" s="1">
        <v>5.0</v>
      </c>
      <c r="D4" s="1">
        <v>8.0</v>
      </c>
      <c r="E4" s="1">
        <v>12.0</v>
      </c>
      <c r="F4" s="1">
        <v>14.0</v>
      </c>
      <c r="G4" s="1">
        <v>14.0</v>
      </c>
      <c r="H4" s="1">
        <v>16.0</v>
      </c>
      <c r="I4" s="1">
        <v>35.0</v>
      </c>
      <c r="J4" s="1">
        <v>34.0</v>
      </c>
      <c r="K4" s="1">
        <v>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38.0</v>
      </c>
      <c r="C5" s="1">
        <v>40.0</v>
      </c>
      <c r="D5" s="1">
        <v>42.0</v>
      </c>
      <c r="E5" s="1">
        <v>47.0</v>
      </c>
      <c r="F5" s="1">
        <v>50.0</v>
      </c>
      <c r="G5" s="1">
        <v>55.0</v>
      </c>
      <c r="H5" s="1">
        <v>74.0</v>
      </c>
      <c r="I5" s="1">
        <v>80.0</v>
      </c>
      <c r="J5" s="1">
        <v>87.0</v>
      </c>
      <c r="K5" s="1">
        <v>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2.0</v>
      </c>
      <c r="C6" s="1">
        <v>4.0</v>
      </c>
      <c r="D6" s="1">
        <v>1.0</v>
      </c>
      <c r="E6" s="1">
        <v>1.0</v>
      </c>
      <c r="F6" s="1">
        <v>1.0</v>
      </c>
      <c r="G6" s="1">
        <v>1.0</v>
      </c>
      <c r="H6" s="1">
        <v>2.0</v>
      </c>
      <c r="I6" s="1">
        <v>2.0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70.0</v>
      </c>
      <c r="C7" s="1">
        <v>-1.0</v>
      </c>
      <c r="D7" s="1">
        <v>6.0</v>
      </c>
      <c r="E7" s="1">
        <v>27.0</v>
      </c>
      <c r="F7" s="1">
        <v>73.0</v>
      </c>
      <c r="G7" s="1">
        <v>1.0</v>
      </c>
      <c r="H7" s="1">
        <v>2.0</v>
      </c>
      <c r="I7" s="1">
        <v>13.0</v>
      </c>
      <c r="J7" s="1">
        <v>-6.0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3.0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7.0</v>
      </c>
      <c r="C9" s="1">
        <v>19.0</v>
      </c>
      <c r="D9" s="1">
        <v>-2.0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75.0</v>
      </c>
      <c r="K9" s="1">
        <v>48.0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8.0</v>
      </c>
      <c r="C10" s="1">
        <v>8.0</v>
      </c>
      <c r="D10" s="1">
        <v>11.0</v>
      </c>
      <c r="E10" s="1">
        <v>11.0</v>
      </c>
      <c r="F10" s="1">
        <v>14.0</v>
      </c>
      <c r="G10" s="1">
        <v>18.0</v>
      </c>
      <c r="H10" s="1">
        <v>23.0</v>
      </c>
      <c r="I10" s="1">
        <v>25.0</v>
      </c>
      <c r="J10" s="1">
        <v>27.0</v>
      </c>
      <c r="K10" s="1">
        <v>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-6.0</v>
      </c>
      <c r="D11" s="1">
        <v>-19.0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12.0</v>
      </c>
      <c r="C12" s="1">
        <v>5.0</v>
      </c>
      <c r="D12" s="1">
        <v>15.0</v>
      </c>
      <c r="E12" s="1">
        <v>-2.0</v>
      </c>
      <c r="F12" s="1">
        <v>5.0</v>
      </c>
      <c r="G12" s="1">
        <v>33.0</v>
      </c>
      <c r="H12" s="1">
        <v>40.0</v>
      </c>
      <c r="I12" s="1">
        <v>76.0</v>
      </c>
      <c r="J12" s="1">
        <v>55.0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-9.0</v>
      </c>
      <c r="C13" s="1">
        <v>27.0</v>
      </c>
      <c r="D13" s="1">
        <v>-32.0</v>
      </c>
      <c r="E13" s="1">
        <v>-28.0</v>
      </c>
      <c r="F13" s="1">
        <v>1.0</v>
      </c>
      <c r="G13" s="1">
        <v>-91.0</v>
      </c>
      <c r="H13" s="1">
        <v>69.0</v>
      </c>
      <c r="I13" s="1">
        <v>7.0</v>
      </c>
      <c r="J13" s="1">
        <v>43.0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-6.0</v>
      </c>
      <c r="D14" s="1">
        <v>-15.0</v>
      </c>
      <c r="E14" s="1">
        <v>-15.0</v>
      </c>
      <c r="F14" s="1">
        <v>-3.0</v>
      </c>
      <c r="G14" s="1">
        <v>27.0</v>
      </c>
      <c r="H14" s="1">
        <v>-132.0</v>
      </c>
      <c r="I14" s="1">
        <v>-256.0</v>
      </c>
      <c r="J14" s="1">
        <v>86.0</v>
      </c>
      <c r="K14" s="1">
        <v>84.0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-4.0</v>
      </c>
      <c r="C15" s="1">
        <v>-2.0</v>
      </c>
      <c r="D15" s="1">
        <v>-2.0</v>
      </c>
      <c r="E15" s="1">
        <v>-1.0</v>
      </c>
      <c r="F15" s="1">
        <v>30.0</v>
      </c>
      <c r="G15" s="1">
        <v>52.0</v>
      </c>
      <c r="H15" s="1">
        <v>24.0</v>
      </c>
      <c r="I15" s="1">
        <v>-31.0</v>
      </c>
      <c r="J15" s="1">
        <v>-19.0</v>
      </c>
      <c r="K15" s="1">
        <v>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19.0</v>
      </c>
      <c r="D16" s="1">
        <v>36.0</v>
      </c>
      <c r="E16" s="1">
        <v>-22.0</v>
      </c>
      <c r="F16" s="1">
        <v>9.0</v>
      </c>
      <c r="G16" s="1">
        <v>40.0</v>
      </c>
      <c r="H16" s="1">
        <v>-5.0</v>
      </c>
      <c r="I16" s="1">
        <v>-91.0</v>
      </c>
      <c r="J16" s="1">
        <v>-23.0</v>
      </c>
      <c r="K16" s="1">
        <v>-33.0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87.0</v>
      </c>
      <c r="C17" s="1">
        <v>151.0</v>
      </c>
      <c r="D17" s="1">
        <v>114.0</v>
      </c>
      <c r="E17" s="1">
        <v>114.0</v>
      </c>
      <c r="F17" s="1">
        <v>205.0</v>
      </c>
      <c r="G17" s="1">
        <v>264.0</v>
      </c>
      <c r="H17" s="1">
        <v>251.0</v>
      </c>
      <c r="I17" s="1">
        <v>-34.0</v>
      </c>
      <c r="J17" s="1">
        <v>382.0</v>
      </c>
      <c r="K17" s="1">
        <v>395.0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-22.0</v>
      </c>
      <c r="C18" s="1">
        <v>-27.0</v>
      </c>
      <c r="D18" s="1">
        <v>-44.0</v>
      </c>
      <c r="E18" s="1">
        <v>-37.0</v>
      </c>
      <c r="F18" s="1">
        <v>-31.0</v>
      </c>
      <c r="G18" s="1">
        <v>-43.0</v>
      </c>
      <c r="H18" s="1">
        <v>-80.0</v>
      </c>
      <c r="I18" s="1">
        <v>-115.0</v>
      </c>
      <c r="J18" s="1">
        <v>-53.0</v>
      </c>
      <c r="K18" s="1">
        <v>-43.0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8.0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-22.0</v>
      </c>
      <c r="C20" s="1">
        <v>-69.0</v>
      </c>
      <c r="D20" s="1">
        <v>-104.0</v>
      </c>
      <c r="E20" s="1">
        <v>-91.0</v>
      </c>
      <c r="F20" s="1">
        <v>-41.0</v>
      </c>
      <c r="G20" s="1">
        <v>0.0</v>
      </c>
      <c r="H20" s="1">
        <v>-820.0</v>
      </c>
      <c r="I20" s="1">
        <v>0.0</v>
      </c>
      <c r="J20" s="1">
        <v>0.0</v>
      </c>
      <c r="K20" s="1">
        <v>-60.0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2.0</v>
      </c>
      <c r="I21" s="1">
        <v>0.0</v>
      </c>
      <c r="J21" s="1">
        <v>20.0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3.0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-6.0</v>
      </c>
      <c r="C23" s="1">
        <v>0.0</v>
      </c>
      <c r="D23" s="1">
        <v>-12.0</v>
      </c>
      <c r="E23" s="1">
        <v>-9.0</v>
      </c>
      <c r="F23" s="1">
        <v>-2.0</v>
      </c>
      <c r="G23" s="1">
        <v>-4.0</v>
      </c>
      <c r="H23" s="1">
        <v>-50.0</v>
      </c>
      <c r="I23" s="1">
        <v>-27.0</v>
      </c>
      <c r="J23" s="1">
        <v>-50.0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58.0</v>
      </c>
      <c r="C24" s="1">
        <v>1.0</v>
      </c>
      <c r="D24" s="1">
        <v>-12.0</v>
      </c>
      <c r="E24" s="1">
        <v>-99.0</v>
      </c>
      <c r="F24" s="1">
        <v>-1.0</v>
      </c>
      <c r="G24" s="1">
        <v>-61.0</v>
      </c>
      <c r="H24" s="1">
        <v>-47.0</v>
      </c>
      <c r="I24" s="1">
        <v>4.0</v>
      </c>
      <c r="J24" s="1">
        <v>-11.0</v>
      </c>
      <c r="K24" s="1">
        <v>-17.0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-49.0</v>
      </c>
      <c r="C25" s="1">
        <v>-91.0</v>
      </c>
      <c r="D25" s="1">
        <v>-165.0</v>
      </c>
      <c r="E25" s="1">
        <v>-139.0</v>
      </c>
      <c r="F25" s="1">
        <v>-76.0</v>
      </c>
      <c r="G25" s="1">
        <v>-48.0</v>
      </c>
      <c r="H25" s="1">
        <v>-899.0</v>
      </c>
      <c r="I25" s="1">
        <v>-143.0</v>
      </c>
      <c r="J25" s="1">
        <v>-34.0</v>
      </c>
      <c r="K25" s="1">
        <v>-105.0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552.0</v>
      </c>
      <c r="E26" s="1">
        <v>23.0</v>
      </c>
      <c r="F26" s="1">
        <v>0.0</v>
      </c>
      <c r="G26" s="1">
        <v>200.0</v>
      </c>
      <c r="H26" s="1">
        <v>858.0</v>
      </c>
      <c r="I26" s="1">
        <v>0.0</v>
      </c>
      <c r="J26" s="1">
        <v>48.0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312.0</v>
      </c>
      <c r="C27" s="1">
        <v>819.0</v>
      </c>
      <c r="D27" s="1">
        <v>0.0</v>
      </c>
      <c r="E27" s="1">
        <v>300.0</v>
      </c>
      <c r="F27" s="1">
        <v>0.0</v>
      </c>
      <c r="G27" s="1">
        <v>0.0</v>
      </c>
      <c r="H27" s="1">
        <v>900.0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312.0</v>
      </c>
      <c r="C28" s="1">
        <v>819.0</v>
      </c>
      <c r="D28" s="1">
        <v>552.0</v>
      </c>
      <c r="E28" s="1">
        <v>323.0</v>
      </c>
      <c r="F28" s="1">
        <v>0.0</v>
      </c>
      <c r="G28" s="1">
        <v>200.0</v>
      </c>
      <c r="H28" s="1">
        <v>1760.0</v>
      </c>
      <c r="I28" s="1">
        <v>0.0</v>
      </c>
      <c r="J28" s="1">
        <v>48.0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-552.0</v>
      </c>
      <c r="E29" s="1">
        <v>-23.0</v>
      </c>
      <c r="F29" s="1">
        <v>0.0</v>
      </c>
      <c r="G29" s="1">
        <v>-200.0</v>
      </c>
      <c r="H29" s="1">
        <v>-858.0</v>
      </c>
      <c r="I29" s="1">
        <v>0.0</v>
      </c>
      <c r="J29" s="1">
        <v>-48.0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-362.0</v>
      </c>
      <c r="C30" s="1">
        <v>-819.0</v>
      </c>
      <c r="D30" s="1">
        <v>-46.0</v>
      </c>
      <c r="E30" s="1">
        <v>-43.0</v>
      </c>
      <c r="F30" s="1">
        <v>-46.0</v>
      </c>
      <c r="G30" s="1">
        <v>-11.0</v>
      </c>
      <c r="H30" s="1">
        <v>-430.0</v>
      </c>
      <c r="I30" s="1">
        <v>-1.0</v>
      </c>
      <c r="J30" s="1">
        <v>-33.0</v>
      </c>
      <c r="K30" s="1">
        <v>-37.0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-362.0</v>
      </c>
      <c r="C31" s="1">
        <v>-819.0</v>
      </c>
      <c r="D31" s="1">
        <v>-552.0</v>
      </c>
      <c r="E31" s="1">
        <v>-23.0</v>
      </c>
      <c r="F31" s="1">
        <v>-46.0</v>
      </c>
      <c r="G31" s="1">
        <v>-200.0</v>
      </c>
      <c r="H31" s="1">
        <v>-1290.0</v>
      </c>
      <c r="I31" s="1">
        <v>-1.0</v>
      </c>
      <c r="J31" s="1">
        <v>-48.0</v>
      </c>
      <c r="K31" s="1">
        <v>-37.0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20.0</v>
      </c>
      <c r="C32" s="1">
        <v>32.0</v>
      </c>
      <c r="D32" s="1">
        <v>0.0</v>
      </c>
      <c r="E32" s="1">
        <v>196.0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-18.0</v>
      </c>
      <c r="C33" s="1">
        <v>-10.0</v>
      </c>
      <c r="D33" s="1">
        <v>-27.0</v>
      </c>
      <c r="E33" s="1">
        <v>-13.0</v>
      </c>
      <c r="F33" s="1">
        <v>-62.0</v>
      </c>
      <c r="G33" s="1">
        <v>-59.0</v>
      </c>
      <c r="H33" s="1">
        <v>-27.0</v>
      </c>
      <c r="I33" s="1">
        <v>-62.0</v>
      </c>
      <c r="J33" s="1">
        <v>-37.0</v>
      </c>
      <c r="K33" s="1">
        <v>-24.0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21.0</v>
      </c>
      <c r="C34" s="1">
        <v>-3.0</v>
      </c>
      <c r="D34" s="1">
        <v>17.0</v>
      </c>
      <c r="E34" s="1">
        <v>-6.0</v>
      </c>
      <c r="F34" s="1">
        <v>-1.0</v>
      </c>
      <c r="G34" s="1">
        <v>-1.0</v>
      </c>
      <c r="H34" s="1">
        <v>-21.0</v>
      </c>
      <c r="I34" s="1">
        <v>-3.0</v>
      </c>
      <c r="J34" s="1">
        <v>-5.0</v>
      </c>
      <c r="K34" s="1">
        <v>-99.0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-68.0</v>
      </c>
      <c r="C35" s="1">
        <v>-14.0</v>
      </c>
      <c r="D35" s="1">
        <v>-10.0</v>
      </c>
      <c r="E35" s="1">
        <v>475.0</v>
      </c>
      <c r="F35" s="1">
        <v>-111.0</v>
      </c>
      <c r="G35" s="1">
        <v>-60.0</v>
      </c>
      <c r="H35" s="1">
        <v>420.0</v>
      </c>
      <c r="I35" s="1">
        <v>-66.0</v>
      </c>
      <c r="J35" s="1">
        <v>-37.0</v>
      </c>
      <c r="K35" s="1">
        <v>-25.0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-31.0</v>
      </c>
      <c r="C36" s="1">
        <v>-66.0</v>
      </c>
      <c r="D36" s="1">
        <v>7.0</v>
      </c>
      <c r="E36" s="1">
        <v>-5.0</v>
      </c>
      <c r="F36" s="1">
        <v>-25.0</v>
      </c>
      <c r="G36" s="1">
        <v>8.0</v>
      </c>
      <c r="H36" s="1">
        <v>1.0</v>
      </c>
      <c r="I36" s="1">
        <v>-3.0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-31.0</v>
      </c>
      <c r="C38" s="1">
        <v>45.0</v>
      </c>
      <c r="D38" s="1">
        <v>-60.0</v>
      </c>
      <c r="E38" s="1">
        <v>450.0</v>
      </c>
      <c r="F38" s="1">
        <v>17.0</v>
      </c>
      <c r="G38" s="1">
        <v>156.0</v>
      </c>
      <c r="H38" s="1">
        <v>-227.0</v>
      </c>
      <c r="I38" s="1">
        <v>-247.0</v>
      </c>
      <c r="J38" s="1">
        <v>311.0</v>
      </c>
      <c r="K38" s="1">
        <v>266.0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39.0</v>
      </c>
      <c r="C40" s="1">
        <v>33.0</v>
      </c>
      <c r="D40" s="1">
        <v>27.0</v>
      </c>
      <c r="E40" s="1">
        <v>36.0</v>
      </c>
      <c r="F40" s="1">
        <v>42.0</v>
      </c>
      <c r="G40" s="1">
        <v>43.0</v>
      </c>
      <c r="H40" s="1">
        <v>42.0</v>
      </c>
      <c r="I40" s="1">
        <v>57.0</v>
      </c>
      <c r="J40" s="1">
        <v>57.0</v>
      </c>
      <c r="K40" s="1">
        <v>57.0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3.0</v>
      </c>
      <c r="C41" s="1">
        <v>10.0</v>
      </c>
      <c r="D41" s="1">
        <v>10.0</v>
      </c>
      <c r="E41" s="1">
        <v>19.0</v>
      </c>
      <c r="F41" s="1">
        <v>14.0</v>
      </c>
      <c r="G41" s="1">
        <v>25.0</v>
      </c>
      <c r="H41" s="1">
        <v>70.0</v>
      </c>
      <c r="I41" s="1">
        <v>34.0</v>
      </c>
      <c r="J41" s="1">
        <v>17.0</v>
      </c>
      <c r="K41" s="1">
        <v>53.0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43.0</v>
      </c>
      <c r="C42" s="1">
        <v>88.0</v>
      </c>
      <c r="D42" s="1">
        <v>48.0</v>
      </c>
      <c r="E42" s="1">
        <v>11.0</v>
      </c>
      <c r="F42" s="1">
        <v>97.0</v>
      </c>
      <c r="G42" s="1">
        <v>195.0</v>
      </c>
      <c r="H42" s="1">
        <v>-27.0</v>
      </c>
      <c r="I42" s="1">
        <v>-202.0</v>
      </c>
      <c r="J42" s="1">
        <v>321.0</v>
      </c>
      <c r="K42" s="1">
        <v>310.0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66.0</v>
      </c>
      <c r="C43" s="1">
        <v>111.0</v>
      </c>
      <c r="D43" s="1">
        <v>64.0</v>
      </c>
      <c r="E43" s="1">
        <v>34.0</v>
      </c>
      <c r="F43" s="1">
        <v>122.0</v>
      </c>
      <c r="G43" s="1">
        <v>220.0</v>
      </c>
      <c r="H43" s="1">
        <v>7.0</v>
      </c>
      <c r="I43" s="1">
        <v>-168.0</v>
      </c>
      <c r="J43" s="1">
        <v>354.0</v>
      </c>
      <c r="K43" s="1">
        <v>343.0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19.0</v>
      </c>
      <c r="C44" s="1">
        <v>-9.0</v>
      </c>
      <c r="D44" s="1">
        <v>42.0</v>
      </c>
      <c r="E44" s="1">
        <v>91.0</v>
      </c>
      <c r="F44" s="1">
        <v>8.0</v>
      </c>
      <c r="G44" s="1">
        <v>-65.0</v>
      </c>
      <c r="H44" s="1">
        <v>171.0</v>
      </c>
      <c r="I44" s="1">
        <v>322.0</v>
      </c>
      <c r="J44" s="1">
        <v>-148.0</v>
      </c>
      <c r="K44" s="1">
        <v>-136.0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-50.0</v>
      </c>
      <c r="C45" s="1">
        <v>-30.0</v>
      </c>
      <c r="D45" s="1">
        <v>-46.0</v>
      </c>
      <c r="E45" s="1">
        <v>300.0</v>
      </c>
      <c r="F45" s="1">
        <v>-46.0</v>
      </c>
      <c r="G45" s="1">
        <v>-11.0</v>
      </c>
      <c r="H45" s="1">
        <v>470.0</v>
      </c>
      <c r="I45" s="1">
        <v>-1.0</v>
      </c>
      <c r="J45" s="1">
        <v>-33.0</v>
      </c>
      <c r="K45" s="1">
        <v>-37.0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47.0</v>
      </c>
      <c r="C3" s="1">
        <v>92.0</v>
      </c>
      <c r="D3" s="1">
        <v>32.0</v>
      </c>
      <c r="E3" s="1">
        <v>482.0</v>
      </c>
      <c r="F3" s="1">
        <v>498.0</v>
      </c>
      <c r="G3" s="1">
        <v>653.0</v>
      </c>
      <c r="H3" s="1">
        <v>426.0</v>
      </c>
      <c r="I3" s="1">
        <v>177.0</v>
      </c>
      <c r="J3" s="1">
        <v>489.0</v>
      </c>
      <c r="K3" s="1">
        <v>754.0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47.0</v>
      </c>
      <c r="C4" s="1">
        <v>92.0</v>
      </c>
      <c r="D4" s="1">
        <v>32.0</v>
      </c>
      <c r="E4" s="1">
        <v>482.0</v>
      </c>
      <c r="F4" s="1">
        <v>498.0</v>
      </c>
      <c r="G4" s="1">
        <v>653.0</v>
      </c>
      <c r="H4" s="1">
        <v>426.0</v>
      </c>
      <c r="I4" s="1">
        <v>177.0</v>
      </c>
      <c r="J4" s="1">
        <v>489.0</v>
      </c>
      <c r="K4" s="1">
        <v>754.0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207.0</v>
      </c>
      <c r="C5" s="1">
        <v>201.0</v>
      </c>
      <c r="D5" s="1">
        <v>238.0</v>
      </c>
      <c r="E5" s="1">
        <v>276.0</v>
      </c>
      <c r="F5" s="1">
        <v>300.0</v>
      </c>
      <c r="G5" s="1">
        <v>392.0</v>
      </c>
      <c r="H5" s="1">
        <v>385.0</v>
      </c>
      <c r="I5" s="1">
        <v>377.0</v>
      </c>
      <c r="J5" s="1">
        <v>333.0</v>
      </c>
      <c r="K5" s="1">
        <v>326.0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207.0</v>
      </c>
      <c r="C6" s="1">
        <v>201.0</v>
      </c>
      <c r="D6" s="1">
        <v>238.0</v>
      </c>
      <c r="E6" s="1">
        <v>276.0</v>
      </c>
      <c r="F6" s="1">
        <v>300.0</v>
      </c>
      <c r="G6" s="1">
        <v>392.0</v>
      </c>
      <c r="H6" s="1">
        <v>385.0</v>
      </c>
      <c r="I6" s="1">
        <v>377.0</v>
      </c>
      <c r="J6" s="1">
        <v>333.0</v>
      </c>
      <c r="K6" s="1">
        <v>326.0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336.0</v>
      </c>
      <c r="C7" s="1">
        <v>362.0</v>
      </c>
      <c r="D7" s="1">
        <v>382.0</v>
      </c>
      <c r="E7" s="1">
        <v>428.0</v>
      </c>
      <c r="F7" s="1">
        <v>466.0</v>
      </c>
      <c r="G7" s="1">
        <v>440.0</v>
      </c>
      <c r="H7" s="1">
        <v>685.0</v>
      </c>
      <c r="I7" s="1">
        <v>938.0</v>
      </c>
      <c r="J7" s="1">
        <v>838.0</v>
      </c>
      <c r="K7" s="1">
        <v>758.0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18.0</v>
      </c>
      <c r="C8" s="1">
        <v>47.0</v>
      </c>
      <c r="D8" s="1">
        <v>18.0</v>
      </c>
      <c r="E8" s="1">
        <v>20.0</v>
      </c>
      <c r="F8" s="1">
        <v>30.0</v>
      </c>
      <c r="G8" s="1">
        <v>27.0</v>
      </c>
      <c r="H8" s="1">
        <v>33.0</v>
      </c>
      <c r="I8" s="1">
        <v>46.0</v>
      </c>
      <c r="J8" s="1">
        <v>33.0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31.0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13.0</v>
      </c>
      <c r="C10" s="1">
        <v>10.0</v>
      </c>
      <c r="D10" s="1">
        <v>12.0</v>
      </c>
      <c r="E10" s="1">
        <v>10.0</v>
      </c>
      <c r="F10" s="1">
        <v>12.0</v>
      </c>
      <c r="G10" s="1">
        <v>13.0</v>
      </c>
      <c r="H10" s="1">
        <v>13.0</v>
      </c>
      <c r="I10" s="1">
        <v>14.0</v>
      </c>
      <c r="J10" s="1">
        <v>14.0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654.0</v>
      </c>
      <c r="C11" s="1">
        <v>715.0</v>
      </c>
      <c r="D11" s="1">
        <v>683.0</v>
      </c>
      <c r="E11" s="1">
        <v>1220.0</v>
      </c>
      <c r="F11" s="1">
        <v>1310.0</v>
      </c>
      <c r="G11" s="1">
        <v>1530.0</v>
      </c>
      <c r="H11" s="1">
        <v>1540.0</v>
      </c>
      <c r="I11" s="1">
        <v>1550.0</v>
      </c>
      <c r="J11" s="1">
        <v>1710.0</v>
      </c>
      <c r="K11" s="1">
        <v>1890.0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445.0</v>
      </c>
      <c r="C12" s="1">
        <v>459.0</v>
      </c>
      <c r="D12" s="1">
        <v>513.0</v>
      </c>
      <c r="E12" s="1">
        <v>573.0</v>
      </c>
      <c r="F12" s="1">
        <v>624.0</v>
      </c>
      <c r="G12" s="1">
        <v>765.0</v>
      </c>
      <c r="H12" s="1">
        <v>920.0</v>
      </c>
      <c r="I12" s="1">
        <v>1040.0</v>
      </c>
      <c r="J12" s="1">
        <v>1060.0</v>
      </c>
      <c r="K12" s="1">
        <v>1120.0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-282.0</v>
      </c>
      <c r="C13" s="1">
        <v>-301.0</v>
      </c>
      <c r="D13" s="1">
        <v>-332.0</v>
      </c>
      <c r="E13" s="1">
        <v>-355.0</v>
      </c>
      <c r="F13" s="1">
        <v>-379.0</v>
      </c>
      <c r="G13" s="1">
        <v>-404.0</v>
      </c>
      <c r="H13" s="1">
        <v>-425.0</v>
      </c>
      <c r="I13" s="1">
        <v>-459.0</v>
      </c>
      <c r="J13" s="1">
        <v>-492.0</v>
      </c>
      <c r="K13" s="1">
        <v>-534.0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163.0</v>
      </c>
      <c r="C14" s="1">
        <v>158.0</v>
      </c>
      <c r="D14" s="1">
        <v>181.0</v>
      </c>
      <c r="E14" s="1">
        <v>218.0</v>
      </c>
      <c r="F14" s="1">
        <v>245.0</v>
      </c>
      <c r="G14" s="1">
        <v>361.0</v>
      </c>
      <c r="H14" s="1">
        <v>494.0</v>
      </c>
      <c r="I14" s="1">
        <v>583.0</v>
      </c>
      <c r="J14" s="1">
        <v>565.0</v>
      </c>
      <c r="K14" s="1">
        <v>584.0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9.0</v>
      </c>
      <c r="E15" s="1">
        <v>18.0</v>
      </c>
      <c r="F15" s="1">
        <v>12.0</v>
      </c>
      <c r="G15" s="1">
        <v>13.0</v>
      </c>
      <c r="H15" s="1">
        <v>12.0</v>
      </c>
      <c r="I15" s="1">
        <v>38.0</v>
      </c>
      <c r="J15" s="1">
        <v>38.0</v>
      </c>
      <c r="K15" s="1">
        <v>31.0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209.0</v>
      </c>
      <c r="C16" s="1">
        <v>231.0</v>
      </c>
      <c r="D16" s="1">
        <v>256.0</v>
      </c>
      <c r="E16" s="1">
        <v>281.0</v>
      </c>
      <c r="F16" s="1">
        <v>286.0</v>
      </c>
      <c r="G16" s="1">
        <v>290.0</v>
      </c>
      <c r="H16" s="1">
        <v>369.0</v>
      </c>
      <c r="I16" s="1">
        <v>546.0</v>
      </c>
      <c r="J16" s="1">
        <v>546.0</v>
      </c>
      <c r="K16" s="1">
        <v>551.0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75.0</v>
      </c>
      <c r="C17" s="1">
        <v>95.0</v>
      </c>
      <c r="D17" s="1">
        <v>116.0</v>
      </c>
      <c r="E17" s="1">
        <v>152.0</v>
      </c>
      <c r="F17" s="1">
        <v>146.0</v>
      </c>
      <c r="G17" s="1">
        <v>135.0</v>
      </c>
      <c r="H17" s="1">
        <v>134.0</v>
      </c>
      <c r="I17" s="1">
        <v>543.0</v>
      </c>
      <c r="J17" s="1">
        <v>497.0</v>
      </c>
      <c r="K17" s="1">
        <v>473.0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33.0</v>
      </c>
      <c r="C18" s="1">
        <v>11.0</v>
      </c>
      <c r="D18" s="1">
        <v>61.0</v>
      </c>
      <c r="E18" s="1">
        <v>20.0</v>
      </c>
      <c r="F18" s="1">
        <v>28.0</v>
      </c>
      <c r="G18" s="1">
        <v>15.0</v>
      </c>
      <c r="H18" s="1">
        <v>563.0</v>
      </c>
      <c r="I18" s="1">
        <v>16.0</v>
      </c>
      <c r="J18" s="1">
        <v>23.0</v>
      </c>
      <c r="K18" s="1">
        <v>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1130.0</v>
      </c>
      <c r="C19" s="1">
        <v>1210.0</v>
      </c>
      <c r="D19" s="1">
        <v>1310.0</v>
      </c>
      <c r="E19" s="1">
        <v>1910.0</v>
      </c>
      <c r="F19" s="1">
        <v>2029.0</v>
      </c>
      <c r="G19" s="1">
        <v>2340.0</v>
      </c>
      <c r="H19" s="1">
        <v>3120.0</v>
      </c>
      <c r="I19" s="1">
        <v>3280.0</v>
      </c>
      <c r="J19" s="1">
        <v>3380.0</v>
      </c>
      <c r="K19" s="1">
        <v>3550.0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88.0</v>
      </c>
      <c r="C21" s="1">
        <v>102.0</v>
      </c>
      <c r="D21" s="1">
        <v>103.0</v>
      </c>
      <c r="E21" s="1">
        <v>110.0</v>
      </c>
      <c r="F21" s="1">
        <v>149.0</v>
      </c>
      <c r="G21" s="1">
        <v>205.0</v>
      </c>
      <c r="H21" s="1">
        <v>246.0</v>
      </c>
      <c r="I21" s="1">
        <v>216.0</v>
      </c>
      <c r="J21" s="1">
        <v>191.0</v>
      </c>
      <c r="K21" s="1">
        <v>213.0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87.0</v>
      </c>
      <c r="C22" s="1">
        <v>99.0</v>
      </c>
      <c r="D22" s="1">
        <v>117.0</v>
      </c>
      <c r="E22" s="1">
        <v>103.0</v>
      </c>
      <c r="F22" s="1">
        <v>129.0</v>
      </c>
      <c r="G22" s="1">
        <v>201.0</v>
      </c>
      <c r="H22" s="1">
        <v>235.0</v>
      </c>
      <c r="I22" s="1">
        <v>202.0</v>
      </c>
      <c r="J22" s="1">
        <v>216.0</v>
      </c>
      <c r="K22" s="1">
        <v>245.0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29.0</v>
      </c>
      <c r="C23" s="1">
        <v>46.0</v>
      </c>
      <c r="D23" s="1">
        <v>37.0</v>
      </c>
      <c r="E23" s="1">
        <v>12.0</v>
      </c>
      <c r="F23" s="1">
        <v>11.0</v>
      </c>
      <c r="G23" s="1">
        <v>0.0</v>
      </c>
      <c r="H23" s="1">
        <v>98.0</v>
      </c>
      <c r="I23" s="1">
        <v>31.0</v>
      </c>
      <c r="J23" s="1">
        <v>24.0</v>
      </c>
      <c r="K23" s="1">
        <v>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33.0</v>
      </c>
      <c r="H24" s="1">
        <v>40.0</v>
      </c>
      <c r="I24" s="1">
        <v>48.0</v>
      </c>
      <c r="J24" s="1">
        <v>50.0</v>
      </c>
      <c r="K24" s="1">
        <v>57.0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177.0</v>
      </c>
      <c r="C25" s="1">
        <v>202.0</v>
      </c>
      <c r="D25" s="1">
        <v>220.0</v>
      </c>
      <c r="E25" s="1">
        <v>213.0</v>
      </c>
      <c r="F25" s="1">
        <v>279.0</v>
      </c>
      <c r="G25" s="1">
        <v>440.0</v>
      </c>
      <c r="H25" s="1">
        <v>522.0</v>
      </c>
      <c r="I25" s="1">
        <v>466.0</v>
      </c>
      <c r="J25" s="1">
        <v>458.0</v>
      </c>
      <c r="K25" s="1">
        <v>515.0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400.0</v>
      </c>
      <c r="C26" s="1">
        <v>395.0</v>
      </c>
      <c r="D26" s="1">
        <v>395.0</v>
      </c>
      <c r="E26" s="1">
        <v>692.0</v>
      </c>
      <c r="F26" s="1">
        <v>693.0</v>
      </c>
      <c r="G26" s="1">
        <v>694.0</v>
      </c>
      <c r="H26" s="1">
        <v>1180.0</v>
      </c>
      <c r="I26" s="1">
        <v>1190.0</v>
      </c>
      <c r="J26" s="1">
        <v>1190.0</v>
      </c>
      <c r="K26" s="1">
        <v>1190.0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86.0</v>
      </c>
      <c r="H27" s="1">
        <v>130.0</v>
      </c>
      <c r="I27" s="1">
        <v>148.0</v>
      </c>
      <c r="J27" s="1">
        <v>136.0</v>
      </c>
      <c r="K27" s="1">
        <v>173.0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51.0</v>
      </c>
      <c r="C28" s="1">
        <v>60.0</v>
      </c>
      <c r="D28" s="1">
        <v>54.0</v>
      </c>
      <c r="E28" s="1">
        <v>49.0</v>
      </c>
      <c r="F28" s="1">
        <v>57.0</v>
      </c>
      <c r="G28" s="1">
        <v>40.0</v>
      </c>
      <c r="H28" s="1">
        <v>56.0</v>
      </c>
      <c r="I28" s="1">
        <v>147.0</v>
      </c>
      <c r="J28" s="1">
        <v>144.0</v>
      </c>
      <c r="K28" s="1">
        <v>118.0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628.0</v>
      </c>
      <c r="C29" s="1">
        <v>658.0</v>
      </c>
      <c r="D29" s="1">
        <v>670.0</v>
      </c>
      <c r="E29" s="1">
        <v>954.0</v>
      </c>
      <c r="F29" s="1">
        <v>1030.0</v>
      </c>
      <c r="G29" s="1">
        <v>1260.0</v>
      </c>
      <c r="H29" s="1">
        <v>1890.0</v>
      </c>
      <c r="I29" s="1">
        <v>1950.0</v>
      </c>
      <c r="J29" s="1">
        <v>1930.0</v>
      </c>
      <c r="K29" s="1">
        <v>2000.0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49.0</v>
      </c>
      <c r="C30" s="1">
        <v>51.0</v>
      </c>
      <c r="D30" s="1">
        <v>51.0</v>
      </c>
      <c r="E30" s="1">
        <v>57.0</v>
      </c>
      <c r="F30" s="1">
        <v>56.0</v>
      </c>
      <c r="G30" s="1">
        <v>54.0</v>
      </c>
      <c r="H30" s="1">
        <v>55.0</v>
      </c>
      <c r="I30" s="1">
        <v>54.0</v>
      </c>
      <c r="J30" s="1">
        <v>53.0</v>
      </c>
      <c r="K30" s="1">
        <v>67.0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389.0</v>
      </c>
      <c r="C31" s="1">
        <v>393.0</v>
      </c>
      <c r="D31" s="1">
        <v>397.0</v>
      </c>
      <c r="E31" s="1">
        <v>590.0</v>
      </c>
      <c r="F31" s="1">
        <v>575.0</v>
      </c>
      <c r="G31" s="1">
        <v>567.0</v>
      </c>
      <c r="H31" s="1">
        <v>576.0</v>
      </c>
      <c r="I31" s="1">
        <v>582.0</v>
      </c>
      <c r="J31" s="1">
        <v>594.0</v>
      </c>
      <c r="K31" s="1">
        <v>598.0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116.0</v>
      </c>
      <c r="C32" s="1">
        <v>161.0</v>
      </c>
      <c r="D32" s="1">
        <v>239.0</v>
      </c>
      <c r="E32" s="1">
        <v>363.0</v>
      </c>
      <c r="F32" s="1">
        <v>422.0</v>
      </c>
      <c r="G32" s="1">
        <v>511.0</v>
      </c>
      <c r="H32" s="1">
        <v>646.0</v>
      </c>
      <c r="I32" s="1">
        <v>755.0</v>
      </c>
      <c r="J32" s="1">
        <v>859.0</v>
      </c>
      <c r="K32" s="1">
        <v>960.0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16.0</v>
      </c>
      <c r="C33" s="1">
        <v>-1.0</v>
      </c>
      <c r="D33" s="1">
        <v>-95.0</v>
      </c>
      <c r="E33" s="1">
        <v>-1.0</v>
      </c>
      <c r="F33" s="1">
        <v>-1.0</v>
      </c>
      <c r="G33" s="1">
        <v>-1.0</v>
      </c>
      <c r="H33" s="1">
        <v>-83.0</v>
      </c>
      <c r="I33" s="1">
        <v>-4.0</v>
      </c>
      <c r="J33" s="1">
        <v>-2.0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505.0</v>
      </c>
      <c r="C34" s="1">
        <v>553.0</v>
      </c>
      <c r="D34" s="1">
        <v>636.0</v>
      </c>
      <c r="E34" s="1">
        <v>952.0</v>
      </c>
      <c r="F34" s="1">
        <v>996.0</v>
      </c>
      <c r="G34" s="1">
        <v>1080.0</v>
      </c>
      <c r="H34" s="1">
        <v>1220.0</v>
      </c>
      <c r="I34" s="1">
        <v>1330.0</v>
      </c>
      <c r="J34" s="1">
        <v>1450.0</v>
      </c>
      <c r="K34" s="1">
        <v>1560.0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1.0</v>
      </c>
      <c r="C35" s="1">
        <v>1.0</v>
      </c>
      <c r="D35" s="1">
        <v>1.0</v>
      </c>
      <c r="E35" s="1">
        <v>38.0</v>
      </c>
      <c r="F35" s="1">
        <v>17.0</v>
      </c>
      <c r="G35" s="1">
        <v>87.0</v>
      </c>
      <c r="H35" s="1">
        <v>1.0</v>
      </c>
      <c r="I35" s="1">
        <v>1.0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506.0</v>
      </c>
      <c r="C36" s="1">
        <v>555.0</v>
      </c>
      <c r="D36" s="1">
        <v>637.0</v>
      </c>
      <c r="E36" s="1">
        <v>953.0</v>
      </c>
      <c r="F36" s="1">
        <v>996.0</v>
      </c>
      <c r="G36" s="1">
        <v>1080.0</v>
      </c>
      <c r="H36" s="1">
        <v>1220.0</v>
      </c>
      <c r="I36" s="1">
        <v>1330.0</v>
      </c>
      <c r="J36" s="1">
        <v>1450.0</v>
      </c>
      <c r="K36" s="1">
        <v>1560.0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1130.0</v>
      </c>
      <c r="C37" s="1">
        <v>1210.0</v>
      </c>
      <c r="D37" s="1">
        <v>1310.0</v>
      </c>
      <c r="E37" s="1">
        <v>1910.0</v>
      </c>
      <c r="F37" s="1">
        <v>2029.0</v>
      </c>
      <c r="G37" s="1">
        <v>2340.0</v>
      </c>
      <c r="H37" s="1">
        <v>3120.0</v>
      </c>
      <c r="I37" s="1">
        <v>3280.0</v>
      </c>
      <c r="J37" s="1">
        <v>3380.0</v>
      </c>
      <c r="K37" s="1">
        <v>3550.0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59.0</v>
      </c>
      <c r="C39" s="1">
        <v>60.0</v>
      </c>
      <c r="D39" s="1">
        <v>61.0</v>
      </c>
      <c r="E39" s="1">
        <v>68.0</v>
      </c>
      <c r="F39" s="1">
        <v>66.0</v>
      </c>
      <c r="G39" s="1">
        <v>65.0</v>
      </c>
      <c r="H39" s="1">
        <v>65.0</v>
      </c>
      <c r="I39" s="1">
        <v>64.0</v>
      </c>
      <c r="J39" s="1">
        <v>64.0</v>
      </c>
      <c r="K39" s="1">
        <v>65.0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59.0</v>
      </c>
      <c r="C40" s="1">
        <v>60.0</v>
      </c>
      <c r="D40" s="1">
        <v>61.0</v>
      </c>
      <c r="E40" s="1">
        <v>68.0</v>
      </c>
      <c r="F40" s="1">
        <v>66.0</v>
      </c>
      <c r="G40" s="1">
        <v>65.0</v>
      </c>
      <c r="H40" s="1">
        <v>65.0</v>
      </c>
      <c r="I40" s="1">
        <v>64.0</v>
      </c>
      <c r="J40" s="1">
        <v>63.0</v>
      </c>
      <c r="K40" s="1">
        <v>67.0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 t="s">
        <v>101</v>
      </c>
      <c r="C41" s="1" t="s">
        <v>102</v>
      </c>
      <c r="D41" s="1" t="s">
        <v>103</v>
      </c>
      <c r="E41" s="1" t="s">
        <v>104</v>
      </c>
      <c r="F41" s="1" t="s">
        <v>105</v>
      </c>
      <c r="G41" s="1" t="s">
        <v>106</v>
      </c>
      <c r="H41" s="1" t="s">
        <v>107</v>
      </c>
      <c r="I41" s="1" t="s">
        <v>108</v>
      </c>
      <c r="J41" s="1" t="s">
        <v>109</v>
      </c>
      <c r="K41" s="1" t="s">
        <v>110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221.0</v>
      </c>
      <c r="C42" s="1">
        <v>226.0</v>
      </c>
      <c r="D42" s="1">
        <v>263.0</v>
      </c>
      <c r="E42" s="1">
        <v>519.0</v>
      </c>
      <c r="F42" s="1">
        <v>564.0</v>
      </c>
      <c r="G42" s="1">
        <v>652.0</v>
      </c>
      <c r="H42" s="1">
        <v>718.0</v>
      </c>
      <c r="I42" s="1">
        <v>244.0</v>
      </c>
      <c r="J42" s="1">
        <v>408.0</v>
      </c>
      <c r="K42" s="1">
        <v>531.0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 t="s">
        <v>113</v>
      </c>
      <c r="C43" s="1" t="s">
        <v>114</v>
      </c>
      <c r="D43" s="1" t="s">
        <v>115</v>
      </c>
      <c r="E43" s="1" t="s">
        <v>116</v>
      </c>
      <c r="F43" s="1" t="s">
        <v>117</v>
      </c>
      <c r="G43" s="1" t="s">
        <v>118</v>
      </c>
      <c r="H43" s="1" t="s">
        <v>119</v>
      </c>
      <c r="I43" s="1" t="s">
        <v>120</v>
      </c>
      <c r="J43" s="1" t="s">
        <v>121</v>
      </c>
      <c r="K43" s="1" t="s">
        <v>122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123</v>
      </c>
      <c r="B44" s="1">
        <v>400.0</v>
      </c>
      <c r="C44" s="1">
        <v>395.0</v>
      </c>
      <c r="D44" s="1">
        <v>396.0</v>
      </c>
      <c r="E44" s="1">
        <v>692.0</v>
      </c>
      <c r="F44" s="1">
        <v>693.0</v>
      </c>
      <c r="G44" s="1">
        <v>814.0</v>
      </c>
      <c r="H44" s="1">
        <v>1360.0</v>
      </c>
      <c r="I44" s="1">
        <v>1380.0</v>
      </c>
      <c r="J44" s="1">
        <v>1370.0</v>
      </c>
      <c r="K44" s="1">
        <v>1420.0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124</v>
      </c>
      <c r="B45" s="1">
        <v>353.0</v>
      </c>
      <c r="C45" s="1">
        <v>302.0</v>
      </c>
      <c r="D45" s="1">
        <v>363.0</v>
      </c>
      <c r="E45" s="1">
        <v>210.0</v>
      </c>
      <c r="F45" s="1">
        <v>195.0</v>
      </c>
      <c r="G45" s="1">
        <v>161.0</v>
      </c>
      <c r="H45" s="1">
        <v>930.0</v>
      </c>
      <c r="I45" s="1">
        <v>1200.0</v>
      </c>
      <c r="J45" s="1">
        <v>886.0</v>
      </c>
      <c r="K45" s="1">
        <v>667.0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125</v>
      </c>
      <c r="B46" s="1">
        <v>185.0</v>
      </c>
      <c r="C46" s="1">
        <v>200.0</v>
      </c>
      <c r="D46" s="1">
        <v>254.0</v>
      </c>
      <c r="E46" s="1">
        <v>283.0</v>
      </c>
      <c r="F46" s="1">
        <v>334.0</v>
      </c>
      <c r="G46" s="1">
        <v>404.0</v>
      </c>
      <c r="H46" s="1">
        <v>482.0</v>
      </c>
      <c r="I46" s="1">
        <v>575.0</v>
      </c>
      <c r="J46" s="1">
        <v>650.0</v>
      </c>
      <c r="K46" s="1">
        <v>696.0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1.0</v>
      </c>
      <c r="C47" s="1">
        <v>1.0</v>
      </c>
      <c r="D47" s="1">
        <v>1.0</v>
      </c>
      <c r="E47" s="1">
        <v>38.0</v>
      </c>
      <c r="F47" s="1">
        <v>17.0</v>
      </c>
      <c r="G47" s="1">
        <v>87.0</v>
      </c>
      <c r="H47" s="1">
        <v>1.0</v>
      </c>
      <c r="I47" s="1">
        <v>1.0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0.0</v>
      </c>
      <c r="C48" s="1">
        <v>0.0</v>
      </c>
      <c r="D48" s="1">
        <v>9.0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5.0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1">
        <v>5.0</v>
      </c>
      <c r="I49" s="1">
        <v>5.0</v>
      </c>
      <c r="J49" s="1">
        <v>5.0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94.0</v>
      </c>
      <c r="C50" s="1">
        <v>121.0</v>
      </c>
      <c r="D50" s="1">
        <v>117.0</v>
      </c>
      <c r="E50" s="1">
        <v>118.0</v>
      </c>
      <c r="F50" s="1">
        <v>145.0</v>
      </c>
      <c r="G50" s="1">
        <v>153.0</v>
      </c>
      <c r="H50" s="1">
        <v>212.0</v>
      </c>
      <c r="I50" s="1">
        <v>267.0</v>
      </c>
      <c r="J50" s="1">
        <v>271.0</v>
      </c>
      <c r="K50" s="1">
        <v>256.0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15.0</v>
      </c>
      <c r="C51" s="1">
        <v>17.0</v>
      </c>
      <c r="D51" s="1">
        <v>16.0</v>
      </c>
      <c r="E51" s="1">
        <v>35.0</v>
      </c>
      <c r="F51" s="1">
        <v>51.0</v>
      </c>
      <c r="G51" s="1">
        <v>49.0</v>
      </c>
      <c r="H51" s="1">
        <v>86.0</v>
      </c>
      <c r="I51" s="1">
        <v>99.0</v>
      </c>
      <c r="J51" s="1">
        <v>166.0</v>
      </c>
      <c r="K51" s="1">
        <v>146.0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216.0</v>
      </c>
      <c r="C52" s="1">
        <v>218.0</v>
      </c>
      <c r="D52" s="1">
        <v>241.0</v>
      </c>
      <c r="E52" s="1">
        <v>264.0</v>
      </c>
      <c r="F52" s="1">
        <v>256.0</v>
      </c>
      <c r="G52" s="1">
        <v>219.0</v>
      </c>
      <c r="H52" s="1">
        <v>349.0</v>
      </c>
      <c r="I52" s="1">
        <v>528.0</v>
      </c>
      <c r="J52" s="1">
        <v>385.0</v>
      </c>
      <c r="K52" s="1">
        <v>339.0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10.0</v>
      </c>
      <c r="C53" s="1">
        <v>6.0</v>
      </c>
      <c r="D53" s="1">
        <v>7.0</v>
      </c>
      <c r="E53" s="1">
        <v>10.0</v>
      </c>
      <c r="F53" s="1">
        <v>13.0</v>
      </c>
      <c r="G53" s="1">
        <v>18.0</v>
      </c>
      <c r="H53" s="1">
        <v>38.0</v>
      </c>
      <c r="I53" s="1">
        <v>42.0</v>
      </c>
      <c r="J53" s="1">
        <v>16.0</v>
      </c>
      <c r="K53" s="1">
        <v>16.0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9.0</v>
      </c>
      <c r="C54" s="1">
        <v>8.0</v>
      </c>
      <c r="D54" s="1">
        <v>8.0</v>
      </c>
      <c r="E54" s="1">
        <v>14.0</v>
      </c>
      <c r="F54" s="1">
        <v>17.0</v>
      </c>
      <c r="G54" s="1">
        <v>17.0</v>
      </c>
      <c r="H54" s="1">
        <v>27.0</v>
      </c>
      <c r="I54" s="1">
        <v>29.0</v>
      </c>
      <c r="J54" s="1">
        <v>29.0</v>
      </c>
      <c r="K54" s="1">
        <v>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112.0</v>
      </c>
      <c r="C55" s="1">
        <v>116.0</v>
      </c>
      <c r="D55" s="1">
        <v>131.0</v>
      </c>
      <c r="E55" s="1">
        <v>155.0</v>
      </c>
      <c r="F55" s="1">
        <v>179.0</v>
      </c>
      <c r="G55" s="1">
        <v>180.0</v>
      </c>
      <c r="H55" s="1">
        <v>209.0</v>
      </c>
      <c r="I55" s="1">
        <v>263.0</v>
      </c>
      <c r="J55" s="1">
        <v>278.0</v>
      </c>
      <c r="K55" s="1">
        <v>291.0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216.0</v>
      </c>
      <c r="C56" s="1">
        <v>224.0</v>
      </c>
      <c r="D56" s="1">
        <v>256.0</v>
      </c>
      <c r="E56" s="1">
        <v>265.0</v>
      </c>
      <c r="F56" s="1">
        <v>296.0</v>
      </c>
      <c r="G56" s="1">
        <v>312.0</v>
      </c>
      <c r="H56" s="1">
        <v>345.0</v>
      </c>
      <c r="I56" s="1">
        <v>388.0</v>
      </c>
      <c r="J56" s="1">
        <v>434.0</v>
      </c>
      <c r="K56" s="1">
        <v>456.0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19.0</v>
      </c>
      <c r="C58" s="1">
        <v>21.0</v>
      </c>
      <c r="D58" s="1">
        <v>21.0</v>
      </c>
      <c r="E58" s="1">
        <v>17.0</v>
      </c>
      <c r="F58" s="1">
        <v>21.0</v>
      </c>
      <c r="G58" s="1">
        <v>27.0</v>
      </c>
      <c r="H58" s="1">
        <v>29.0</v>
      </c>
      <c r="I58" s="1">
        <v>26.0</v>
      </c>
      <c r="J58" s="1">
        <v>25.0</v>
      </c>
      <c r="K58" s="1">
        <v>21.0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1650.0</v>
      </c>
      <c r="C2" s="1">
        <v>1830.0</v>
      </c>
      <c r="D2" s="1">
        <v>2050.0</v>
      </c>
      <c r="E2" s="1">
        <v>2220.0</v>
      </c>
      <c r="F2" s="1">
        <v>2380.0</v>
      </c>
      <c r="G2" s="1">
        <v>2700.0</v>
      </c>
      <c r="H2" s="1">
        <v>3300.0</v>
      </c>
      <c r="I2" s="1">
        <v>3340.0</v>
      </c>
      <c r="J2" s="1">
        <v>3310.0</v>
      </c>
      <c r="K2" s="1">
        <v>3200.0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1650.0</v>
      </c>
      <c r="C3" s="1">
        <v>1830.0</v>
      </c>
      <c r="D3" s="1">
        <v>2050.0</v>
      </c>
      <c r="E3" s="1">
        <v>2220.0</v>
      </c>
      <c r="F3" s="1">
        <v>2380.0</v>
      </c>
      <c r="G3" s="1">
        <v>2700.0</v>
      </c>
      <c r="H3" s="1">
        <v>3300.0</v>
      </c>
      <c r="I3" s="1">
        <v>3340.0</v>
      </c>
      <c r="J3" s="1">
        <v>3310.0</v>
      </c>
      <c r="K3" s="1">
        <v>3200.0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1160.0</v>
      </c>
      <c r="C4" s="1">
        <v>1280.0</v>
      </c>
      <c r="D4" s="1">
        <v>1420.0</v>
      </c>
      <c r="E4" s="1">
        <v>1540.0</v>
      </c>
      <c r="F4" s="1">
        <v>1680.0</v>
      </c>
      <c r="G4" s="1">
        <v>1900.0</v>
      </c>
      <c r="H4" s="1">
        <v>2330.0</v>
      </c>
      <c r="I4" s="1">
        <v>2350.0</v>
      </c>
      <c r="J4" s="1">
        <v>2350.0</v>
      </c>
      <c r="K4" s="1">
        <v>2240.0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488.0</v>
      </c>
      <c r="C5" s="1">
        <v>553.0</v>
      </c>
      <c r="D5" s="1">
        <v>633.0</v>
      </c>
      <c r="E5" s="1">
        <v>675.0</v>
      </c>
      <c r="F5" s="1">
        <v>704.0</v>
      </c>
      <c r="G5" s="1">
        <v>797.0</v>
      </c>
      <c r="H5" s="1">
        <v>971.0</v>
      </c>
      <c r="I5" s="1">
        <v>992.0</v>
      </c>
      <c r="J5" s="1">
        <v>957.0</v>
      </c>
      <c r="K5" s="1">
        <v>960.0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389.0</v>
      </c>
      <c r="C6" s="1">
        <v>424.0</v>
      </c>
      <c r="D6" s="1">
        <v>476.0</v>
      </c>
      <c r="E6" s="1">
        <v>508.0</v>
      </c>
      <c r="F6" s="1">
        <v>535.0</v>
      </c>
      <c r="G6" s="1">
        <v>585.0</v>
      </c>
      <c r="H6" s="1">
        <v>697.0</v>
      </c>
      <c r="I6" s="1">
        <v>697.0</v>
      </c>
      <c r="J6" s="1">
        <v>690.0</v>
      </c>
      <c r="K6" s="1">
        <v>703.0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0.0</v>
      </c>
      <c r="C7" s="1">
        <v>0.0</v>
      </c>
      <c r="D7" s="1">
        <v>0.0</v>
      </c>
      <c r="E7" s="1">
        <v>0.0</v>
      </c>
      <c r="F7" s="1">
        <v>14.0</v>
      </c>
      <c r="G7" s="1">
        <v>14.0</v>
      </c>
      <c r="H7" s="1">
        <v>16.0</v>
      </c>
      <c r="I7" s="1">
        <v>35.0</v>
      </c>
      <c r="J7" s="1">
        <v>34.0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-3.0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389.0</v>
      </c>
      <c r="C9" s="1">
        <v>424.0</v>
      </c>
      <c r="D9" s="1">
        <v>476.0</v>
      </c>
      <c r="E9" s="1">
        <v>508.0</v>
      </c>
      <c r="F9" s="1">
        <v>549.0</v>
      </c>
      <c r="G9" s="1">
        <v>599.0</v>
      </c>
      <c r="H9" s="1">
        <v>714.0</v>
      </c>
      <c r="I9" s="1">
        <v>732.0</v>
      </c>
      <c r="J9" s="1">
        <v>725.0</v>
      </c>
      <c r="K9" s="1">
        <v>737.0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98.0</v>
      </c>
      <c r="C10" s="1">
        <v>129.0</v>
      </c>
      <c r="D10" s="1">
        <v>156.0</v>
      </c>
      <c r="E10" s="1">
        <v>167.0</v>
      </c>
      <c r="F10" s="1">
        <v>155.0</v>
      </c>
      <c r="G10" s="1">
        <v>198.0</v>
      </c>
      <c r="H10" s="1">
        <v>257.0</v>
      </c>
      <c r="I10" s="1">
        <v>260.0</v>
      </c>
      <c r="J10" s="1">
        <v>232.0</v>
      </c>
      <c r="K10" s="1">
        <v>223.0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-40.0</v>
      </c>
      <c r="C11" s="1">
        <v>-42.0</v>
      </c>
      <c r="D11" s="1">
        <v>-28.0</v>
      </c>
      <c r="E11" s="1">
        <v>-39.0</v>
      </c>
      <c r="F11" s="1">
        <v>-42.0</v>
      </c>
      <c r="G11" s="1">
        <v>-44.0</v>
      </c>
      <c r="H11" s="1">
        <v>-58.0</v>
      </c>
      <c r="I11" s="1">
        <v>-58.0</v>
      </c>
      <c r="J11" s="1">
        <v>-57.0</v>
      </c>
      <c r="K11" s="1">
        <v>-57.0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12.0</v>
      </c>
      <c r="C12" s="1">
        <v>14.0</v>
      </c>
      <c r="D12" s="1">
        <v>14.0</v>
      </c>
      <c r="E12" s="1">
        <v>3.0</v>
      </c>
      <c r="F12" s="1">
        <v>9.0</v>
      </c>
      <c r="G12" s="1">
        <v>4.0</v>
      </c>
      <c r="H12" s="1">
        <v>41.0</v>
      </c>
      <c r="I12" s="1">
        <v>71.0</v>
      </c>
      <c r="J12" s="1">
        <v>7.0</v>
      </c>
      <c r="K12" s="1">
        <v>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-39.0</v>
      </c>
      <c r="C13" s="1">
        <v>-42.0</v>
      </c>
      <c r="D13" s="1">
        <v>-28.0</v>
      </c>
      <c r="E13" s="1">
        <v>-36.0</v>
      </c>
      <c r="F13" s="1">
        <v>-33.0</v>
      </c>
      <c r="G13" s="1">
        <v>-39.0</v>
      </c>
      <c r="H13" s="1">
        <v>-58.0</v>
      </c>
      <c r="I13" s="1">
        <v>-57.0</v>
      </c>
      <c r="J13" s="1">
        <v>-49.0</v>
      </c>
      <c r="K13" s="1">
        <v>-37.0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40.0</v>
      </c>
      <c r="C14" s="1">
        <v>40.0</v>
      </c>
      <c r="D14" s="1">
        <v>-90.0</v>
      </c>
      <c r="E14" s="1">
        <v>-2.0</v>
      </c>
      <c r="F14" s="1">
        <v>1.0</v>
      </c>
      <c r="G14" s="1">
        <v>-3.0</v>
      </c>
      <c r="H14" s="1">
        <v>-1.0</v>
      </c>
      <c r="I14" s="1">
        <v>80.0</v>
      </c>
      <c r="J14" s="1">
        <v>-20.0</v>
      </c>
      <c r="K14" s="1">
        <v>76.0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-38.0</v>
      </c>
      <c r="C15" s="1">
        <v>-84.0</v>
      </c>
      <c r="D15" s="1">
        <v>-72.0</v>
      </c>
      <c r="E15" s="1">
        <v>-1.0</v>
      </c>
      <c r="F15" s="1">
        <v>-95.0</v>
      </c>
      <c r="G15" s="1">
        <v>3.0</v>
      </c>
      <c r="H15" s="1">
        <v>-10.0</v>
      </c>
      <c r="I15" s="1">
        <v>-4.0</v>
      </c>
      <c r="J15" s="1">
        <v>1.0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58.0</v>
      </c>
      <c r="C16" s="1">
        <v>85.0</v>
      </c>
      <c r="D16" s="1">
        <v>127.0</v>
      </c>
      <c r="E16" s="1">
        <v>127.0</v>
      </c>
      <c r="F16" s="1">
        <v>122.0</v>
      </c>
      <c r="G16" s="1">
        <v>157.0</v>
      </c>
      <c r="H16" s="1">
        <v>197.0</v>
      </c>
      <c r="I16" s="1">
        <v>199.0</v>
      </c>
      <c r="J16" s="1">
        <v>184.0</v>
      </c>
      <c r="K16" s="1">
        <v>187.0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2.0</v>
      </c>
      <c r="D17" s="1">
        <v>2.0</v>
      </c>
      <c r="E17" s="1">
        <v>0.0</v>
      </c>
      <c r="F17" s="1">
        <v>-2.0</v>
      </c>
      <c r="G17" s="1">
        <v>0.0</v>
      </c>
      <c r="H17" s="1">
        <v>0.0</v>
      </c>
      <c r="I17" s="1">
        <v>0.0</v>
      </c>
      <c r="J17" s="1">
        <v>-15.0</v>
      </c>
      <c r="K17" s="1">
        <v>-27.0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-16.0</v>
      </c>
      <c r="D18" s="1">
        <v>0.0</v>
      </c>
      <c r="E18" s="1">
        <v>0.0</v>
      </c>
      <c r="F18" s="1">
        <v>0.0</v>
      </c>
      <c r="G18" s="1">
        <v>-3.0</v>
      </c>
      <c r="H18" s="1">
        <v>0.0</v>
      </c>
      <c r="I18" s="1">
        <v>0.0</v>
      </c>
      <c r="J18" s="1">
        <v>0.0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-2.0</v>
      </c>
      <c r="I19" s="1">
        <v>0.0</v>
      </c>
      <c r="J19" s="1">
        <v>5.0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-7.0</v>
      </c>
      <c r="C20" s="1">
        <v>-1.0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-11.0</v>
      </c>
      <c r="K20" s="1">
        <v>-12.0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>
        <v>0.0</v>
      </c>
      <c r="D22" s="1">
        <v>-2.0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51.0</v>
      </c>
      <c r="C23" s="1">
        <v>69.0</v>
      </c>
      <c r="D23" s="1">
        <v>126.0</v>
      </c>
      <c r="E23" s="1">
        <v>127.0</v>
      </c>
      <c r="F23" s="1">
        <v>119.0</v>
      </c>
      <c r="G23" s="1">
        <v>154.0</v>
      </c>
      <c r="H23" s="1">
        <v>195.0</v>
      </c>
      <c r="I23" s="1">
        <v>199.0</v>
      </c>
      <c r="J23" s="1">
        <v>162.0</v>
      </c>
      <c r="K23" s="1">
        <v>142.0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18.0</v>
      </c>
      <c r="C24" s="1">
        <v>24.0</v>
      </c>
      <c r="D24" s="1">
        <v>46.0</v>
      </c>
      <c r="E24" s="1">
        <v>3.0</v>
      </c>
      <c r="F24" s="1">
        <v>26.0</v>
      </c>
      <c r="G24" s="1">
        <v>32.0</v>
      </c>
      <c r="H24" s="1">
        <v>42.0</v>
      </c>
      <c r="I24" s="1">
        <v>46.0</v>
      </c>
      <c r="J24" s="1">
        <v>36.0</v>
      </c>
      <c r="K24" s="1">
        <v>33.0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33.0</v>
      </c>
      <c r="C25" s="1">
        <v>45.0</v>
      </c>
      <c r="D25" s="1">
        <v>79.0</v>
      </c>
      <c r="E25" s="1">
        <v>124.0</v>
      </c>
      <c r="F25" s="1">
        <v>92.0</v>
      </c>
      <c r="G25" s="1">
        <v>122.0</v>
      </c>
      <c r="H25" s="1">
        <v>153.0</v>
      </c>
      <c r="I25" s="1">
        <v>153.0</v>
      </c>
      <c r="J25" s="1">
        <v>126.0</v>
      </c>
      <c r="K25" s="1">
        <v>109.0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33.0</v>
      </c>
      <c r="C26" s="1">
        <v>45.0</v>
      </c>
      <c r="D26" s="1">
        <v>79.0</v>
      </c>
      <c r="E26" s="1">
        <v>124.0</v>
      </c>
      <c r="F26" s="1">
        <v>92.0</v>
      </c>
      <c r="G26" s="1">
        <v>122.0</v>
      </c>
      <c r="H26" s="1">
        <v>153.0</v>
      </c>
      <c r="I26" s="1">
        <v>153.0</v>
      </c>
      <c r="J26" s="1">
        <v>126.0</v>
      </c>
      <c r="K26" s="1">
        <v>109.0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-1.0</v>
      </c>
      <c r="C27" s="1">
        <v>-1.0</v>
      </c>
      <c r="D27" s="1">
        <v>-90.0</v>
      </c>
      <c r="E27" s="1">
        <v>-52.0</v>
      </c>
      <c r="F27" s="1">
        <v>13.0</v>
      </c>
      <c r="G27" s="1">
        <v>-84.0</v>
      </c>
      <c r="H27" s="1">
        <v>-1.0</v>
      </c>
      <c r="I27" s="1">
        <v>-52.0</v>
      </c>
      <c r="J27" s="1">
        <v>-45.0</v>
      </c>
      <c r="K27" s="1">
        <v>-1.0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31.0</v>
      </c>
      <c r="C28" s="1">
        <v>44.0</v>
      </c>
      <c r="D28" s="1">
        <v>78.0</v>
      </c>
      <c r="E28" s="1">
        <v>124.0</v>
      </c>
      <c r="F28" s="1">
        <v>92.0</v>
      </c>
      <c r="G28" s="1">
        <v>121.0</v>
      </c>
      <c r="H28" s="1">
        <v>152.0</v>
      </c>
      <c r="I28" s="1">
        <v>152.0</v>
      </c>
      <c r="J28" s="1">
        <v>126.0</v>
      </c>
      <c r="K28" s="1">
        <v>108.0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31.0</v>
      </c>
      <c r="C29" s="1">
        <v>44.0</v>
      </c>
      <c r="D29" s="1">
        <v>78.0</v>
      </c>
      <c r="E29" s="1">
        <v>124.0</v>
      </c>
      <c r="F29" s="1">
        <v>92.0</v>
      </c>
      <c r="G29" s="1">
        <v>121.0</v>
      </c>
      <c r="H29" s="1">
        <v>152.0</v>
      </c>
      <c r="I29" s="1">
        <v>152.0</v>
      </c>
      <c r="J29" s="1">
        <v>126.0</v>
      </c>
      <c r="K29" s="1">
        <v>108.0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31.0</v>
      </c>
      <c r="C30" s="1">
        <v>44.0</v>
      </c>
      <c r="D30" s="1">
        <v>78.0</v>
      </c>
      <c r="E30" s="1">
        <v>124.0</v>
      </c>
      <c r="F30" s="1">
        <v>92.0</v>
      </c>
      <c r="G30" s="1">
        <v>121.0</v>
      </c>
      <c r="H30" s="1">
        <v>152.0</v>
      </c>
      <c r="I30" s="1">
        <v>152.0</v>
      </c>
      <c r="J30" s="1">
        <v>126.0</v>
      </c>
      <c r="K30" s="1">
        <v>108.0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168</v>
      </c>
      <c r="C32" s="1" t="s">
        <v>169</v>
      </c>
      <c r="D32" s="1" t="s">
        <v>170</v>
      </c>
      <c r="E32" s="1" t="s">
        <v>171</v>
      </c>
      <c r="F32" s="1" t="s">
        <v>172</v>
      </c>
      <c r="G32" s="1" t="s">
        <v>173</v>
      </c>
      <c r="H32" s="1" t="s">
        <v>174</v>
      </c>
      <c r="I32" s="1" t="s">
        <v>175</v>
      </c>
      <c r="J32" s="1" t="s">
        <v>176</v>
      </c>
      <c r="K32" s="1" t="s">
        <v>177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173</v>
      </c>
      <c r="H33" s="1" t="s">
        <v>174</v>
      </c>
      <c r="I33" s="1" t="s">
        <v>175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>
        <v>48.0</v>
      </c>
      <c r="C34" s="1">
        <v>48.0</v>
      </c>
      <c r="D34" s="1">
        <v>50.0</v>
      </c>
      <c r="E34" s="1">
        <v>51.0</v>
      </c>
      <c r="F34" s="1">
        <v>56.0</v>
      </c>
      <c r="G34" s="1">
        <v>54.0</v>
      </c>
      <c r="H34" s="1">
        <v>53.0</v>
      </c>
      <c r="I34" s="1">
        <v>53.0</v>
      </c>
      <c r="J34" s="1">
        <v>52.0</v>
      </c>
      <c r="K34" s="1">
        <v>65.0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 t="s">
        <v>181</v>
      </c>
      <c r="C35" s="1" t="s">
        <v>182</v>
      </c>
      <c r="D35" s="1" t="s">
        <v>183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181</v>
      </c>
      <c r="C36" s="1" t="s">
        <v>182</v>
      </c>
      <c r="D36" s="1" t="s">
        <v>183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49.0</v>
      </c>
      <c r="C37" s="1">
        <v>51.0</v>
      </c>
      <c r="D37" s="1">
        <v>51.0</v>
      </c>
      <c r="E37" s="1">
        <v>53.0</v>
      </c>
      <c r="F37" s="1">
        <v>57.0</v>
      </c>
      <c r="G37" s="1">
        <v>54.0</v>
      </c>
      <c r="H37" s="1">
        <v>55.0</v>
      </c>
      <c r="I37" s="1">
        <v>54.0</v>
      </c>
      <c r="J37" s="1">
        <v>53.0</v>
      </c>
      <c r="K37" s="1">
        <v>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194</v>
      </c>
      <c r="C38" s="1" t="s">
        <v>195</v>
      </c>
      <c r="D38" s="1" t="s">
        <v>196</v>
      </c>
      <c r="E38" s="1" t="s">
        <v>197</v>
      </c>
      <c r="F38" s="1" t="s">
        <v>198</v>
      </c>
      <c r="G38" s="1" t="s">
        <v>199</v>
      </c>
      <c r="H38" s="1" t="s">
        <v>200</v>
      </c>
      <c r="I38" s="1" t="s">
        <v>201</v>
      </c>
      <c r="J38" s="1" t="s">
        <v>202</v>
      </c>
      <c r="K38" s="1" t="s">
        <v>203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 t="s">
        <v>205</v>
      </c>
      <c r="C39" s="1" t="s">
        <v>206</v>
      </c>
      <c r="D39" s="1" t="s">
        <v>207</v>
      </c>
      <c r="E39" s="1" t="s">
        <v>208</v>
      </c>
      <c r="F39" s="1" t="s">
        <v>209</v>
      </c>
      <c r="G39" s="1" t="s">
        <v>210</v>
      </c>
      <c r="H39" s="1" t="s">
        <v>211</v>
      </c>
      <c r="I39" s="1" t="s">
        <v>200</v>
      </c>
      <c r="J39" s="1" t="s">
        <v>212</v>
      </c>
      <c r="K39" s="1" t="s">
        <v>213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214</v>
      </c>
      <c r="B41" s="1">
        <v>137.0</v>
      </c>
      <c r="C41" s="1">
        <v>169.0</v>
      </c>
      <c r="D41" s="1">
        <v>199.0</v>
      </c>
      <c r="E41" s="1">
        <v>215.0</v>
      </c>
      <c r="F41" s="1">
        <v>205.0</v>
      </c>
      <c r="G41" s="1">
        <v>253.0</v>
      </c>
      <c r="H41" s="1">
        <v>332.0</v>
      </c>
      <c r="I41" s="1">
        <v>341.0</v>
      </c>
      <c r="J41" s="1">
        <v>320.0</v>
      </c>
      <c r="K41" s="1">
        <v>313.0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103.0</v>
      </c>
      <c r="C42" s="1">
        <v>135.0</v>
      </c>
      <c r="D42" s="1">
        <v>165.0</v>
      </c>
      <c r="E42" s="1">
        <v>180.0</v>
      </c>
      <c r="F42" s="1">
        <v>169.0</v>
      </c>
      <c r="G42" s="1">
        <v>212.0</v>
      </c>
      <c r="H42" s="1">
        <v>274.0</v>
      </c>
      <c r="I42" s="1">
        <v>295.0</v>
      </c>
      <c r="J42" s="1">
        <v>266.0</v>
      </c>
      <c r="K42" s="1">
        <v>257.0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98.0</v>
      </c>
      <c r="C43" s="1">
        <v>129.0</v>
      </c>
      <c r="D43" s="1">
        <v>156.0</v>
      </c>
      <c r="E43" s="1">
        <v>167.0</v>
      </c>
      <c r="F43" s="1">
        <v>155.0</v>
      </c>
      <c r="G43" s="1">
        <v>198.0</v>
      </c>
      <c r="H43" s="1">
        <v>257.0</v>
      </c>
      <c r="I43" s="1">
        <v>260.0</v>
      </c>
      <c r="J43" s="1">
        <v>232.0</v>
      </c>
      <c r="K43" s="1">
        <v>223.0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160.0</v>
      </c>
      <c r="C44" s="1">
        <v>194.0</v>
      </c>
      <c r="D44" s="1">
        <v>231.0</v>
      </c>
      <c r="E44" s="1">
        <v>250.0</v>
      </c>
      <c r="F44" s="1">
        <v>247.0</v>
      </c>
      <c r="G44" s="1">
        <v>304.0</v>
      </c>
      <c r="H44" s="1">
        <v>392.0</v>
      </c>
      <c r="I44" s="1">
        <v>413.0</v>
      </c>
      <c r="J44" s="1">
        <v>401.0</v>
      </c>
      <c r="K44" s="1">
        <v>400.0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 t="s">
        <v>219</v>
      </c>
      <c r="C45" s="1" t="s">
        <v>220</v>
      </c>
      <c r="D45" s="1" t="s">
        <v>221</v>
      </c>
      <c r="E45" s="1" t="s">
        <v>222</v>
      </c>
      <c r="F45" s="1" t="s">
        <v>223</v>
      </c>
      <c r="G45" s="1" t="s">
        <v>224</v>
      </c>
      <c r="H45" s="1" t="s">
        <v>225</v>
      </c>
      <c r="I45" s="1" t="s">
        <v>226</v>
      </c>
      <c r="J45" s="1" t="s">
        <v>227</v>
      </c>
      <c r="K45" s="1" t="s">
        <v>228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229</v>
      </c>
      <c r="B46" s="1">
        <v>2.0</v>
      </c>
      <c r="C46" s="1">
        <v>20.0</v>
      </c>
      <c r="D46" s="1">
        <v>35.0</v>
      </c>
      <c r="E46" s="1">
        <v>8.0</v>
      </c>
      <c r="F46" s="1">
        <v>19.0</v>
      </c>
      <c r="G46" s="1">
        <v>38.0</v>
      </c>
      <c r="H46" s="1">
        <v>56.0</v>
      </c>
      <c r="I46" s="1">
        <v>15.0</v>
      </c>
      <c r="J46" s="1">
        <v>47.0</v>
      </c>
      <c r="K46" s="1">
        <v>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230</v>
      </c>
      <c r="B47" s="1">
        <v>2.0</v>
      </c>
      <c r="C47" s="1">
        <v>11.0</v>
      </c>
      <c r="D47" s="1">
        <v>12.0</v>
      </c>
      <c r="E47" s="1">
        <v>9.0</v>
      </c>
      <c r="F47" s="1">
        <v>16.0</v>
      </c>
      <c r="G47" s="1">
        <v>0.0</v>
      </c>
      <c r="H47" s="1">
        <v>64.0</v>
      </c>
      <c r="I47" s="1">
        <v>2.0</v>
      </c>
      <c r="J47" s="1">
        <v>99.0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231</v>
      </c>
      <c r="B48" s="1">
        <v>2.0</v>
      </c>
      <c r="C48" s="1">
        <v>20.0</v>
      </c>
      <c r="D48" s="1">
        <v>35.0</v>
      </c>
      <c r="E48" s="1">
        <v>8.0</v>
      </c>
      <c r="F48" s="1">
        <v>19.0</v>
      </c>
      <c r="G48" s="1">
        <v>38.0</v>
      </c>
      <c r="H48" s="1">
        <v>56.0</v>
      </c>
      <c r="I48" s="1">
        <v>18.0</v>
      </c>
      <c r="J48" s="1">
        <v>48.0</v>
      </c>
      <c r="K48" s="1">
        <v>47.0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15.0</v>
      </c>
      <c r="C49" s="1">
        <v>3.0</v>
      </c>
      <c r="D49" s="1">
        <v>10.0</v>
      </c>
      <c r="E49" s="1">
        <v>-4.0</v>
      </c>
      <c r="F49" s="1">
        <v>6.0</v>
      </c>
      <c r="G49" s="1">
        <v>-6.0</v>
      </c>
      <c r="H49" s="1">
        <v>-15.0</v>
      </c>
      <c r="I49" s="1">
        <v>28.0</v>
      </c>
      <c r="J49" s="1">
        <v>-12.0</v>
      </c>
      <c r="K49" s="1">
        <v>-13.0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233</v>
      </c>
      <c r="B50" s="1">
        <v>9.0</v>
      </c>
      <c r="C50" s="1">
        <v>-4.0</v>
      </c>
      <c r="D50" s="1">
        <v>60.0</v>
      </c>
      <c r="E50" s="1">
        <v>0.0</v>
      </c>
      <c r="F50" s="1">
        <v>0.0</v>
      </c>
      <c r="G50" s="1">
        <v>-1.0</v>
      </c>
      <c r="H50" s="1">
        <v>68.0</v>
      </c>
      <c r="I50" s="1">
        <v>-85.0</v>
      </c>
      <c r="J50" s="1">
        <v>63.0</v>
      </c>
      <c r="K50" s="1">
        <v>-74.0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1">
        <v>15.0</v>
      </c>
      <c r="C51" s="1">
        <v>3.0</v>
      </c>
      <c r="D51" s="1">
        <v>10.0</v>
      </c>
      <c r="E51" s="1">
        <v>-4.0</v>
      </c>
      <c r="F51" s="1">
        <v>6.0</v>
      </c>
      <c r="G51" s="1">
        <v>-6.0</v>
      </c>
      <c r="H51" s="1">
        <v>-14.0</v>
      </c>
      <c r="I51" s="1">
        <v>28.0</v>
      </c>
      <c r="J51" s="1">
        <v>-12.0</v>
      </c>
      <c r="K51" s="1">
        <v>-14.0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35.0</v>
      </c>
      <c r="C52" s="1">
        <v>52.0</v>
      </c>
      <c r="D52" s="1">
        <v>78.0</v>
      </c>
      <c r="E52" s="1">
        <v>79.0</v>
      </c>
      <c r="F52" s="1">
        <v>76.0</v>
      </c>
      <c r="G52" s="1">
        <v>97.0</v>
      </c>
      <c r="H52" s="1">
        <v>122.0</v>
      </c>
      <c r="I52" s="1">
        <v>124.0</v>
      </c>
      <c r="J52" s="1">
        <v>114.0</v>
      </c>
      <c r="K52" s="1">
        <v>116.0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40.0</v>
      </c>
      <c r="C53" s="1">
        <v>31.0</v>
      </c>
      <c r="D53" s="1">
        <v>28.0</v>
      </c>
      <c r="E53" s="1">
        <v>39.0</v>
      </c>
      <c r="F53" s="1">
        <v>42.0</v>
      </c>
      <c r="G53" s="1">
        <v>44.0</v>
      </c>
      <c r="H53" s="1">
        <v>58.0</v>
      </c>
      <c r="I53" s="1">
        <v>58.0</v>
      </c>
      <c r="J53" s="1">
        <v>57.0</v>
      </c>
      <c r="K53" s="1">
        <v>57.0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25.0</v>
      </c>
      <c r="C55" s="1">
        <v>30.0</v>
      </c>
      <c r="D55" s="1">
        <v>34.0</v>
      </c>
      <c r="E55" s="1">
        <v>29.0</v>
      </c>
      <c r="F55" s="1">
        <v>27.0</v>
      </c>
      <c r="G55" s="1">
        <v>37.0</v>
      </c>
      <c r="H55" s="1">
        <v>54.0</v>
      </c>
      <c r="I55" s="1">
        <v>54.0</v>
      </c>
      <c r="J55" s="1">
        <v>43.0</v>
      </c>
      <c r="K55" s="1">
        <v>56.0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210.0</v>
      </c>
      <c r="C56" s="1">
        <v>258.0</v>
      </c>
      <c r="D56" s="1">
        <v>288.0</v>
      </c>
      <c r="E56" s="1">
        <v>296.0</v>
      </c>
      <c r="F56" s="1">
        <v>108.0</v>
      </c>
      <c r="G56" s="1">
        <v>126.0</v>
      </c>
      <c r="H56" s="1">
        <v>163.0</v>
      </c>
      <c r="I56" s="1">
        <v>358.0</v>
      </c>
      <c r="J56" s="1">
        <v>338.0</v>
      </c>
      <c r="K56" s="1">
        <v>340.0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23.0</v>
      </c>
      <c r="C57" s="1">
        <v>25.0</v>
      </c>
      <c r="D57" s="1">
        <v>31.0</v>
      </c>
      <c r="E57" s="1">
        <v>35.0</v>
      </c>
      <c r="F57" s="1">
        <v>41.0</v>
      </c>
      <c r="G57" s="1">
        <v>50.0</v>
      </c>
      <c r="H57" s="1">
        <v>60.0</v>
      </c>
      <c r="I57" s="1">
        <v>71.0</v>
      </c>
      <c r="J57" s="1">
        <v>81.0</v>
      </c>
      <c r="K57" s="1">
        <v>87.0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17.0</v>
      </c>
      <c r="C58" s="1">
        <v>21.0</v>
      </c>
      <c r="D58" s="1">
        <v>18.0</v>
      </c>
      <c r="E58" s="1">
        <v>20.0</v>
      </c>
      <c r="F58" s="1">
        <v>20.0</v>
      </c>
      <c r="G58" s="1">
        <v>23.0</v>
      </c>
      <c r="H58" s="1">
        <v>26.0</v>
      </c>
      <c r="I58" s="1">
        <v>24.0</v>
      </c>
      <c r="J58" s="1">
        <v>26.0</v>
      </c>
      <c r="K58" s="1">
        <v>28.0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5.0</v>
      </c>
      <c r="C59" s="1">
        <v>3.0</v>
      </c>
      <c r="D59" s="1">
        <v>13.0</v>
      </c>
      <c r="E59" s="1">
        <v>14.0</v>
      </c>
      <c r="F59" s="1">
        <v>21.0</v>
      </c>
      <c r="G59" s="1">
        <v>26.0</v>
      </c>
      <c r="H59" s="1">
        <v>34.0</v>
      </c>
      <c r="I59" s="1">
        <v>47.0</v>
      </c>
      <c r="J59" s="1">
        <v>54.0</v>
      </c>
      <c r="K59" s="1">
        <v>58.0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8.0</v>
      </c>
      <c r="C60" s="1">
        <v>8.0</v>
      </c>
      <c r="D60" s="1">
        <v>11.0</v>
      </c>
      <c r="E60" s="1">
        <v>11.0</v>
      </c>
      <c r="F60" s="1">
        <v>14.0</v>
      </c>
      <c r="G60" s="1">
        <v>18.0</v>
      </c>
      <c r="H60" s="1">
        <v>23.0</v>
      </c>
      <c r="I60" s="1">
        <v>25.0</v>
      </c>
      <c r="J60" s="1">
        <v>27.0</v>
      </c>
      <c r="K60" s="1">
        <v>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244</v>
      </c>
      <c r="B61" s="1">
        <v>8.0</v>
      </c>
      <c r="C61" s="1">
        <v>8.0</v>
      </c>
      <c r="D61" s="1">
        <v>11.0</v>
      </c>
      <c r="E61" s="1">
        <v>11.0</v>
      </c>
      <c r="F61" s="1">
        <v>14.0</v>
      </c>
      <c r="G61" s="1">
        <v>18.0</v>
      </c>
      <c r="H61" s="1">
        <v>23.0</v>
      </c>
      <c r="I61" s="1">
        <v>25.0</v>
      </c>
      <c r="J61" s="1">
        <v>27.0</v>
      </c>
      <c r="K61" s="1">
        <v>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263</v>
      </c>
      <c r="H4" s="1" t="s">
        <v>264</v>
      </c>
      <c r="I4" s="1" t="s">
        <v>265</v>
      </c>
      <c r="J4" s="1" t="s">
        <v>266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 t="s">
        <v>269</v>
      </c>
      <c r="C5" s="1" t="s">
        <v>270</v>
      </c>
      <c r="D5" s="1" t="s">
        <v>271</v>
      </c>
      <c r="E5" s="1" t="s">
        <v>272</v>
      </c>
      <c r="F5" s="1" t="s">
        <v>273</v>
      </c>
      <c r="G5" s="1" t="s">
        <v>274</v>
      </c>
      <c r="H5" s="1" t="s">
        <v>275</v>
      </c>
      <c r="I5" s="1" t="s">
        <v>276</v>
      </c>
      <c r="J5" s="1" t="s">
        <v>277</v>
      </c>
      <c r="K5" s="1" t="s">
        <v>278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279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 t="s">
        <v>286</v>
      </c>
      <c r="I6" s="1" t="s">
        <v>287</v>
      </c>
      <c r="J6" s="1" t="s">
        <v>288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>
        <v>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301</v>
      </c>
      <c r="B9" s="1" t="s">
        <v>302</v>
      </c>
      <c r="C9" s="1" t="s">
        <v>303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324</v>
      </c>
      <c r="D11" s="1" t="s">
        <v>325</v>
      </c>
      <c r="E11" s="1" t="s">
        <v>326</v>
      </c>
      <c r="F11" s="1" t="s">
        <v>327</v>
      </c>
      <c r="G11" s="1" t="s">
        <v>249</v>
      </c>
      <c r="H11" s="1" t="s">
        <v>312</v>
      </c>
      <c r="I11" s="1" t="s">
        <v>328</v>
      </c>
      <c r="J11" s="1" t="s">
        <v>329</v>
      </c>
      <c r="K11" s="1" t="s">
        <v>330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331</v>
      </c>
      <c r="B12" s="1" t="s">
        <v>332</v>
      </c>
      <c r="C12" s="1" t="s">
        <v>333</v>
      </c>
      <c r="D12" s="1" t="s">
        <v>334</v>
      </c>
      <c r="E12" s="1" t="s">
        <v>116</v>
      </c>
      <c r="F12" s="1" t="s">
        <v>335</v>
      </c>
      <c r="G12" s="1" t="s">
        <v>336</v>
      </c>
      <c r="H12" s="1" t="s">
        <v>337</v>
      </c>
      <c r="I12" s="1" t="s">
        <v>338</v>
      </c>
      <c r="J12" s="1">
        <v>7.0</v>
      </c>
      <c r="K12" s="1" t="s">
        <v>339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>
        <v>2.0</v>
      </c>
      <c r="C13" s="1" t="s">
        <v>341</v>
      </c>
      <c r="D13" s="1" t="s">
        <v>342</v>
      </c>
      <c r="E13" s="1" t="s">
        <v>343</v>
      </c>
      <c r="F13" s="1" t="s">
        <v>344</v>
      </c>
      <c r="G13" s="1" t="s">
        <v>345</v>
      </c>
      <c r="H13" s="1" t="s">
        <v>346</v>
      </c>
      <c r="I13" s="1" t="s">
        <v>347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351</v>
      </c>
      <c r="C14" s="1" t="s">
        <v>352</v>
      </c>
      <c r="D14" s="1" t="s">
        <v>353</v>
      </c>
      <c r="E14" s="1" t="s">
        <v>354</v>
      </c>
      <c r="F14" s="1" t="s">
        <v>344</v>
      </c>
      <c r="G14" s="1" t="s">
        <v>355</v>
      </c>
      <c r="H14" s="1" t="s">
        <v>356</v>
      </c>
      <c r="I14" s="1" t="s">
        <v>357</v>
      </c>
      <c r="J14" s="1" t="s">
        <v>358</v>
      </c>
      <c r="K14" s="1" t="s">
        <v>359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360</v>
      </c>
      <c r="B15" s="1" t="s">
        <v>351</v>
      </c>
      <c r="C15" s="1" t="s">
        <v>352</v>
      </c>
      <c r="D15" s="1" t="s">
        <v>353</v>
      </c>
      <c r="E15" s="1" t="s">
        <v>354</v>
      </c>
      <c r="F15" s="1" t="s">
        <v>344</v>
      </c>
      <c r="G15" s="1" t="s">
        <v>355</v>
      </c>
      <c r="H15" s="1" t="s">
        <v>356</v>
      </c>
      <c r="I15" s="1" t="s">
        <v>357</v>
      </c>
      <c r="J15" s="1" t="s">
        <v>358</v>
      </c>
      <c r="K15" s="1" t="s">
        <v>359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363</v>
      </c>
      <c r="D16" s="1" t="s">
        <v>348</v>
      </c>
      <c r="E16" s="1" t="s">
        <v>364</v>
      </c>
      <c r="F16" s="1" t="s">
        <v>365</v>
      </c>
      <c r="G16" s="1" t="s">
        <v>366</v>
      </c>
      <c r="H16" s="1" t="s">
        <v>367</v>
      </c>
      <c r="I16" s="1" t="s">
        <v>368</v>
      </c>
      <c r="J16" s="1" t="s">
        <v>369</v>
      </c>
      <c r="K16" s="1" t="s">
        <v>370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189</v>
      </c>
      <c r="E17" s="1" t="s">
        <v>374</v>
      </c>
      <c r="F17" s="1" t="s">
        <v>375</v>
      </c>
      <c r="G17" s="1" t="s">
        <v>376</v>
      </c>
      <c r="H17" s="1" t="s">
        <v>377</v>
      </c>
      <c r="I17" s="1" t="s">
        <v>378</v>
      </c>
      <c r="J17" s="1" t="s">
        <v>379</v>
      </c>
      <c r="K17" s="1" t="s">
        <v>315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380</v>
      </c>
      <c r="B18" s="1" t="s">
        <v>381</v>
      </c>
      <c r="C18" s="1" t="s">
        <v>382</v>
      </c>
      <c r="D18" s="1" t="s">
        <v>383</v>
      </c>
      <c r="E18" s="1" t="s">
        <v>384</v>
      </c>
      <c r="F18" s="1" t="s">
        <v>385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390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391</v>
      </c>
      <c r="B20" s="1" t="s">
        <v>392</v>
      </c>
      <c r="C20" s="1" t="s">
        <v>196</v>
      </c>
      <c r="D20" s="1" t="s">
        <v>393</v>
      </c>
      <c r="E20" s="1" t="s">
        <v>394</v>
      </c>
      <c r="F20" s="1" t="s">
        <v>395</v>
      </c>
      <c r="G20" s="1" t="s">
        <v>396</v>
      </c>
      <c r="H20" s="1" t="s">
        <v>395</v>
      </c>
      <c r="I20" s="1" t="s">
        <v>397</v>
      </c>
      <c r="J20" s="1" t="s">
        <v>398</v>
      </c>
      <c r="K20" s="1" t="s">
        <v>399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 t="s">
        <v>407</v>
      </c>
      <c r="I21" s="1" t="s">
        <v>408</v>
      </c>
      <c r="J21" s="1" t="s">
        <v>409</v>
      </c>
      <c r="K21" s="1" t="s">
        <v>410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411</v>
      </c>
      <c r="B22" s="1" t="s">
        <v>412</v>
      </c>
      <c r="C22" s="1" t="s">
        <v>413</v>
      </c>
      <c r="D22" s="1" t="s">
        <v>414</v>
      </c>
      <c r="E22" s="1" t="s">
        <v>316</v>
      </c>
      <c r="F22" s="1" t="s">
        <v>415</v>
      </c>
      <c r="G22" s="1" t="s">
        <v>338</v>
      </c>
      <c r="H22" s="1" t="s">
        <v>416</v>
      </c>
      <c r="I22" s="1" t="s">
        <v>417</v>
      </c>
      <c r="J22" s="1" t="s">
        <v>418</v>
      </c>
      <c r="K22" s="1" t="s">
        <v>379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1" t="s">
        <v>420</v>
      </c>
      <c r="C23" s="1" t="s">
        <v>421</v>
      </c>
      <c r="D23" s="1" t="s">
        <v>422</v>
      </c>
      <c r="E23" s="1" t="s">
        <v>358</v>
      </c>
      <c r="F23" s="1" t="s">
        <v>423</v>
      </c>
      <c r="G23" s="1" t="s">
        <v>424</v>
      </c>
      <c r="H23" s="1" t="s">
        <v>425</v>
      </c>
      <c r="I23" s="1" t="s">
        <v>426</v>
      </c>
      <c r="J23" s="1" t="s">
        <v>427</v>
      </c>
      <c r="K23" s="1" t="s">
        <v>174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367</v>
      </c>
      <c r="C25" s="1" t="s">
        <v>430</v>
      </c>
      <c r="D25" s="1" t="s">
        <v>431</v>
      </c>
      <c r="E25" s="1" t="s">
        <v>432</v>
      </c>
      <c r="F25" s="1" t="s">
        <v>433</v>
      </c>
      <c r="G25" s="1" t="s">
        <v>434</v>
      </c>
      <c r="H25" s="1" t="s">
        <v>435</v>
      </c>
      <c r="I25" s="1" t="s">
        <v>436</v>
      </c>
      <c r="J25" s="1" t="s">
        <v>113</v>
      </c>
      <c r="K25" s="1" t="s">
        <v>421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437</v>
      </c>
      <c r="B26" s="1" t="s">
        <v>438</v>
      </c>
      <c r="C26" s="1" t="s">
        <v>392</v>
      </c>
      <c r="D26" s="1" t="s">
        <v>439</v>
      </c>
      <c r="E26" s="1" t="s">
        <v>440</v>
      </c>
      <c r="F26" s="1" t="s">
        <v>175</v>
      </c>
      <c r="G26" s="1" t="s">
        <v>441</v>
      </c>
      <c r="H26" s="1" t="s">
        <v>442</v>
      </c>
      <c r="I26" s="1" t="s">
        <v>443</v>
      </c>
      <c r="J26" s="1" t="s">
        <v>444</v>
      </c>
      <c r="K26" s="1" t="s">
        <v>445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448</v>
      </c>
      <c r="D27" s="1" t="s">
        <v>449</v>
      </c>
      <c r="E27" s="1" t="s">
        <v>450</v>
      </c>
      <c r="F27" s="1" t="s">
        <v>194</v>
      </c>
      <c r="G27" s="1" t="s">
        <v>451</v>
      </c>
      <c r="H27" s="1" t="s">
        <v>452</v>
      </c>
      <c r="I27" s="1" t="s">
        <v>453</v>
      </c>
      <c r="J27" s="1" t="s">
        <v>454</v>
      </c>
      <c r="K27" s="1" t="s">
        <v>455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456</v>
      </c>
      <c r="B28" s="1" t="s">
        <v>457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1" t="s">
        <v>468</v>
      </c>
      <c r="C29" s="1" t="s">
        <v>469</v>
      </c>
      <c r="D29" s="1" t="s">
        <v>470</v>
      </c>
      <c r="E29" s="1" t="s">
        <v>471</v>
      </c>
      <c r="F29" s="1" t="s">
        <v>472</v>
      </c>
      <c r="G29" s="1" t="s">
        <v>473</v>
      </c>
      <c r="H29" s="1" t="s">
        <v>474</v>
      </c>
      <c r="I29" s="1" t="s">
        <v>475</v>
      </c>
      <c r="J29" s="1">
        <v>140.0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>
        <v>34.0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487</v>
      </c>
      <c r="B31" s="1" t="s">
        <v>488</v>
      </c>
      <c r="C31" s="1" t="s">
        <v>489</v>
      </c>
      <c r="D31" s="1" t="s">
        <v>490</v>
      </c>
      <c r="E31" s="1" t="s">
        <v>491</v>
      </c>
      <c r="F31" s="1" t="s">
        <v>492</v>
      </c>
      <c r="G31" s="1" t="s">
        <v>493</v>
      </c>
      <c r="H31" s="1" t="s">
        <v>494</v>
      </c>
      <c r="I31" s="1" t="s">
        <v>495</v>
      </c>
      <c r="J31" s="1" t="s">
        <v>496</v>
      </c>
      <c r="K31" s="1" t="s">
        <v>497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499</v>
      </c>
      <c r="B33" s="1" t="s">
        <v>500</v>
      </c>
      <c r="C33" s="1" t="s">
        <v>501</v>
      </c>
      <c r="D33" s="1" t="s">
        <v>502</v>
      </c>
      <c r="E33" s="1" t="s">
        <v>503</v>
      </c>
      <c r="F33" s="1" t="s">
        <v>504</v>
      </c>
      <c r="G33" s="1" t="s">
        <v>505</v>
      </c>
      <c r="H33" s="1" t="s">
        <v>506</v>
      </c>
      <c r="I33" s="1" t="s">
        <v>507</v>
      </c>
      <c r="J33" s="1" t="s">
        <v>508</v>
      </c>
      <c r="K33" s="1" t="s">
        <v>509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510</v>
      </c>
      <c r="B34" s="1" t="s">
        <v>511</v>
      </c>
      <c r="C34" s="1" t="s">
        <v>512</v>
      </c>
      <c r="D34" s="1" t="s">
        <v>513</v>
      </c>
      <c r="E34" s="1" t="s">
        <v>514</v>
      </c>
      <c r="F34" s="1" t="s">
        <v>515</v>
      </c>
      <c r="G34" s="1" t="s">
        <v>516</v>
      </c>
      <c r="H34" s="1" t="s">
        <v>517</v>
      </c>
      <c r="I34" s="1" t="s">
        <v>518</v>
      </c>
      <c r="J34" s="1" t="s">
        <v>519</v>
      </c>
      <c r="K34" s="1" t="s">
        <v>520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521</v>
      </c>
      <c r="B35" s="1" t="s">
        <v>522</v>
      </c>
      <c r="C35" s="1" t="s">
        <v>523</v>
      </c>
      <c r="D35" s="1" t="s">
        <v>524</v>
      </c>
      <c r="E35" s="1" t="s">
        <v>525</v>
      </c>
      <c r="F35" s="1" t="s">
        <v>526</v>
      </c>
      <c r="G35" s="1" t="s">
        <v>527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550</v>
      </c>
      <c r="I37" s="1" t="s">
        <v>551</v>
      </c>
      <c r="J37" s="1">
        <v>57.0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553</v>
      </c>
      <c r="B38" s="1" t="s">
        <v>554</v>
      </c>
      <c r="C38" s="1" t="s">
        <v>555</v>
      </c>
      <c r="D38" s="1" t="s">
        <v>556</v>
      </c>
      <c r="E38" s="1" t="s">
        <v>557</v>
      </c>
      <c r="F38" s="1" t="s">
        <v>558</v>
      </c>
      <c r="G38" s="1" t="s">
        <v>559</v>
      </c>
      <c r="H38" s="1" t="s">
        <v>560</v>
      </c>
      <c r="I38" s="1" t="s">
        <v>561</v>
      </c>
      <c r="J38" s="1" t="s">
        <v>375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349</v>
      </c>
      <c r="C39" s="1" t="s">
        <v>564</v>
      </c>
      <c r="D39" s="1" t="s">
        <v>565</v>
      </c>
      <c r="E39" s="1" t="s">
        <v>566</v>
      </c>
      <c r="F39" s="1" t="s">
        <v>567</v>
      </c>
      <c r="G39" s="1" t="s">
        <v>568</v>
      </c>
      <c r="H39" s="1" t="s">
        <v>258</v>
      </c>
      <c r="I39" s="1" t="s">
        <v>569</v>
      </c>
      <c r="J39" s="1" t="s">
        <v>570</v>
      </c>
      <c r="K39" s="1" t="s">
        <v>571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363</v>
      </c>
      <c r="C40" s="1" t="s">
        <v>573</v>
      </c>
      <c r="D40" s="1" t="s">
        <v>566</v>
      </c>
      <c r="E40" s="1" t="s">
        <v>345</v>
      </c>
      <c r="F40" s="1" t="s">
        <v>574</v>
      </c>
      <c r="G40" s="1" t="s">
        <v>575</v>
      </c>
      <c r="H40" s="1" t="s">
        <v>576</v>
      </c>
      <c r="I40" s="1" t="s">
        <v>385</v>
      </c>
      <c r="J40" s="1" t="s">
        <v>577</v>
      </c>
      <c r="K40" s="1" t="s">
        <v>578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579</v>
      </c>
      <c r="B41" s="1" t="s">
        <v>580</v>
      </c>
      <c r="C41" s="1" t="s">
        <v>581</v>
      </c>
      <c r="D41" s="1" t="s">
        <v>582</v>
      </c>
      <c r="E41" s="1" t="s">
        <v>583</v>
      </c>
      <c r="F41" s="1" t="s">
        <v>359</v>
      </c>
      <c r="G41" s="1" t="s">
        <v>584</v>
      </c>
      <c r="H41" s="1" t="s">
        <v>434</v>
      </c>
      <c r="I41" s="1" t="s">
        <v>585</v>
      </c>
      <c r="J41" s="1" t="s">
        <v>586</v>
      </c>
      <c r="K41" s="1" t="s">
        <v>587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588</v>
      </c>
      <c r="B42" s="1" t="s">
        <v>589</v>
      </c>
      <c r="C42" s="1" t="s">
        <v>444</v>
      </c>
      <c r="D42" s="1" t="s">
        <v>590</v>
      </c>
      <c r="E42" s="1" t="s">
        <v>591</v>
      </c>
      <c r="F42" s="1" t="s">
        <v>592</v>
      </c>
      <c r="G42" s="1" t="s">
        <v>593</v>
      </c>
      <c r="H42" s="1" t="s">
        <v>441</v>
      </c>
      <c r="I42" s="1" t="s">
        <v>594</v>
      </c>
      <c r="J42" s="1" t="s">
        <v>211</v>
      </c>
      <c r="K42" s="1" t="s">
        <v>595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596</v>
      </c>
      <c r="B43" s="1" t="s">
        <v>597</v>
      </c>
      <c r="C43" s="1" t="s">
        <v>188</v>
      </c>
      <c r="D43" s="1" t="s">
        <v>598</v>
      </c>
      <c r="E43" s="1" t="s">
        <v>599</v>
      </c>
      <c r="F43" s="1" t="s">
        <v>600</v>
      </c>
      <c r="G43" s="1" t="s">
        <v>601</v>
      </c>
      <c r="H43" s="1" t="s">
        <v>255</v>
      </c>
      <c r="I43" s="1" t="s">
        <v>602</v>
      </c>
      <c r="J43" s="1" t="s">
        <v>603</v>
      </c>
      <c r="K43" s="1" t="s">
        <v>604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605</v>
      </c>
      <c r="B44" s="1" t="s">
        <v>606</v>
      </c>
      <c r="C44" s="1" t="s">
        <v>212</v>
      </c>
      <c r="D44" s="1" t="s">
        <v>189</v>
      </c>
      <c r="E44" s="1" t="s">
        <v>443</v>
      </c>
      <c r="F44" s="1" t="s">
        <v>607</v>
      </c>
      <c r="G44" s="1" t="s">
        <v>608</v>
      </c>
      <c r="H44" s="1" t="s">
        <v>609</v>
      </c>
      <c r="I44" s="1" t="s">
        <v>610</v>
      </c>
      <c r="J44" s="1" t="s">
        <v>611</v>
      </c>
      <c r="K44" s="1" t="s">
        <v>612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614</v>
      </c>
      <c r="B46" s="1" t="s">
        <v>426</v>
      </c>
      <c r="C46" s="1" t="s">
        <v>615</v>
      </c>
      <c r="D46" s="1" t="s">
        <v>616</v>
      </c>
      <c r="E46" s="1" t="s">
        <v>617</v>
      </c>
      <c r="F46" s="1" t="s">
        <v>618</v>
      </c>
      <c r="G46" s="1" t="s">
        <v>619</v>
      </c>
      <c r="H46" s="1" t="s">
        <v>620</v>
      </c>
      <c r="I46" s="1" t="s">
        <v>621</v>
      </c>
      <c r="J46" s="1" t="s">
        <v>622</v>
      </c>
      <c r="K46" s="1" t="s">
        <v>623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624</v>
      </c>
      <c r="B47" s="1" t="s">
        <v>625</v>
      </c>
      <c r="C47" s="1" t="s">
        <v>626</v>
      </c>
      <c r="D47" s="1" t="s">
        <v>627</v>
      </c>
      <c r="E47" s="1" t="s">
        <v>628</v>
      </c>
      <c r="F47" s="1" t="s">
        <v>629</v>
      </c>
      <c r="G47" s="1" t="s">
        <v>630</v>
      </c>
      <c r="H47" s="1" t="s">
        <v>631</v>
      </c>
      <c r="I47" s="1" t="s">
        <v>186</v>
      </c>
      <c r="J47" s="1" t="s">
        <v>632</v>
      </c>
      <c r="K47" s="1" t="s">
        <v>633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634</v>
      </c>
      <c r="B48" s="1" t="s">
        <v>635</v>
      </c>
      <c r="C48" s="1" t="s">
        <v>482</v>
      </c>
      <c r="D48" s="1" t="s">
        <v>636</v>
      </c>
      <c r="E48" s="1" t="s">
        <v>637</v>
      </c>
      <c r="F48" s="1" t="s">
        <v>638</v>
      </c>
      <c r="G48" s="1" t="s">
        <v>639</v>
      </c>
      <c r="H48" s="1" t="s">
        <v>640</v>
      </c>
      <c r="I48" s="1" t="s">
        <v>641</v>
      </c>
      <c r="J48" s="1" t="s">
        <v>642</v>
      </c>
      <c r="K48" s="1" t="s">
        <v>601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644</v>
      </c>
      <c r="C49" s="1" t="s">
        <v>645</v>
      </c>
      <c r="D49" s="1" t="s">
        <v>109</v>
      </c>
      <c r="E49" s="1" t="s">
        <v>646</v>
      </c>
      <c r="F49" s="1" t="s">
        <v>647</v>
      </c>
      <c r="G49" s="1" t="s">
        <v>648</v>
      </c>
      <c r="H49" s="1" t="s">
        <v>649</v>
      </c>
      <c r="I49" s="1" t="s">
        <v>650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654</v>
      </c>
      <c r="C50" s="1" t="s">
        <v>655</v>
      </c>
      <c r="D50" s="1" t="s">
        <v>656</v>
      </c>
      <c r="E50" s="1" t="s">
        <v>657</v>
      </c>
      <c r="F50" s="1" t="s">
        <v>658</v>
      </c>
      <c r="G50" s="1" t="s">
        <v>659</v>
      </c>
      <c r="H50" s="1" t="s">
        <v>660</v>
      </c>
      <c r="I50" s="1" t="s">
        <v>661</v>
      </c>
      <c r="J50" s="1" t="s">
        <v>662</v>
      </c>
      <c r="K50" s="1" t="s">
        <v>663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664</v>
      </c>
      <c r="B51" s="1" t="s">
        <v>665</v>
      </c>
      <c r="C51" s="1" t="s">
        <v>666</v>
      </c>
      <c r="D51" s="1" t="s">
        <v>667</v>
      </c>
      <c r="E51" s="1" t="s">
        <v>668</v>
      </c>
      <c r="F51" s="1" t="s">
        <v>669</v>
      </c>
      <c r="G51" s="1" t="s">
        <v>670</v>
      </c>
      <c r="H51" s="1" t="s">
        <v>671</v>
      </c>
      <c r="I51" s="1" t="s">
        <v>453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675</v>
      </c>
      <c r="C52" s="1" t="s">
        <v>676</v>
      </c>
      <c r="D52" s="1" t="s">
        <v>677</v>
      </c>
      <c r="E52" s="1" t="s">
        <v>678</v>
      </c>
      <c r="F52" s="1" t="s">
        <v>679</v>
      </c>
      <c r="G52" s="1" t="s">
        <v>680</v>
      </c>
      <c r="H52" s="1" t="s">
        <v>681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686</v>
      </c>
      <c r="C53" s="1" t="s">
        <v>687</v>
      </c>
      <c r="D53" s="1" t="s">
        <v>688</v>
      </c>
      <c r="E53" s="1" t="s">
        <v>689</v>
      </c>
      <c r="F53" s="1" t="s">
        <v>690</v>
      </c>
      <c r="G53" s="1" t="s">
        <v>691</v>
      </c>
      <c r="H53" s="1" t="s">
        <v>692</v>
      </c>
      <c r="I53" s="1" t="s">
        <v>693</v>
      </c>
      <c r="J53" s="1" t="s">
        <v>694</v>
      </c>
      <c r="K53" s="1" t="s">
        <v>695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696</v>
      </c>
      <c r="B54" s="1" t="s">
        <v>697</v>
      </c>
      <c r="C54" s="1" t="s">
        <v>698</v>
      </c>
      <c r="D54" s="1" t="s">
        <v>699</v>
      </c>
      <c r="E54" s="1" t="s">
        <v>700</v>
      </c>
      <c r="F54" s="1" t="s">
        <v>701</v>
      </c>
      <c r="G54" s="1" t="s">
        <v>702</v>
      </c>
      <c r="H54" s="1">
        <v>25.0</v>
      </c>
      <c r="I54" s="1" t="s">
        <v>590</v>
      </c>
      <c r="J54" s="1" t="s">
        <v>703</v>
      </c>
      <c r="K54" s="1" t="s">
        <v>704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705</v>
      </c>
      <c r="B55" s="1" t="s">
        <v>565</v>
      </c>
      <c r="C55" s="1" t="s">
        <v>706</v>
      </c>
      <c r="D55" s="1" t="s">
        <v>707</v>
      </c>
      <c r="E55" s="1" t="s">
        <v>708</v>
      </c>
      <c r="F55" s="1" t="s">
        <v>709</v>
      </c>
      <c r="G55" s="1" t="s">
        <v>710</v>
      </c>
      <c r="H55" s="1" t="s">
        <v>711</v>
      </c>
      <c r="I55" s="1" t="s">
        <v>712</v>
      </c>
      <c r="J55" s="1" t="s">
        <v>713</v>
      </c>
      <c r="K55" s="1">
        <v>-2.0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714</v>
      </c>
      <c r="B56" s="1" t="s">
        <v>580</v>
      </c>
      <c r="C56" s="1" t="s">
        <v>637</v>
      </c>
      <c r="D56" s="1" t="s">
        <v>715</v>
      </c>
      <c r="E56" s="1" t="s">
        <v>716</v>
      </c>
      <c r="F56" s="1" t="s">
        <v>717</v>
      </c>
      <c r="G56" s="1" t="s">
        <v>718</v>
      </c>
      <c r="H56" s="1" t="s">
        <v>719</v>
      </c>
      <c r="I56" s="1" t="s">
        <v>720</v>
      </c>
      <c r="J56" s="1" t="s">
        <v>721</v>
      </c>
      <c r="K56" s="1" t="s">
        <v>722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723</v>
      </c>
      <c r="B57" s="1" t="s">
        <v>724</v>
      </c>
      <c r="C57" s="1" t="s">
        <v>725</v>
      </c>
      <c r="D57" s="1" t="s">
        <v>726</v>
      </c>
      <c r="E57" s="1" t="s">
        <v>727</v>
      </c>
      <c r="F57" s="1" t="s">
        <v>728</v>
      </c>
      <c r="G57" s="1" t="s">
        <v>729</v>
      </c>
      <c r="H57" s="1" t="s">
        <v>730</v>
      </c>
      <c r="I57" s="1" t="s">
        <v>731</v>
      </c>
      <c r="J57" s="1" t="s">
        <v>732</v>
      </c>
      <c r="K57" s="1" t="s">
        <v>733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734</v>
      </c>
      <c r="B58" s="1" t="s">
        <v>735</v>
      </c>
      <c r="C58" s="1" t="s">
        <v>736</v>
      </c>
      <c r="D58" s="1" t="s">
        <v>737</v>
      </c>
      <c r="E58" s="1" t="s">
        <v>738</v>
      </c>
      <c r="F58" s="1" t="s">
        <v>739</v>
      </c>
      <c r="G58" s="1" t="s">
        <v>740</v>
      </c>
      <c r="H58" s="1" t="s">
        <v>741</v>
      </c>
      <c r="I58" s="1" t="s">
        <v>742</v>
      </c>
      <c r="J58" s="1" t="s">
        <v>743</v>
      </c>
      <c r="K58" s="1" t="s">
        <v>744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745</v>
      </c>
      <c r="B59" s="1" t="s">
        <v>746</v>
      </c>
      <c r="C59" s="1" t="s">
        <v>747</v>
      </c>
      <c r="D59" s="1" t="s">
        <v>748</v>
      </c>
      <c r="E59" s="1" t="s">
        <v>749</v>
      </c>
      <c r="F59" s="1" t="s">
        <v>750</v>
      </c>
      <c r="G59" s="1" t="s">
        <v>751</v>
      </c>
      <c r="H59" s="1" t="s">
        <v>752</v>
      </c>
      <c r="I59" s="1" t="s">
        <v>753</v>
      </c>
      <c r="J59" s="1" t="s">
        <v>754</v>
      </c>
      <c r="K59" s="1" t="s">
        <v>755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756</v>
      </c>
      <c r="B60" s="1" t="s">
        <v>629</v>
      </c>
      <c r="C60" s="1" t="s">
        <v>757</v>
      </c>
      <c r="D60" s="1" t="s">
        <v>758</v>
      </c>
      <c r="E60" s="1" t="s">
        <v>759</v>
      </c>
      <c r="F60" s="1" t="s">
        <v>347</v>
      </c>
      <c r="G60" s="1" t="s">
        <v>760</v>
      </c>
      <c r="H60" s="1" t="s">
        <v>761</v>
      </c>
      <c r="I60" s="1" t="s">
        <v>762</v>
      </c>
      <c r="J60" s="1" t="s">
        <v>763</v>
      </c>
      <c r="K60" s="1" t="s">
        <v>264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764</v>
      </c>
      <c r="B61" s="1" t="s">
        <v>765</v>
      </c>
      <c r="C61" s="1" t="s">
        <v>766</v>
      </c>
      <c r="D61" s="1" t="s">
        <v>767</v>
      </c>
      <c r="E61" s="1" t="s">
        <v>768</v>
      </c>
      <c r="F61" s="1" t="s">
        <v>769</v>
      </c>
      <c r="G61" s="1" t="s">
        <v>770</v>
      </c>
      <c r="H61" s="1" t="s">
        <v>771</v>
      </c>
      <c r="I61" s="1" t="s">
        <v>772</v>
      </c>
      <c r="J61" s="1">
        <v>0.0</v>
      </c>
      <c r="K61" s="1" t="s">
        <v>773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774</v>
      </c>
      <c r="B62" s="1" t="s">
        <v>775</v>
      </c>
      <c r="C62" s="1" t="s">
        <v>776</v>
      </c>
      <c r="D62" s="1" t="s">
        <v>777</v>
      </c>
      <c r="E62" s="1" t="s">
        <v>778</v>
      </c>
      <c r="F62" s="1" t="s">
        <v>779</v>
      </c>
      <c r="G62" s="1" t="s">
        <v>780</v>
      </c>
      <c r="H62" s="1" t="s">
        <v>781</v>
      </c>
      <c r="I62" s="1" t="s">
        <v>782</v>
      </c>
      <c r="J62" s="1" t="s">
        <v>783</v>
      </c>
      <c r="K62" s="1" t="s">
        <v>784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785</v>
      </c>
      <c r="B63" s="1" t="s">
        <v>786</v>
      </c>
      <c r="C63" s="1" t="s">
        <v>787</v>
      </c>
      <c r="D63" s="1" t="s">
        <v>788</v>
      </c>
      <c r="E63" s="1" t="s">
        <v>789</v>
      </c>
      <c r="F63" s="1" t="s">
        <v>790</v>
      </c>
      <c r="G63" s="1" t="s">
        <v>791</v>
      </c>
      <c r="H63" s="1" t="s">
        <v>792</v>
      </c>
      <c r="I63" s="1" t="s">
        <v>793</v>
      </c>
      <c r="J63" s="1" t="s">
        <v>794</v>
      </c>
      <c r="K63" s="1" t="s">
        <v>795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796</v>
      </c>
      <c r="B64" s="1" t="s">
        <v>797</v>
      </c>
      <c r="C64" s="1" t="s">
        <v>798</v>
      </c>
      <c r="D64" s="1" t="s">
        <v>799</v>
      </c>
      <c r="E64" s="1" t="s">
        <v>800</v>
      </c>
      <c r="F64" s="1" t="s">
        <v>801</v>
      </c>
      <c r="G64" s="1" t="s">
        <v>802</v>
      </c>
      <c r="H64" s="1" t="s">
        <v>803</v>
      </c>
      <c r="I64" s="1">
        <v>0.0</v>
      </c>
      <c r="J64" s="1" t="s">
        <v>804</v>
      </c>
      <c r="K64" s="1" t="s">
        <v>805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807</v>
      </c>
      <c r="B66" s="1" t="s">
        <v>808</v>
      </c>
      <c r="C66" s="1" t="s">
        <v>809</v>
      </c>
      <c r="D66" s="1" t="s">
        <v>810</v>
      </c>
      <c r="E66" s="1" t="s">
        <v>811</v>
      </c>
      <c r="F66" s="1" t="s">
        <v>812</v>
      </c>
      <c r="G66" s="1" t="s">
        <v>813</v>
      </c>
      <c r="H66" s="1" t="s">
        <v>814</v>
      </c>
      <c r="I66" s="1" t="s">
        <v>815</v>
      </c>
      <c r="J66" s="1" t="s">
        <v>816</v>
      </c>
      <c r="K66" s="1" t="s">
        <v>817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818</v>
      </c>
      <c r="B67" s="1" t="s">
        <v>819</v>
      </c>
      <c r="C67" s="1" t="s">
        <v>820</v>
      </c>
      <c r="D67" s="1" t="s">
        <v>821</v>
      </c>
      <c r="E67" s="1" t="s">
        <v>822</v>
      </c>
      <c r="F67" s="1" t="s">
        <v>823</v>
      </c>
      <c r="G67" s="1" t="s">
        <v>824</v>
      </c>
      <c r="H67" s="1" t="s">
        <v>825</v>
      </c>
      <c r="I67" s="1" t="s">
        <v>826</v>
      </c>
      <c r="J67" s="1" t="s">
        <v>827</v>
      </c>
      <c r="K67" s="1" t="s">
        <v>828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829</v>
      </c>
      <c r="B68" s="1" t="s">
        <v>830</v>
      </c>
      <c r="C68" s="1" t="s">
        <v>831</v>
      </c>
      <c r="D68" s="1" t="s">
        <v>832</v>
      </c>
      <c r="E68" s="1" t="s">
        <v>833</v>
      </c>
      <c r="F68" s="1" t="s">
        <v>393</v>
      </c>
      <c r="G68" s="1" t="s">
        <v>834</v>
      </c>
      <c r="H68" s="1" t="s">
        <v>835</v>
      </c>
      <c r="I68" s="1" t="s">
        <v>836</v>
      </c>
      <c r="J68" s="1" t="s">
        <v>837</v>
      </c>
      <c r="K68" s="1" t="s">
        <v>838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839</v>
      </c>
      <c r="B69" s="1" t="s">
        <v>840</v>
      </c>
      <c r="C69" s="1" t="s">
        <v>841</v>
      </c>
      <c r="D69" s="1" t="s">
        <v>842</v>
      </c>
      <c r="E69" s="1" t="s">
        <v>843</v>
      </c>
      <c r="F69" s="1" t="s">
        <v>844</v>
      </c>
      <c r="G69" s="1" t="s">
        <v>845</v>
      </c>
      <c r="H69" s="1" t="s">
        <v>846</v>
      </c>
      <c r="I69" s="1">
        <v>18.0</v>
      </c>
      <c r="J69" s="1" t="s">
        <v>847</v>
      </c>
      <c r="K69" s="1" t="s">
        <v>848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849</v>
      </c>
      <c r="B70" s="1" t="s">
        <v>850</v>
      </c>
      <c r="C70" s="1" t="s">
        <v>851</v>
      </c>
      <c r="D70" s="1" t="s">
        <v>852</v>
      </c>
      <c r="E70" s="1" t="s">
        <v>853</v>
      </c>
      <c r="F70" s="1" t="s">
        <v>854</v>
      </c>
      <c r="G70" s="1" t="s">
        <v>855</v>
      </c>
      <c r="H70" s="1" t="s">
        <v>856</v>
      </c>
      <c r="I70" s="1" t="s">
        <v>857</v>
      </c>
      <c r="J70" s="1" t="s">
        <v>858</v>
      </c>
      <c r="K70" s="1" t="s">
        <v>859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860</v>
      </c>
      <c r="B71" s="1" t="s">
        <v>861</v>
      </c>
      <c r="C71" s="1" t="s">
        <v>862</v>
      </c>
      <c r="D71" s="1" t="s">
        <v>863</v>
      </c>
      <c r="E71" s="1" t="s">
        <v>864</v>
      </c>
      <c r="F71" s="1" t="s">
        <v>865</v>
      </c>
      <c r="G71" s="1" t="s">
        <v>866</v>
      </c>
      <c r="H71" s="1" t="s">
        <v>867</v>
      </c>
      <c r="I71" s="1" t="s">
        <v>868</v>
      </c>
      <c r="J71" s="1" t="s">
        <v>869</v>
      </c>
      <c r="K71" s="1" t="s">
        <v>870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871</v>
      </c>
      <c r="B72" s="1" t="s">
        <v>872</v>
      </c>
      <c r="C72" s="1" t="s">
        <v>873</v>
      </c>
      <c r="D72" s="1" t="s">
        <v>874</v>
      </c>
      <c r="E72" s="1" t="s">
        <v>875</v>
      </c>
      <c r="F72" s="1" t="s">
        <v>876</v>
      </c>
      <c r="G72" s="1" t="s">
        <v>877</v>
      </c>
      <c r="H72" s="1" t="s">
        <v>878</v>
      </c>
      <c r="I72" s="1" t="s">
        <v>879</v>
      </c>
      <c r="J72" s="1" t="s">
        <v>880</v>
      </c>
      <c r="K72" s="1" t="s">
        <v>881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882</v>
      </c>
      <c r="B73" s="1" t="s">
        <v>883</v>
      </c>
      <c r="C73" s="1" t="s">
        <v>884</v>
      </c>
      <c r="D73" s="1" t="s">
        <v>885</v>
      </c>
      <c r="E73" s="1" t="s">
        <v>886</v>
      </c>
      <c r="F73" s="1" t="s">
        <v>887</v>
      </c>
      <c r="G73" s="1">
        <v>11.0</v>
      </c>
      <c r="H73" s="1" t="s">
        <v>888</v>
      </c>
      <c r="I73" s="1" t="s">
        <v>889</v>
      </c>
      <c r="J73" s="1" t="s">
        <v>890</v>
      </c>
      <c r="K73" s="1" t="s">
        <v>891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892</v>
      </c>
      <c r="B74" s="1" t="s">
        <v>893</v>
      </c>
      <c r="C74" s="1" t="s">
        <v>894</v>
      </c>
      <c r="D74" s="1" t="s">
        <v>895</v>
      </c>
      <c r="E74" s="1" t="s">
        <v>896</v>
      </c>
      <c r="F74" s="1" t="s">
        <v>594</v>
      </c>
      <c r="G74" s="1" t="s">
        <v>897</v>
      </c>
      <c r="H74" s="1" t="s">
        <v>645</v>
      </c>
      <c r="I74" s="1" t="s">
        <v>898</v>
      </c>
      <c r="J74" s="1" t="s">
        <v>899</v>
      </c>
      <c r="K74" s="1" t="s">
        <v>900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901</v>
      </c>
      <c r="B75" s="1" t="s">
        <v>902</v>
      </c>
      <c r="C75" s="1" t="s">
        <v>903</v>
      </c>
      <c r="D75" s="1" t="s">
        <v>569</v>
      </c>
      <c r="E75" s="1" t="s">
        <v>904</v>
      </c>
      <c r="F75" s="1" t="s">
        <v>616</v>
      </c>
      <c r="G75" s="1" t="s">
        <v>905</v>
      </c>
      <c r="H75" s="1" t="s">
        <v>626</v>
      </c>
      <c r="I75" s="1" t="s">
        <v>906</v>
      </c>
      <c r="J75" s="1" t="s">
        <v>907</v>
      </c>
      <c r="K75" s="1" t="s">
        <v>908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909</v>
      </c>
      <c r="B76" s="1" t="s">
        <v>910</v>
      </c>
      <c r="C76" s="1" t="s">
        <v>576</v>
      </c>
      <c r="D76" s="1" t="s">
        <v>269</v>
      </c>
      <c r="E76" s="1" t="s">
        <v>911</v>
      </c>
      <c r="F76" s="1" t="s">
        <v>912</v>
      </c>
      <c r="G76" s="1" t="s">
        <v>913</v>
      </c>
      <c r="H76" s="1" t="s">
        <v>914</v>
      </c>
      <c r="I76" s="1" t="s">
        <v>915</v>
      </c>
      <c r="J76" s="1" t="s">
        <v>916</v>
      </c>
      <c r="K76" s="1" t="s">
        <v>917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918</v>
      </c>
      <c r="B77" s="1" t="s">
        <v>919</v>
      </c>
      <c r="C77" s="1" t="s">
        <v>897</v>
      </c>
      <c r="D77" s="1" t="s">
        <v>920</v>
      </c>
      <c r="E77" s="1" t="s">
        <v>921</v>
      </c>
      <c r="F77" s="1" t="s">
        <v>922</v>
      </c>
      <c r="G77" s="1" t="s">
        <v>923</v>
      </c>
      <c r="H77" s="1" t="s">
        <v>924</v>
      </c>
      <c r="I77" s="1" t="s">
        <v>925</v>
      </c>
      <c r="J77" s="1" t="s">
        <v>571</v>
      </c>
      <c r="K77" s="1" t="s">
        <v>926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927</v>
      </c>
      <c r="B78" s="1" t="s">
        <v>928</v>
      </c>
      <c r="C78" s="1" t="s">
        <v>929</v>
      </c>
      <c r="D78" s="1" t="s">
        <v>930</v>
      </c>
      <c r="E78" s="1" t="s">
        <v>931</v>
      </c>
      <c r="F78" s="1" t="s">
        <v>932</v>
      </c>
      <c r="G78" s="1" t="s">
        <v>933</v>
      </c>
      <c r="H78" s="1" t="s">
        <v>934</v>
      </c>
      <c r="I78" s="1" t="s">
        <v>935</v>
      </c>
      <c r="J78" s="1" t="s">
        <v>936</v>
      </c>
      <c r="K78" s="1" t="s">
        <v>610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937</v>
      </c>
      <c r="B79" s="1" t="s">
        <v>938</v>
      </c>
      <c r="C79" s="1" t="s">
        <v>939</v>
      </c>
      <c r="D79" s="1" t="s">
        <v>313</v>
      </c>
      <c r="E79" s="1" t="s">
        <v>940</v>
      </c>
      <c r="F79" s="1" t="s">
        <v>941</v>
      </c>
      <c r="G79" s="1" t="s">
        <v>942</v>
      </c>
      <c r="H79" s="1" t="s">
        <v>943</v>
      </c>
      <c r="I79" s="1" t="s">
        <v>944</v>
      </c>
      <c r="J79" s="1" t="s">
        <v>945</v>
      </c>
      <c r="K79" s="1" t="s">
        <v>946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947</v>
      </c>
      <c r="B80" s="1" t="s">
        <v>948</v>
      </c>
      <c r="C80" s="1" t="s">
        <v>949</v>
      </c>
      <c r="D80" s="1" t="s">
        <v>950</v>
      </c>
      <c r="E80" s="1" t="s">
        <v>951</v>
      </c>
      <c r="F80" s="1" t="s">
        <v>952</v>
      </c>
      <c r="G80" s="1" t="s">
        <v>953</v>
      </c>
      <c r="H80" s="1" t="s">
        <v>954</v>
      </c>
      <c r="I80" s="1" t="s">
        <v>815</v>
      </c>
      <c r="J80" s="1" t="s">
        <v>717</v>
      </c>
      <c r="K80" s="1">
        <v>8.0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955</v>
      </c>
      <c r="B81" s="1" t="s">
        <v>956</v>
      </c>
      <c r="C81" s="1" t="s">
        <v>957</v>
      </c>
      <c r="D81" s="1" t="s">
        <v>958</v>
      </c>
      <c r="E81" s="1" t="s">
        <v>959</v>
      </c>
      <c r="F81" s="1" t="s">
        <v>960</v>
      </c>
      <c r="G81" s="1" t="s">
        <v>961</v>
      </c>
      <c r="H81" s="1" t="s">
        <v>962</v>
      </c>
      <c r="I81" s="1" t="s">
        <v>963</v>
      </c>
      <c r="J81" s="1" t="s">
        <v>964</v>
      </c>
      <c r="K81" s="1" t="s">
        <v>965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966</v>
      </c>
      <c r="B82" s="1" t="s">
        <v>967</v>
      </c>
      <c r="C82" s="1" t="s">
        <v>968</v>
      </c>
      <c r="D82" s="1" t="s">
        <v>969</v>
      </c>
      <c r="E82" s="1" t="s">
        <v>970</v>
      </c>
      <c r="F82" s="1" t="s">
        <v>971</v>
      </c>
      <c r="G82" s="1" t="s">
        <v>972</v>
      </c>
      <c r="H82" s="1" t="s">
        <v>973</v>
      </c>
      <c r="I82" s="1" t="s">
        <v>974</v>
      </c>
      <c r="J82" s="1" t="s">
        <v>975</v>
      </c>
      <c r="K82" s="1" t="s">
        <v>944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976</v>
      </c>
      <c r="B83" s="1" t="s">
        <v>977</v>
      </c>
      <c r="C83" s="1" t="s">
        <v>978</v>
      </c>
      <c r="D83" s="1" t="s">
        <v>979</v>
      </c>
      <c r="E83" s="1" t="s">
        <v>980</v>
      </c>
      <c r="F83" s="1" t="s">
        <v>981</v>
      </c>
      <c r="G83" s="1" t="s">
        <v>982</v>
      </c>
      <c r="H83" s="1" t="s">
        <v>983</v>
      </c>
      <c r="I83" s="1" t="s">
        <v>984</v>
      </c>
      <c r="J83" s="1" t="s">
        <v>985</v>
      </c>
      <c r="K83" s="1" t="s">
        <v>986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987</v>
      </c>
      <c r="B84" s="1" t="s">
        <v>988</v>
      </c>
      <c r="C84" s="1" t="s">
        <v>989</v>
      </c>
      <c r="D84" s="1" t="s">
        <v>582</v>
      </c>
      <c r="E84" s="1" t="s">
        <v>990</v>
      </c>
      <c r="F84" s="1" t="s">
        <v>466</v>
      </c>
      <c r="G84" s="1" t="s">
        <v>991</v>
      </c>
      <c r="H84" s="1" t="s">
        <v>992</v>
      </c>
      <c r="I84" s="1" t="s">
        <v>993</v>
      </c>
      <c r="J84" s="1" t="s">
        <v>994</v>
      </c>
      <c r="K84" s="1" t="s">
        <v>995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997</v>
      </c>
      <c r="B86" s="1" t="s">
        <v>998</v>
      </c>
      <c r="C86" s="1" t="s">
        <v>349</v>
      </c>
      <c r="D86" s="1" t="s">
        <v>270</v>
      </c>
      <c r="E86" s="1" t="s">
        <v>999</v>
      </c>
      <c r="F86" s="1" t="s">
        <v>1000</v>
      </c>
      <c r="G86" s="1" t="s">
        <v>1001</v>
      </c>
      <c r="H86" s="1" t="s">
        <v>1002</v>
      </c>
      <c r="I86" s="1" t="s">
        <v>1003</v>
      </c>
      <c r="J86" s="1" t="s">
        <v>569</v>
      </c>
      <c r="K86" s="1" t="s">
        <v>866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1004</v>
      </c>
      <c r="B87" s="1" t="s">
        <v>1005</v>
      </c>
      <c r="C87" s="1" t="s">
        <v>1006</v>
      </c>
      <c r="D87" s="1" t="s">
        <v>1007</v>
      </c>
      <c r="E87" s="1" t="s">
        <v>1008</v>
      </c>
      <c r="F87" s="1" t="s">
        <v>1009</v>
      </c>
      <c r="G87" s="1" t="s">
        <v>1010</v>
      </c>
      <c r="H87" s="1" t="s">
        <v>1011</v>
      </c>
      <c r="I87" s="1" t="s">
        <v>403</v>
      </c>
      <c r="J87" s="1" t="s">
        <v>1012</v>
      </c>
      <c r="K87" s="1" t="s">
        <v>1013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1014</v>
      </c>
      <c r="B88" s="1" t="s">
        <v>1015</v>
      </c>
      <c r="C88" s="1" t="s">
        <v>1016</v>
      </c>
      <c r="D88" s="1" t="s">
        <v>1017</v>
      </c>
      <c r="E88" s="1" t="s">
        <v>1018</v>
      </c>
      <c r="F88" s="1" t="s">
        <v>1019</v>
      </c>
      <c r="G88" s="1" t="s">
        <v>281</v>
      </c>
      <c r="H88" s="1" t="s">
        <v>1020</v>
      </c>
      <c r="I88" s="1" t="s">
        <v>1021</v>
      </c>
      <c r="J88" s="1" t="s">
        <v>329</v>
      </c>
      <c r="K88" s="1" t="s">
        <v>711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1022</v>
      </c>
      <c r="B89" s="1" t="s">
        <v>709</v>
      </c>
      <c r="C89" s="1" t="s">
        <v>1023</v>
      </c>
      <c r="D89" s="1" t="s">
        <v>1024</v>
      </c>
      <c r="E89" s="1" t="s">
        <v>1025</v>
      </c>
      <c r="F89" s="1" t="s">
        <v>1026</v>
      </c>
      <c r="G89" s="1" t="s">
        <v>1027</v>
      </c>
      <c r="H89" s="1" t="s">
        <v>1028</v>
      </c>
      <c r="I89" s="1" t="s">
        <v>1029</v>
      </c>
      <c r="J89" s="1" t="s">
        <v>122</v>
      </c>
      <c r="K89" s="1" t="s">
        <v>1030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1031</v>
      </c>
      <c r="B90" s="1" t="s">
        <v>1032</v>
      </c>
      <c r="C90" s="1" t="s">
        <v>1033</v>
      </c>
      <c r="D90" s="1" t="s">
        <v>1034</v>
      </c>
      <c r="E90" s="1" t="s">
        <v>1035</v>
      </c>
      <c r="F90" s="1" t="s">
        <v>1036</v>
      </c>
      <c r="G90" s="1" t="s">
        <v>1037</v>
      </c>
      <c r="H90" s="1" t="s">
        <v>1038</v>
      </c>
      <c r="I90" s="1" t="s">
        <v>1039</v>
      </c>
      <c r="J90" s="1" t="s">
        <v>920</v>
      </c>
      <c r="K90" s="1" t="s">
        <v>1040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1041</v>
      </c>
      <c r="B91" s="1" t="s">
        <v>1042</v>
      </c>
      <c r="C91" s="1" t="s">
        <v>1043</v>
      </c>
      <c r="D91" s="1" t="s">
        <v>1044</v>
      </c>
      <c r="E91" s="1" t="s">
        <v>1045</v>
      </c>
      <c r="F91" s="1" t="s">
        <v>1046</v>
      </c>
      <c r="G91" s="1" t="s">
        <v>1047</v>
      </c>
      <c r="H91" s="1" t="s">
        <v>1048</v>
      </c>
      <c r="I91" s="1" t="s">
        <v>1049</v>
      </c>
      <c r="J91" s="1" t="s">
        <v>396</v>
      </c>
      <c r="K91" s="1" t="s">
        <v>1050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1051</v>
      </c>
      <c r="B92" s="1" t="s">
        <v>1052</v>
      </c>
      <c r="C92" s="1" t="s">
        <v>1053</v>
      </c>
      <c r="D92" s="1" t="s">
        <v>1054</v>
      </c>
      <c r="E92" s="1" t="s">
        <v>1055</v>
      </c>
      <c r="F92" s="1" t="s">
        <v>1056</v>
      </c>
      <c r="G92" s="1" t="s">
        <v>1057</v>
      </c>
      <c r="H92" s="1" t="s">
        <v>1058</v>
      </c>
      <c r="I92" s="1" t="s">
        <v>636</v>
      </c>
      <c r="J92" s="1" t="s">
        <v>1059</v>
      </c>
      <c r="K92" s="1" t="s">
        <v>1060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1061</v>
      </c>
      <c r="B93" s="1" t="s">
        <v>1062</v>
      </c>
      <c r="C93" s="1" t="s">
        <v>1063</v>
      </c>
      <c r="D93" s="1" t="s">
        <v>1064</v>
      </c>
      <c r="E93" s="1" t="s">
        <v>1065</v>
      </c>
      <c r="F93" s="1" t="s">
        <v>1066</v>
      </c>
      <c r="G93" s="1" t="s">
        <v>1067</v>
      </c>
      <c r="H93" s="1" t="s">
        <v>1020</v>
      </c>
      <c r="I93" s="1" t="s">
        <v>1068</v>
      </c>
      <c r="J93" s="1" t="s">
        <v>566</v>
      </c>
      <c r="K93" s="1" t="s">
        <v>1069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1070</v>
      </c>
      <c r="B94" s="1" t="s">
        <v>1071</v>
      </c>
      <c r="C94" s="1" t="s">
        <v>1072</v>
      </c>
      <c r="D94" s="1" t="s">
        <v>1073</v>
      </c>
      <c r="E94" s="1" t="s">
        <v>1074</v>
      </c>
      <c r="F94" s="1" t="s">
        <v>1075</v>
      </c>
      <c r="G94" s="1" t="s">
        <v>1076</v>
      </c>
      <c r="H94" s="1" t="s">
        <v>1077</v>
      </c>
      <c r="I94" s="1" t="s">
        <v>1078</v>
      </c>
      <c r="J94" s="1" t="s">
        <v>1079</v>
      </c>
      <c r="K94" s="1" t="s">
        <v>1080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1081</v>
      </c>
      <c r="B95" s="1" t="s">
        <v>1082</v>
      </c>
      <c r="C95" s="1" t="s">
        <v>693</v>
      </c>
      <c r="D95" s="1" t="s">
        <v>1058</v>
      </c>
      <c r="E95" s="1" t="s">
        <v>1083</v>
      </c>
      <c r="F95" s="1" t="s">
        <v>1084</v>
      </c>
      <c r="G95" s="1" t="s">
        <v>1085</v>
      </c>
      <c r="H95" s="1" t="s">
        <v>1086</v>
      </c>
      <c r="I95" s="1" t="s">
        <v>1087</v>
      </c>
      <c r="J95" s="1" t="s">
        <v>1088</v>
      </c>
      <c r="K95" s="1" t="s">
        <v>977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1089</v>
      </c>
      <c r="B96" s="1" t="s">
        <v>1090</v>
      </c>
      <c r="C96" s="1" t="s">
        <v>1091</v>
      </c>
      <c r="D96" s="1" t="s">
        <v>1092</v>
      </c>
      <c r="E96" s="1" t="s">
        <v>1093</v>
      </c>
      <c r="F96" s="1" t="s">
        <v>1094</v>
      </c>
      <c r="G96" s="1" t="s">
        <v>1095</v>
      </c>
      <c r="H96" s="1">
        <v>17.0</v>
      </c>
      <c r="I96" s="1" t="s">
        <v>1096</v>
      </c>
      <c r="J96" s="1">
        <v>24.0</v>
      </c>
      <c r="K96" s="1" t="s">
        <v>349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1097</v>
      </c>
      <c r="B97" s="1" t="s">
        <v>1098</v>
      </c>
      <c r="C97" s="1" t="s">
        <v>1099</v>
      </c>
      <c r="D97" s="1" t="s">
        <v>929</v>
      </c>
      <c r="E97" s="1" t="s">
        <v>1100</v>
      </c>
      <c r="F97" s="1" t="s">
        <v>1101</v>
      </c>
      <c r="G97" s="1" t="s">
        <v>1102</v>
      </c>
      <c r="H97" s="1" t="s">
        <v>1103</v>
      </c>
      <c r="I97" s="1" t="s">
        <v>1104</v>
      </c>
      <c r="J97" s="1" t="s">
        <v>1105</v>
      </c>
      <c r="K97" s="1" t="s">
        <v>1106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1107</v>
      </c>
      <c r="B98" s="1" t="s">
        <v>1108</v>
      </c>
      <c r="C98" s="1" t="s">
        <v>438</v>
      </c>
      <c r="D98" s="1" t="s">
        <v>560</v>
      </c>
      <c r="E98" s="1" t="s">
        <v>1109</v>
      </c>
      <c r="F98" s="1" t="s">
        <v>1110</v>
      </c>
      <c r="G98" s="1" t="s">
        <v>1111</v>
      </c>
      <c r="H98" s="1" t="s">
        <v>1112</v>
      </c>
      <c r="I98" s="1" t="s">
        <v>1113</v>
      </c>
      <c r="J98" s="1" t="s">
        <v>1114</v>
      </c>
      <c r="K98" s="1" t="s">
        <v>1115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1116</v>
      </c>
      <c r="B99" s="1" t="s">
        <v>1117</v>
      </c>
      <c r="C99" s="1" t="s">
        <v>1118</v>
      </c>
      <c r="D99" s="1" t="s">
        <v>1119</v>
      </c>
      <c r="E99" s="1" t="s">
        <v>1120</v>
      </c>
      <c r="F99" s="1" t="s">
        <v>1121</v>
      </c>
      <c r="G99" s="1" t="s">
        <v>1122</v>
      </c>
      <c r="H99" s="1" t="s">
        <v>1123</v>
      </c>
      <c r="I99" s="1" t="s">
        <v>1124</v>
      </c>
      <c r="J99" s="1" t="s">
        <v>1125</v>
      </c>
      <c r="K99" s="1" t="s">
        <v>1126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1127</v>
      </c>
      <c r="B100" s="1" t="s">
        <v>426</v>
      </c>
      <c r="C100" s="1" t="s">
        <v>252</v>
      </c>
      <c r="D100" s="1" t="s">
        <v>1128</v>
      </c>
      <c r="E100" s="1" t="s">
        <v>1129</v>
      </c>
      <c r="F100" s="1" t="s">
        <v>1130</v>
      </c>
      <c r="G100" s="1" t="s">
        <v>1131</v>
      </c>
      <c r="H100" s="1" t="s">
        <v>834</v>
      </c>
      <c r="I100" s="1" t="s">
        <v>1132</v>
      </c>
      <c r="J100" s="1" t="s">
        <v>912</v>
      </c>
      <c r="K100" s="1" t="s">
        <v>1133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1134</v>
      </c>
      <c r="B101" s="1" t="s">
        <v>1135</v>
      </c>
      <c r="C101" s="1" t="s">
        <v>1136</v>
      </c>
      <c r="D101" s="1" t="s">
        <v>623</v>
      </c>
      <c r="E101" s="1" t="s">
        <v>1137</v>
      </c>
      <c r="F101" s="1" t="s">
        <v>962</v>
      </c>
      <c r="G101" s="1" t="s">
        <v>1138</v>
      </c>
      <c r="H101" s="1" t="s">
        <v>1139</v>
      </c>
      <c r="I101" s="1" t="s">
        <v>1140</v>
      </c>
      <c r="J101" s="1" t="s">
        <v>1141</v>
      </c>
      <c r="K101" s="1" t="s">
        <v>1142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1143</v>
      </c>
      <c r="B102" s="1" t="s">
        <v>1144</v>
      </c>
      <c r="C102" s="1" t="s">
        <v>1145</v>
      </c>
      <c r="D102" s="1" t="s">
        <v>1146</v>
      </c>
      <c r="E102" s="1" t="s">
        <v>1039</v>
      </c>
      <c r="F102" s="1" t="s">
        <v>357</v>
      </c>
      <c r="G102" s="1" t="s">
        <v>1147</v>
      </c>
      <c r="H102" s="1" t="s">
        <v>1148</v>
      </c>
      <c r="I102" s="1" t="s">
        <v>1149</v>
      </c>
      <c r="J102" s="1" t="s">
        <v>1150</v>
      </c>
      <c r="K102" s="1" t="s">
        <v>1151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1152</v>
      </c>
      <c r="B103" s="1" t="s">
        <v>1153</v>
      </c>
      <c r="C103" s="1" t="s">
        <v>1154</v>
      </c>
      <c r="D103" s="1" t="s">
        <v>1155</v>
      </c>
      <c r="E103" s="1" t="s">
        <v>1156</v>
      </c>
      <c r="F103" s="1" t="s">
        <v>1157</v>
      </c>
      <c r="G103" s="1" t="s">
        <v>1158</v>
      </c>
      <c r="H103" s="1" t="s">
        <v>1159</v>
      </c>
      <c r="I103" s="1" t="s">
        <v>1160</v>
      </c>
      <c r="J103" s="1" t="s">
        <v>1161</v>
      </c>
      <c r="K103" s="1" t="s">
        <v>1162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1163</v>
      </c>
      <c r="B104" s="1" t="s">
        <v>1164</v>
      </c>
      <c r="C104" s="1" t="s">
        <v>1165</v>
      </c>
      <c r="D104" s="1" t="s">
        <v>1166</v>
      </c>
      <c r="E104" s="1" t="s">
        <v>1167</v>
      </c>
      <c r="F104" s="1" t="s">
        <v>388</v>
      </c>
      <c r="G104" s="1" t="s">
        <v>1168</v>
      </c>
      <c r="H104" s="1" t="s">
        <v>1169</v>
      </c>
      <c r="I104" s="1" t="s">
        <v>1170</v>
      </c>
      <c r="J104" s="1" t="s">
        <v>1171</v>
      </c>
      <c r="K104" s="1" t="s">
        <v>1172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1174</v>
      </c>
      <c r="B106" s="1" t="s">
        <v>190</v>
      </c>
      <c r="C106" s="1" t="s">
        <v>189</v>
      </c>
      <c r="D106" s="1" t="s">
        <v>1175</v>
      </c>
      <c r="E106" s="1" t="s">
        <v>1176</v>
      </c>
      <c r="F106" s="1" t="s">
        <v>412</v>
      </c>
      <c r="G106" s="1" t="s">
        <v>999</v>
      </c>
      <c r="H106" s="1" t="s">
        <v>1177</v>
      </c>
      <c r="I106" s="1" t="s">
        <v>752</v>
      </c>
      <c r="J106" s="1" t="s">
        <v>1178</v>
      </c>
      <c r="K106" s="1" t="s">
        <v>577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1179</v>
      </c>
      <c r="B107" s="1" t="s">
        <v>1180</v>
      </c>
      <c r="C107" s="1" t="s">
        <v>1181</v>
      </c>
      <c r="D107" s="1" t="s">
        <v>629</v>
      </c>
      <c r="E107" s="1" t="s">
        <v>865</v>
      </c>
      <c r="F107" s="1" t="s">
        <v>1182</v>
      </c>
      <c r="G107" s="1" t="s">
        <v>405</v>
      </c>
      <c r="H107" s="1" t="s">
        <v>287</v>
      </c>
      <c r="I107" s="1" t="s">
        <v>1183</v>
      </c>
      <c r="J107" s="1" t="s">
        <v>1184</v>
      </c>
      <c r="K107" s="1" t="s">
        <v>1185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1186</v>
      </c>
      <c r="B108" s="1" t="s">
        <v>724</v>
      </c>
      <c r="C108" s="1" t="s">
        <v>1187</v>
      </c>
      <c r="D108" s="1" t="s">
        <v>1188</v>
      </c>
      <c r="E108" s="1" t="s">
        <v>1189</v>
      </c>
      <c r="F108" s="1" t="s">
        <v>1190</v>
      </c>
      <c r="G108" s="1" t="s">
        <v>104</v>
      </c>
      <c r="H108" s="1" t="s">
        <v>1191</v>
      </c>
      <c r="I108" s="1" t="s">
        <v>402</v>
      </c>
      <c r="J108" s="1" t="s">
        <v>1192</v>
      </c>
      <c r="K108" s="1" t="s">
        <v>1193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1194</v>
      </c>
      <c r="B109" s="1" t="s">
        <v>1195</v>
      </c>
      <c r="C109" s="1" t="s">
        <v>1196</v>
      </c>
      <c r="D109" s="1" t="s">
        <v>1197</v>
      </c>
      <c r="E109" s="1" t="s">
        <v>1198</v>
      </c>
      <c r="F109" s="1" t="s">
        <v>1199</v>
      </c>
      <c r="G109" s="1" t="s">
        <v>1200</v>
      </c>
      <c r="H109" s="1" t="s">
        <v>1201</v>
      </c>
      <c r="I109" s="1" t="s">
        <v>1202</v>
      </c>
      <c r="J109" s="1" t="s">
        <v>1203</v>
      </c>
      <c r="K109" s="1" t="s">
        <v>1204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1205</v>
      </c>
      <c r="B110" s="1">
        <v>-4.0</v>
      </c>
      <c r="C110" s="1" t="s">
        <v>750</v>
      </c>
      <c r="D110" s="1" t="s">
        <v>1206</v>
      </c>
      <c r="E110" s="1" t="s">
        <v>1207</v>
      </c>
      <c r="F110" s="1" t="s">
        <v>1208</v>
      </c>
      <c r="G110" s="1" t="s">
        <v>1209</v>
      </c>
      <c r="H110" s="1" t="s">
        <v>1210</v>
      </c>
      <c r="I110" s="1" t="s">
        <v>1211</v>
      </c>
      <c r="J110" s="1" t="s">
        <v>1212</v>
      </c>
      <c r="K110" s="1" t="s">
        <v>330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 t="s">
        <v>1214</v>
      </c>
      <c r="C111" s="1" t="s">
        <v>1215</v>
      </c>
      <c r="D111" s="1" t="s">
        <v>1216</v>
      </c>
      <c r="E111" s="1" t="s">
        <v>1217</v>
      </c>
      <c r="F111" s="1" t="s">
        <v>1218</v>
      </c>
      <c r="G111" s="1" t="s">
        <v>1219</v>
      </c>
      <c r="H111" s="1" t="s">
        <v>1220</v>
      </c>
      <c r="I111" s="1" t="s">
        <v>821</v>
      </c>
      <c r="J111" s="1" t="s">
        <v>1221</v>
      </c>
      <c r="K111" s="1" t="s">
        <v>733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1222</v>
      </c>
      <c r="B112" s="1" t="s">
        <v>908</v>
      </c>
      <c r="C112" s="1" t="s">
        <v>1128</v>
      </c>
      <c r="D112" s="1" t="s">
        <v>1223</v>
      </c>
      <c r="E112" s="1" t="s">
        <v>1224</v>
      </c>
      <c r="F112" s="1" t="s">
        <v>1225</v>
      </c>
      <c r="G112" s="1" t="s">
        <v>1226</v>
      </c>
      <c r="H112" s="1" t="s">
        <v>1227</v>
      </c>
      <c r="I112" s="1" t="s">
        <v>1228</v>
      </c>
      <c r="J112" s="1" t="s">
        <v>1229</v>
      </c>
      <c r="K112" s="1" t="s">
        <v>1230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1231</v>
      </c>
      <c r="B113" s="1" t="s">
        <v>1232</v>
      </c>
      <c r="C113" s="1" t="s">
        <v>1233</v>
      </c>
      <c r="D113" s="1" t="s">
        <v>293</v>
      </c>
      <c r="E113" s="1" t="s">
        <v>1234</v>
      </c>
      <c r="F113" s="1" t="s">
        <v>1235</v>
      </c>
      <c r="G113" s="1" t="s">
        <v>1236</v>
      </c>
      <c r="H113" s="1" t="s">
        <v>935</v>
      </c>
      <c r="I113" s="1" t="s">
        <v>320</v>
      </c>
      <c r="J113" s="1" t="s">
        <v>1237</v>
      </c>
      <c r="K113" s="1" t="s">
        <v>1238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1239</v>
      </c>
      <c r="B114" s="1" t="s">
        <v>1240</v>
      </c>
      <c r="C114" s="1" t="s">
        <v>1241</v>
      </c>
      <c r="D114" s="1" t="s">
        <v>1242</v>
      </c>
      <c r="E114" s="1" t="s">
        <v>1243</v>
      </c>
      <c r="F114" s="1" t="s">
        <v>1244</v>
      </c>
      <c r="G114" s="1" t="s">
        <v>1245</v>
      </c>
      <c r="H114" s="1" t="s">
        <v>1246</v>
      </c>
      <c r="I114" s="1">
        <v>13.0</v>
      </c>
      <c r="J114" s="1" t="s">
        <v>1247</v>
      </c>
      <c r="K114" s="1" t="s">
        <v>1248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1249</v>
      </c>
      <c r="B115" s="1" t="s">
        <v>207</v>
      </c>
      <c r="C115" s="1" t="s">
        <v>1250</v>
      </c>
      <c r="D115" s="1" t="s">
        <v>1251</v>
      </c>
      <c r="E115" s="1" t="s">
        <v>1252</v>
      </c>
      <c r="F115" s="1" t="s">
        <v>102</v>
      </c>
      <c r="G115" s="1" t="s">
        <v>1253</v>
      </c>
      <c r="H115" s="1" t="s">
        <v>1254</v>
      </c>
      <c r="I115" s="1" t="s">
        <v>1255</v>
      </c>
      <c r="J115" s="1" t="s">
        <v>948</v>
      </c>
      <c r="K115" s="1" t="s">
        <v>1256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1257</v>
      </c>
      <c r="B116" s="1" t="s">
        <v>1258</v>
      </c>
      <c r="C116" s="1" t="s">
        <v>903</v>
      </c>
      <c r="D116" s="1" t="s">
        <v>1259</v>
      </c>
      <c r="E116" s="1" t="s">
        <v>1260</v>
      </c>
      <c r="F116" s="1" t="s">
        <v>1261</v>
      </c>
      <c r="G116" s="1" t="s">
        <v>1262</v>
      </c>
      <c r="H116" s="1" t="s">
        <v>1263</v>
      </c>
      <c r="I116" s="1" t="s">
        <v>1264</v>
      </c>
      <c r="J116" s="1" t="s">
        <v>1265</v>
      </c>
      <c r="K116" s="1" t="s">
        <v>319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1266</v>
      </c>
      <c r="B117" s="1" t="s">
        <v>1267</v>
      </c>
      <c r="C117" s="1" t="s">
        <v>1268</v>
      </c>
      <c r="D117" s="1" t="s">
        <v>1269</v>
      </c>
      <c r="E117" s="1" t="s">
        <v>363</v>
      </c>
      <c r="F117" s="1" t="s">
        <v>330</v>
      </c>
      <c r="G117" s="1" t="s">
        <v>1270</v>
      </c>
      <c r="H117" s="1" t="s">
        <v>1271</v>
      </c>
      <c r="I117" s="1" t="s">
        <v>1272</v>
      </c>
      <c r="J117" s="1" t="s">
        <v>1273</v>
      </c>
      <c r="K117" s="1" t="s">
        <v>1274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1275</v>
      </c>
      <c r="B118" s="1" t="s">
        <v>1276</v>
      </c>
      <c r="C118" s="1" t="s">
        <v>1277</v>
      </c>
      <c r="D118" s="1" t="s">
        <v>1278</v>
      </c>
      <c r="E118" s="1" t="s">
        <v>1279</v>
      </c>
      <c r="F118" s="1" t="s">
        <v>1280</v>
      </c>
      <c r="G118" s="1" t="s">
        <v>751</v>
      </c>
      <c r="H118" s="1" t="s">
        <v>1281</v>
      </c>
      <c r="I118" s="1" t="s">
        <v>1282</v>
      </c>
      <c r="J118" s="1" t="s">
        <v>403</v>
      </c>
      <c r="K118" s="1" t="s">
        <v>1003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1283</v>
      </c>
      <c r="B119" s="1" t="s">
        <v>1284</v>
      </c>
      <c r="C119" s="1" t="s">
        <v>1285</v>
      </c>
      <c r="D119" s="1" t="s">
        <v>1286</v>
      </c>
      <c r="E119" s="1" t="s">
        <v>1287</v>
      </c>
      <c r="F119" s="1" t="s">
        <v>1288</v>
      </c>
      <c r="G119" s="1" t="s">
        <v>1289</v>
      </c>
      <c r="H119" s="1" t="s">
        <v>1290</v>
      </c>
      <c r="I119" s="1" t="s">
        <v>1291</v>
      </c>
      <c r="J119" s="1" t="s">
        <v>1292</v>
      </c>
      <c r="K119" s="1" t="s">
        <v>877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1293</v>
      </c>
      <c r="B120" s="1" t="s">
        <v>998</v>
      </c>
      <c r="C120" s="1" t="s">
        <v>1294</v>
      </c>
      <c r="D120" s="1" t="s">
        <v>1295</v>
      </c>
      <c r="E120" s="1" t="s">
        <v>1201</v>
      </c>
      <c r="F120" s="1" t="s">
        <v>1296</v>
      </c>
      <c r="G120" s="1" t="s">
        <v>1297</v>
      </c>
      <c r="H120" s="1" t="s">
        <v>1171</v>
      </c>
      <c r="I120" s="1" t="s">
        <v>1298</v>
      </c>
      <c r="J120" s="1" t="s">
        <v>1299</v>
      </c>
      <c r="K120" s="1" t="s">
        <v>418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1300</v>
      </c>
      <c r="B121" s="1" t="s">
        <v>1301</v>
      </c>
      <c r="C121" s="1" t="s">
        <v>1302</v>
      </c>
      <c r="D121" s="1" t="s">
        <v>1303</v>
      </c>
      <c r="E121" s="1" t="s">
        <v>1304</v>
      </c>
      <c r="F121" s="1" t="s">
        <v>1305</v>
      </c>
      <c r="G121" s="1" t="s">
        <v>1306</v>
      </c>
      <c r="H121" s="1" t="s">
        <v>962</v>
      </c>
      <c r="I121" s="1" t="s">
        <v>1307</v>
      </c>
      <c r="J121" s="1" t="s">
        <v>1308</v>
      </c>
      <c r="K121" s="1" t="s">
        <v>1309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1310</v>
      </c>
      <c r="B122" s="1" t="s">
        <v>1311</v>
      </c>
      <c r="C122" s="1" t="s">
        <v>1312</v>
      </c>
      <c r="D122" s="1" t="s">
        <v>1313</v>
      </c>
      <c r="E122" s="1" t="s">
        <v>416</v>
      </c>
      <c r="F122" s="1" t="s">
        <v>1314</v>
      </c>
      <c r="G122" s="1" t="s">
        <v>726</v>
      </c>
      <c r="H122" s="1" t="s">
        <v>1315</v>
      </c>
      <c r="I122" s="1" t="s">
        <v>1316</v>
      </c>
      <c r="J122" s="1" t="s">
        <v>324</v>
      </c>
      <c r="K122" s="1" t="s">
        <v>1317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1318</v>
      </c>
      <c r="B123" s="1" t="s">
        <v>1319</v>
      </c>
      <c r="C123" s="1" t="s">
        <v>1320</v>
      </c>
      <c r="D123" s="1" t="s">
        <v>1321</v>
      </c>
      <c r="E123" s="1" t="s">
        <v>1322</v>
      </c>
      <c r="F123" s="1" t="s">
        <v>682</v>
      </c>
      <c r="G123" s="1" t="s">
        <v>1323</v>
      </c>
      <c r="H123" s="1" t="s">
        <v>1324</v>
      </c>
      <c r="I123" s="1" t="s">
        <v>1325</v>
      </c>
      <c r="J123" s="1" t="s">
        <v>1326</v>
      </c>
      <c r="K123" s="1" t="s">
        <v>1046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1327</v>
      </c>
      <c r="B124" s="1" t="s">
        <v>1328</v>
      </c>
      <c r="C124" s="1" t="s">
        <v>1329</v>
      </c>
      <c r="D124" s="1" t="s">
        <v>1330</v>
      </c>
      <c r="E124" s="1" t="s">
        <v>1331</v>
      </c>
      <c r="F124" s="1" t="s">
        <v>593</v>
      </c>
      <c r="G124" s="1" t="s">
        <v>1332</v>
      </c>
      <c r="H124" s="1" t="s">
        <v>1333</v>
      </c>
      <c r="I124" s="1" t="s">
        <v>1334</v>
      </c>
      <c r="J124" s="1" t="s">
        <v>1335</v>
      </c>
      <c r="K124" s="1" t="s">
        <v>1336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1337</v>
      </c>
      <c r="C1" s="1" t="s">
        <v>1338</v>
      </c>
      <c r="D1" s="1" t="s">
        <v>1339</v>
      </c>
      <c r="E1" s="1" t="s">
        <v>1340</v>
      </c>
      <c r="F1" s="1" t="s">
        <v>1341</v>
      </c>
      <c r="G1" s="1" t="s">
        <v>1342</v>
      </c>
      <c r="H1" s="1" t="s">
        <v>1343</v>
      </c>
      <c r="I1" s="1" t="s">
        <v>1344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1345</v>
      </c>
      <c r="B2" s="1" t="s">
        <v>1346</v>
      </c>
      <c r="C2" s="1" t="s">
        <v>1347</v>
      </c>
      <c r="D2" s="1" t="s">
        <v>1348</v>
      </c>
      <c r="E2" s="1" t="s">
        <v>1349</v>
      </c>
      <c r="F2" s="1" t="s">
        <v>1350</v>
      </c>
      <c r="G2" s="1" t="s">
        <v>1351</v>
      </c>
      <c r="H2" s="1" t="s">
        <v>1352</v>
      </c>
      <c r="I2" s="1" t="s">
        <v>1352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1353</v>
      </c>
      <c r="B3" s="1" t="s">
        <v>1352</v>
      </c>
      <c r="C3" s="1" t="s">
        <v>1354</v>
      </c>
      <c r="D3" s="1" t="s">
        <v>1355</v>
      </c>
      <c r="E3" s="1" t="s">
        <v>1356</v>
      </c>
      <c r="F3" s="1" t="s">
        <v>1357</v>
      </c>
      <c r="G3" s="1" t="s">
        <v>1358</v>
      </c>
      <c r="H3" s="1" t="s">
        <v>1352</v>
      </c>
      <c r="I3" s="1" t="s">
        <v>1352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1359</v>
      </c>
      <c r="B4" s="1" t="s">
        <v>1360</v>
      </c>
      <c r="C4" s="1" t="s">
        <v>1361</v>
      </c>
      <c r="D4" s="1" t="s">
        <v>1362</v>
      </c>
      <c r="E4" s="1" t="s">
        <v>1363</v>
      </c>
      <c r="F4" s="1" t="s">
        <v>1364</v>
      </c>
      <c r="G4" s="1" t="s">
        <v>1365</v>
      </c>
      <c r="H4" s="1" t="s">
        <v>1366</v>
      </c>
      <c r="I4" s="1" t="s">
        <v>1367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1353</v>
      </c>
      <c r="B5" s="1" t="s">
        <v>1352</v>
      </c>
      <c r="C5" s="1" t="s">
        <v>1368</v>
      </c>
      <c r="D5" s="1" t="s">
        <v>1369</v>
      </c>
      <c r="E5" s="1" t="s">
        <v>1370</v>
      </c>
      <c r="F5" s="1" t="s">
        <v>1371</v>
      </c>
      <c r="G5" s="1" t="s">
        <v>1372</v>
      </c>
      <c r="H5" s="1" t="s">
        <v>1373</v>
      </c>
      <c r="I5" s="1" t="s">
        <v>1374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1375</v>
      </c>
      <c r="B6" s="1" t="s">
        <v>1376</v>
      </c>
      <c r="C6" s="1" t="s">
        <v>1377</v>
      </c>
      <c r="D6" s="1" t="s">
        <v>1378</v>
      </c>
      <c r="E6" s="1" t="s">
        <v>1379</v>
      </c>
      <c r="F6" s="1" t="s">
        <v>1380</v>
      </c>
      <c r="G6" s="1" t="s">
        <v>1381</v>
      </c>
      <c r="H6" s="1" t="s">
        <v>1382</v>
      </c>
      <c r="I6" s="1" t="s">
        <v>1383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1384</v>
      </c>
      <c r="B7" s="1" t="s">
        <v>1385</v>
      </c>
      <c r="C7" s="1" t="s">
        <v>1386</v>
      </c>
      <c r="D7" s="1" t="s">
        <v>1387</v>
      </c>
      <c r="E7" s="1" t="s">
        <v>1388</v>
      </c>
      <c r="F7" s="1" t="s">
        <v>1389</v>
      </c>
      <c r="G7" s="1" t="s">
        <v>1390</v>
      </c>
      <c r="H7" s="1" t="s">
        <v>1391</v>
      </c>
      <c r="I7" s="1" t="s">
        <v>1392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1393</v>
      </c>
      <c r="B8" s="1" t="s">
        <v>1352</v>
      </c>
      <c r="C8" s="1" t="s">
        <v>1394</v>
      </c>
      <c r="D8" s="1" t="s">
        <v>1395</v>
      </c>
      <c r="E8" s="1" t="s">
        <v>1396</v>
      </c>
      <c r="F8" s="1" t="s">
        <v>1397</v>
      </c>
      <c r="G8" s="1" t="s">
        <v>1398</v>
      </c>
      <c r="H8" s="1" t="s">
        <v>1399</v>
      </c>
      <c r="I8" s="1" t="s">
        <v>1400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1401</v>
      </c>
      <c r="B9" s="1" t="s">
        <v>1402</v>
      </c>
      <c r="C9" s="1" t="s">
        <v>1403</v>
      </c>
      <c r="D9" s="1" t="s">
        <v>1404</v>
      </c>
      <c r="E9" s="1" t="s">
        <v>1405</v>
      </c>
      <c r="F9" s="1" t="s">
        <v>1406</v>
      </c>
      <c r="G9" s="1" t="s">
        <v>1407</v>
      </c>
      <c r="H9" s="1" t="s">
        <v>1408</v>
      </c>
      <c r="I9" s="1" t="s">
        <v>1409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1410</v>
      </c>
      <c r="B10" s="1" t="s">
        <v>1403</v>
      </c>
      <c r="C10" s="1" t="s">
        <v>1411</v>
      </c>
      <c r="D10" s="1" t="s">
        <v>1412</v>
      </c>
      <c r="E10" s="1" t="s">
        <v>1394</v>
      </c>
      <c r="F10" s="1" t="s">
        <v>1413</v>
      </c>
      <c r="G10" s="1" t="s">
        <v>1414</v>
      </c>
      <c r="H10" s="1" t="s">
        <v>1415</v>
      </c>
      <c r="I10" s="1" t="s">
        <v>1405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1416</v>
      </c>
      <c r="B11" s="1" t="s">
        <v>1417</v>
      </c>
      <c r="C11" s="1" t="s">
        <v>1418</v>
      </c>
      <c r="D11" s="1" t="s">
        <v>1419</v>
      </c>
      <c r="E11" s="1" t="s">
        <v>1420</v>
      </c>
      <c r="F11" s="1" t="s">
        <v>1421</v>
      </c>
      <c r="G11" s="1" t="s">
        <v>1422</v>
      </c>
      <c r="H11" s="1" t="s">
        <v>1423</v>
      </c>
      <c r="I11" s="1" t="s">
        <v>1424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1425</v>
      </c>
      <c r="B12" s="1" t="s">
        <v>1426</v>
      </c>
      <c r="C12" s="1" t="s">
        <v>1427</v>
      </c>
      <c r="D12" s="1" t="s">
        <v>1428</v>
      </c>
      <c r="E12" s="1" t="s">
        <v>1429</v>
      </c>
      <c r="F12" s="1" t="s">
        <v>1430</v>
      </c>
      <c r="G12" s="1" t="s">
        <v>1431</v>
      </c>
      <c r="H12" s="1" t="s">
        <v>1432</v>
      </c>
      <c r="I12" s="1" t="s">
        <v>1433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1434</v>
      </c>
      <c r="B13" s="1" t="s">
        <v>1435</v>
      </c>
      <c r="C13" s="1" t="s">
        <v>1436</v>
      </c>
      <c r="D13" s="1" t="s">
        <v>1437</v>
      </c>
      <c r="E13" s="1" t="s">
        <v>1438</v>
      </c>
      <c r="F13" s="1" t="s">
        <v>1439</v>
      </c>
      <c r="G13" s="1" t="s">
        <v>1440</v>
      </c>
      <c r="H13" s="1" t="s">
        <v>1441</v>
      </c>
      <c r="I13" s="1" t="s">
        <v>1442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1443</v>
      </c>
      <c r="B14" s="1" t="s">
        <v>1444</v>
      </c>
      <c r="C14" s="1" t="s">
        <v>1445</v>
      </c>
      <c r="D14" s="1" t="s">
        <v>1446</v>
      </c>
      <c r="E14" s="1" t="s">
        <v>1447</v>
      </c>
      <c r="F14" s="1" t="s">
        <v>1448</v>
      </c>
      <c r="G14" s="1" t="s">
        <v>1449</v>
      </c>
      <c r="H14" s="1" t="s">
        <v>1450</v>
      </c>
      <c r="I14" s="1" t="s">
        <v>1451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1452</v>
      </c>
      <c r="B15" s="1" t="s">
        <v>1352</v>
      </c>
      <c r="C15" s="1" t="s">
        <v>1352</v>
      </c>
      <c r="D15" s="1" t="s">
        <v>1352</v>
      </c>
      <c r="E15" s="1" t="s">
        <v>1352</v>
      </c>
      <c r="F15" s="1" t="s">
        <v>1352</v>
      </c>
      <c r="G15" s="1" t="s">
        <v>1352</v>
      </c>
      <c r="H15" s="1" t="s">
        <v>1352</v>
      </c>
      <c r="I15" s="1" t="s">
        <v>1352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1453</v>
      </c>
      <c r="B16" s="1" t="s">
        <v>1352</v>
      </c>
      <c r="C16" s="1" t="s">
        <v>1352</v>
      </c>
      <c r="D16" s="1" t="s">
        <v>1352</v>
      </c>
      <c r="E16" s="1" t="s">
        <v>1352</v>
      </c>
      <c r="F16" s="1" t="s">
        <v>1352</v>
      </c>
      <c r="G16" s="1" t="s">
        <v>1352</v>
      </c>
      <c r="H16" s="1" t="s">
        <v>1352</v>
      </c>
      <c r="I16" s="1" t="s">
        <v>1352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1454</v>
      </c>
      <c r="B17" s="1" t="s">
        <v>203</v>
      </c>
      <c r="C17" s="1" t="s">
        <v>186</v>
      </c>
      <c r="D17" s="1" t="s">
        <v>1455</v>
      </c>
      <c r="E17" s="1" t="s">
        <v>984</v>
      </c>
      <c r="F17" s="1" t="s">
        <v>190</v>
      </c>
      <c r="G17" s="1" t="s">
        <v>1456</v>
      </c>
      <c r="H17" s="1" t="s">
        <v>1457</v>
      </c>
      <c r="I17" s="1" t="s">
        <v>1458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1459</v>
      </c>
      <c r="B18" s="1" t="s">
        <v>1352</v>
      </c>
      <c r="C18" s="1" t="s">
        <v>1352</v>
      </c>
      <c r="D18" s="1" t="s">
        <v>1352</v>
      </c>
      <c r="E18" s="1" t="s">
        <v>1352</v>
      </c>
      <c r="F18" s="1" t="s">
        <v>1352</v>
      </c>
      <c r="G18" s="1" t="s">
        <v>1352</v>
      </c>
      <c r="H18" s="1" t="s">
        <v>1352</v>
      </c>
      <c r="I18" s="1" t="s">
        <v>1352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1460</v>
      </c>
      <c r="B19" s="1" t="s">
        <v>1461</v>
      </c>
      <c r="C19" s="1" t="s">
        <v>1462</v>
      </c>
      <c r="D19" s="1" t="s">
        <v>1463</v>
      </c>
      <c r="E19" s="1" t="s">
        <v>1464</v>
      </c>
      <c r="F19" s="1" t="s">
        <v>1465</v>
      </c>
      <c r="G19" s="1" t="s">
        <v>1466</v>
      </c>
      <c r="H19" s="1" t="s">
        <v>1467</v>
      </c>
      <c r="I19" s="1" t="s">
        <v>1468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1469</v>
      </c>
      <c r="B20" s="1" t="s">
        <v>1470</v>
      </c>
      <c r="C20" s="1" t="s">
        <v>1471</v>
      </c>
      <c r="D20" s="1" t="s">
        <v>1472</v>
      </c>
      <c r="E20" s="1" t="s">
        <v>1473</v>
      </c>
      <c r="F20" s="1" t="s">
        <v>1474</v>
      </c>
      <c r="G20" s="1" t="s">
        <v>1475</v>
      </c>
      <c r="H20" s="1" t="s">
        <v>1476</v>
      </c>
      <c r="I20" s="1" t="s">
        <v>1477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1478</v>
      </c>
      <c r="B21" s="1" t="s">
        <v>1479</v>
      </c>
      <c r="C21" s="1" t="s">
        <v>1480</v>
      </c>
      <c r="D21" s="1" t="s">
        <v>1481</v>
      </c>
      <c r="E21" s="1" t="s">
        <v>1482</v>
      </c>
      <c r="F21" s="1" t="s">
        <v>1483</v>
      </c>
      <c r="G21" s="1" t="s">
        <v>1484</v>
      </c>
      <c r="H21" s="1" t="s">
        <v>1485</v>
      </c>
      <c r="I21" s="1" t="s">
        <v>1486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1487</v>
      </c>
      <c r="B22" s="1" t="s">
        <v>1488</v>
      </c>
      <c r="C22" s="1" t="s">
        <v>1489</v>
      </c>
      <c r="D22" s="1" t="s">
        <v>1490</v>
      </c>
      <c r="E22" s="1" t="s">
        <v>1491</v>
      </c>
      <c r="F22" s="1" t="s">
        <v>1492</v>
      </c>
      <c r="G22" s="1" t="s">
        <v>1493</v>
      </c>
      <c r="H22" s="1" t="s">
        <v>1494</v>
      </c>
      <c r="I22" s="1" t="s">
        <v>1495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1496</v>
      </c>
      <c r="B23" s="1" t="s">
        <v>1497</v>
      </c>
      <c r="C23" s="1" t="s">
        <v>1498</v>
      </c>
      <c r="D23" s="1" t="s">
        <v>1499</v>
      </c>
      <c r="E23" s="1" t="s">
        <v>1500</v>
      </c>
      <c r="F23" s="1" t="s">
        <v>1501</v>
      </c>
      <c r="G23" s="1" t="s">
        <v>1502</v>
      </c>
      <c r="H23" s="1" t="s">
        <v>1503</v>
      </c>
      <c r="I23" s="1" t="s">
        <v>1504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1505</v>
      </c>
      <c r="B24" s="1" t="s">
        <v>1506</v>
      </c>
      <c r="C24" s="1" t="s">
        <v>1507</v>
      </c>
      <c r="D24" s="1" t="s">
        <v>1508</v>
      </c>
      <c r="E24" s="1" t="s">
        <v>1509</v>
      </c>
      <c r="F24" s="1" t="s">
        <v>702</v>
      </c>
      <c r="G24" s="1" t="s">
        <v>1510</v>
      </c>
      <c r="H24" s="1" t="s">
        <v>1510</v>
      </c>
      <c r="I24" s="1" t="s">
        <v>1510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1511</v>
      </c>
      <c r="B25" s="1" t="s">
        <v>1512</v>
      </c>
      <c r="C25" s="1" t="s">
        <v>1513</v>
      </c>
      <c r="D25" s="1" t="s">
        <v>1514</v>
      </c>
      <c r="E25" s="1" t="s">
        <v>1515</v>
      </c>
      <c r="F25" s="1" t="s">
        <v>1516</v>
      </c>
      <c r="G25" s="1" t="s">
        <v>1517</v>
      </c>
      <c r="H25" s="1" t="s">
        <v>1352</v>
      </c>
      <c r="I25" s="1" t="s">
        <v>1352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1518</v>
      </c>
      <c r="B26" s="1" t="s">
        <v>1519</v>
      </c>
      <c r="C26" s="1" t="s">
        <v>1520</v>
      </c>
      <c r="D26" s="1" t="s">
        <v>1521</v>
      </c>
      <c r="E26" s="1" t="s">
        <v>1522</v>
      </c>
      <c r="F26" s="1" t="s">
        <v>1523</v>
      </c>
      <c r="G26" s="1" t="s">
        <v>1352</v>
      </c>
      <c r="H26" s="1" t="s">
        <v>1352</v>
      </c>
      <c r="I26" s="1" t="s">
        <v>1352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1524</v>
      </c>
      <c r="B2" s="1" t="s">
        <v>1525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1526</v>
      </c>
      <c r="B3" s="1" t="s">
        <v>1527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1528</v>
      </c>
      <c r="B4" s="1" t="s">
        <v>1529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1530</v>
      </c>
      <c r="B5" s="1" t="s">
        <v>1531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1532</v>
      </c>
      <c r="B6" s="1" t="s">
        <v>1533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1535</v>
      </c>
      <c r="B8" s="1" t="s">
        <v>1536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1537</v>
      </c>
      <c r="B9" s="4" t="s">
        <v>1538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1539</v>
      </c>
      <c r="B10" s="1" t="s">
        <v>1540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1541</v>
      </c>
      <c r="B11" s="1" t="s">
        <v>1542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1543</v>
      </c>
      <c r="B12" s="1" t="s">
        <v>1540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1544</v>
      </c>
      <c r="B13" s="1" t="s">
        <v>1545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1546</v>
      </c>
      <c r="B14" s="1" t="s">
        <v>1547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1548</v>
      </c>
      <c r="B15" s="1" t="s">
        <v>1545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1549</v>
      </c>
      <c r="B16" s="1" t="s">
        <v>1550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1551</v>
      </c>
      <c r="B17" s="1">
        <v>6700.0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1552</v>
      </c>
      <c r="B18" s="1" t="s">
        <v>1553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1556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1558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1559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1561</v>
      </c>
      <c r="B26" s="4" t="s">
        <v>1562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1565</v>
      </c>
      <c r="B29" s="1">
        <v>35.8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1566</v>
      </c>
      <c r="B30" s="1">
        <v>35.48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1567</v>
      </c>
      <c r="B31" s="1">
        <v>35.02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1568</v>
      </c>
      <c r="B32" s="1">
        <v>36.12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1569</v>
      </c>
      <c r="B33" s="1">
        <v>35.8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1570</v>
      </c>
      <c r="B34" s="1">
        <v>35.48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1571</v>
      </c>
      <c r="B35" s="1">
        <v>35.02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1572</v>
      </c>
      <c r="B36" s="1">
        <v>36.12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1573</v>
      </c>
      <c r="B37" s="1">
        <v>0.696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1574</v>
      </c>
      <c r="B38" s="1">
        <v>22.246914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1575</v>
      </c>
      <c r="B39" s="1">
        <v>14.695148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1576</v>
      </c>
      <c r="B40" s="1">
        <v>97314.0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1577</v>
      </c>
      <c r="B41" s="1">
        <v>97314.0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1578</v>
      </c>
      <c r="B42" s="1">
        <v>123644.0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1579</v>
      </c>
      <c r="B43" s="1">
        <v>89760.0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1580</v>
      </c>
      <c r="B44" s="1">
        <v>89760.0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1581</v>
      </c>
      <c r="B45" s="1">
        <v>2.071514368E9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1582</v>
      </c>
      <c r="B46" s="1">
        <v>32.17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1583</v>
      </c>
      <c r="B47" s="1">
        <v>47.48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1584</v>
      </c>
      <c r="B48" s="1">
        <v>0.6313441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1585</v>
      </c>
      <c r="B49" s="1">
        <v>38.3872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1586</v>
      </c>
      <c r="B50" s="1">
        <v>39.1898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1587</v>
      </c>
      <c r="B51" s="1" t="s">
        <v>1588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1589</v>
      </c>
      <c r="B52" s="1">
        <v>3.442505728E9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1590</v>
      </c>
      <c r="B53" s="1">
        <v>0.044180002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1591</v>
      </c>
      <c r="B54" s="1">
        <v>6.2161305E7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1592</v>
      </c>
      <c r="B55" s="1">
        <v>1.07182E7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1593</v>
      </c>
      <c r="B56" s="1">
        <v>1472567.0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1594</v>
      </c>
      <c r="B57" s="1">
        <v>1361136.0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1595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1596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1597</v>
      </c>
      <c r="B60" s="1">
        <v>0.0218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1598</v>
      </c>
      <c r="B61" s="1">
        <v>0.13821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1599</v>
      </c>
      <c r="B62" s="1">
        <v>1.19364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1600</v>
      </c>
      <c r="B63" s="1">
        <v>14.01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1601</v>
      </c>
      <c r="B64" s="1">
        <v>0.2852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1602</v>
      </c>
      <c r="B65" s="1">
        <v>5.74782E7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1603</v>
      </c>
      <c r="B66" s="1">
        <v>23.645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1604</v>
      </c>
      <c r="B67" s="1">
        <v>1.5242124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1605</v>
      </c>
      <c r="B68" s="1">
        <v>1.696032E9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1606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1607</v>
      </c>
      <c r="B70" s="1">
        <v>1.7196192E9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1608</v>
      </c>
      <c r="B71" s="1">
        <v>-0.041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1609</v>
      </c>
      <c r="B72" s="1">
        <v>1.44976E8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1610</v>
      </c>
      <c r="B73" s="1">
        <v>1.62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1611</v>
      </c>
      <c r="B74" s="1">
        <v>2.44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1612</v>
      </c>
      <c r="B75" s="1" t="s">
        <v>1613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1614</v>
      </c>
      <c r="B76" s="1">
        <v>1.7074368E9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1615</v>
      </c>
      <c r="B77" s="1">
        <v>1.049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1616</v>
      </c>
      <c r="B78" s="1">
        <v>10.092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1617</v>
      </c>
      <c r="B79" s="1">
        <v>-0.030072093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1618</v>
      </c>
      <c r="B80" s="1">
        <v>0.23713636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1619</v>
      </c>
      <c r="B81" s="1">
        <v>22.866093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1620</v>
      </c>
      <c r="B82" s="1">
        <v>1.17072E9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1621</v>
      </c>
      <c r="B83" s="1" t="s">
        <v>1622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1623</v>
      </c>
      <c r="B84" s="1" t="s">
        <v>1624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1625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1626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1627</v>
      </c>
      <c r="B87" s="1" t="s">
        <v>1628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1629</v>
      </c>
      <c r="B88" s="1" t="s">
        <v>1628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1630</v>
      </c>
      <c r="B89" s="1">
        <v>7.11207E8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1631</v>
      </c>
      <c r="B90" s="1" t="s">
        <v>1632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1633</v>
      </c>
      <c r="B91" s="1" t="s">
        <v>1634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1635</v>
      </c>
      <c r="B92" s="1" t="s">
        <v>1636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1637</v>
      </c>
      <c r="B93" s="1" t="s">
        <v>1638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1639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1640</v>
      </c>
      <c r="B95" s="1">
        <v>36.04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1641</v>
      </c>
      <c r="B96" s="1">
        <v>50.0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1642</v>
      </c>
      <c r="B97" s="1">
        <v>32.0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1643</v>
      </c>
      <c r="B98" s="1">
        <v>42.0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1644</v>
      </c>
      <c r="B99" s="1">
        <v>42.5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1645</v>
      </c>
      <c r="B100" s="1">
        <v>1.71429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1646</v>
      </c>
      <c r="B101" s="1" t="s">
        <v>1647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1648</v>
      </c>
      <c r="B102" s="1">
        <v>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1649</v>
      </c>
      <c r="B103" s="1">
        <v>5.70398016E8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1650</v>
      </c>
      <c r="B104" s="1">
        <v>8.46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1651</v>
      </c>
      <c r="B105" s="1">
        <v>3.41120992E8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1652</v>
      </c>
      <c r="B106" s="1">
        <v>1.39405696E9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1653</v>
      </c>
      <c r="B107" s="1">
        <v>2.067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1654</v>
      </c>
      <c r="B108" s="1">
        <v>3.663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1655</v>
      </c>
      <c r="B109" s="1">
        <v>3.281117952E9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1656</v>
      </c>
      <c r="B110" s="1">
        <v>87.359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1657</v>
      </c>
      <c r="B111" s="1">
        <v>62.57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1658</v>
      </c>
      <c r="B112" s="1">
        <v>0.04462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1659</v>
      </c>
      <c r="B113" s="1">
        <v>0.09625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1660</v>
      </c>
      <c r="B114" s="1">
        <v>2.8131824E8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1661</v>
      </c>
      <c r="B115" s="1">
        <v>3.45872E8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1662</v>
      </c>
      <c r="B116" s="1">
        <v>-0.048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1663</v>
      </c>
      <c r="B117" s="1">
        <v>-0.026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1664</v>
      </c>
      <c r="B118" s="1">
        <v>0.30024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1665</v>
      </c>
      <c r="B119" s="1">
        <v>0.10396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1666</v>
      </c>
      <c r="B120" s="1">
        <v>0.12752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1667</v>
      </c>
      <c r="B121" s="1" t="s">
        <v>1588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1668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66.0</v>
      </c>
      <c r="C3" s="1">
        <v>111.0</v>
      </c>
      <c r="D3" s="1">
        <v>64.0</v>
      </c>
      <c r="E3" s="1">
        <v>34.0</v>
      </c>
      <c r="F3" s="1">
        <v>122.0</v>
      </c>
      <c r="G3" s="1">
        <v>220.0</v>
      </c>
      <c r="H3" s="1">
        <v>7.0</v>
      </c>
      <c r="I3" s="1">
        <v>-168.0</v>
      </c>
      <c r="J3" s="1">
        <v>354.0</v>
      </c>
      <c r="K3" s="1">
        <v>343.0</v>
      </c>
      <c r="L3" s="1">
        <f>IF(K3*FORECAST(L2,B3:K3,B2:K2)&gt;0,FORECAST(L2,B3:K3,B2:K2),K3)*$X$1</f>
        <v>217</v>
      </c>
      <c r="M3" s="1">
        <f>IF(L3*FORECAST(M2,B3:L3,B2:L2)&gt;0,FORECAST(M2,B3:L3,B2:L2),L3)*$X$1</f>
        <v>235.4909091</v>
      </c>
      <c r="N3" s="1">
        <f>IF(M3*FORECAST(N2,B3:M3,B2:M2)&gt;0,FORECAST(N2,B3:M3,B2:M2),M3)*$X$1</f>
        <v>253.9818182</v>
      </c>
      <c r="O3" s="1">
        <f>IF(N3*FORECAST(O2,B3:N3,B2:N2)&gt;0,FORECAST(O2,B3:N3,B2:N2),N3)*$X$1</f>
        <v>272.4727273</v>
      </c>
      <c r="P3" s="1">
        <f>IF(O3*FORECAST(P2,B3:O3,B2:O2)&gt;0,FORECAST(P2,B3:O3,B2:O2),O3)*$X$1</f>
        <v>290.9636364</v>
      </c>
      <c r="Q3" s="1">
        <f>IF(P3*FORECAST(Q2,B3:P3,B2:P2)&gt;0,FORECAST(Q2,B3:P3,B2:P2),P3)*$X$1</f>
        <v>309.4545455</v>
      </c>
      <c r="R3" s="1">
        <f>IF(Q3*FORECAST(R2,B3:Q3,B2:Q2)&gt;0,FORECAST(R2,B3:Q3,B2:Q2),Q3)*$X$1</f>
        <v>327.9454545</v>
      </c>
      <c r="S3" s="5">
        <f>IF(R3*FORECAST(S2,B3:R3,B2:R2)&gt;0,FORECAST(S2,B3:R3,B2:R2),R3)*$X$1</f>
        <v>346.4363636</v>
      </c>
      <c r="T3" s="5">
        <f>IF(S3*FORECAST(T2,B3:S3,B2:S2)&gt;0,FORECAST(T2,B3:S3,B2:S2),S3)*$X$1</f>
        <v>364.9272727</v>
      </c>
      <c r="U3" s="5">
        <f>IF(T3*FORECAST(U2,B3:T3,B2:T2)&gt;0,FORECAST(U2,B3:T3,B2:T2),T3)*$X$1</f>
        <v>383.4181818</v>
      </c>
      <c r="V3" s="5">
        <f>IF(U3*FORECAST(V2,B3:U3,B2:U2)&gt;0,FORECAST(V2,B3:U3,B2:U2),U3)*$X$1</f>
        <v>401.9090909</v>
      </c>
      <c r="W3" s="5">
        <f>IF(V3*FORECAST(W2,B3:V3,B2:V2)&gt;0,FORECAST(W2,B3:V3,B2:V2),V3)*$X$1</f>
        <v>420.4</v>
      </c>
      <c r="X3" s="2"/>
      <c r="Y3" s="2"/>
      <c r="Z3" s="2"/>
    </row>
    <row r="4">
      <c r="A4" s="3" t="s">
        <v>123</v>
      </c>
      <c r="B4" s="1">
        <v>353.0</v>
      </c>
      <c r="C4" s="1">
        <v>302.0</v>
      </c>
      <c r="D4" s="1">
        <v>363.0</v>
      </c>
      <c r="E4" s="1">
        <v>210.0</v>
      </c>
      <c r="F4" s="1">
        <v>195.0</v>
      </c>
      <c r="G4" s="1">
        <v>161.0</v>
      </c>
      <c r="H4" s="1">
        <v>930.0</v>
      </c>
      <c r="I4" s="1">
        <v>1200.0</v>
      </c>
      <c r="J4" s="1">
        <v>886.0</v>
      </c>
      <c r="K4" s="1">
        <v>667.0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1669</v>
      </c>
      <c r="B5" s="1">
        <v>49.0</v>
      </c>
      <c r="C5" s="1">
        <v>51.0</v>
      </c>
      <c r="D5" s="1">
        <v>51.0</v>
      </c>
      <c r="E5" s="1">
        <v>53.0</v>
      </c>
      <c r="F5" s="1">
        <v>57.0</v>
      </c>
      <c r="G5" s="1">
        <v>54.0</v>
      </c>
      <c r="H5" s="1">
        <v>55.0</v>
      </c>
      <c r="I5" s="1">
        <v>54.0</v>
      </c>
      <c r="J5" s="1">
        <v>53.0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1670</v>
      </c>
      <c r="L7" s="1">
        <f>IF(W3*FORECAST(W2,B3:W3,B2:W2)&gt;0,FORECAST(W2,B3:W3,B2:W2),V3)*$X$1 * (1+0.02)/(0.0757-0.02)</f>
        <v>7698.527828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1671</v>
      </c>
      <c r="L8" s="6">
        <f t="array" ref="L8">NPV(0.0757,M3:W3)</f>
        <v>2293.506619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1672</v>
      </c>
      <c r="L9" s="6">
        <f t="array" ref="L9">NPV(0.0757,M16:W16)</f>
        <v>3449.886674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1673</v>
      </c>
      <c r="L10" s="6">
        <f>L8 + L9</f>
        <v>5743.393293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667.0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1674</v>
      </c>
      <c r="L12" s="6">
        <f>L10 - L11</f>
        <v>5076.393293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76.91504989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7698.527828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33.0</v>
      </c>
      <c r="C3" s="1">
        <v>45.0</v>
      </c>
      <c r="D3" s="1">
        <v>79.0</v>
      </c>
      <c r="E3" s="1">
        <v>124.0</v>
      </c>
      <c r="F3" s="1">
        <v>92.0</v>
      </c>
      <c r="G3" s="1">
        <v>122.0</v>
      </c>
      <c r="H3" s="1">
        <v>153.0</v>
      </c>
      <c r="I3" s="1">
        <v>153.0</v>
      </c>
      <c r="J3" s="1">
        <v>126.0</v>
      </c>
      <c r="K3" s="1">
        <v>109.0</v>
      </c>
      <c r="L3" s="1">
        <f>IF(K3*FORECAST(L2,B3:K3,B2:K2)&gt;0,FORECAST(L2,B3:K3,B2:K2),K3)*$X$1</f>
        <v>161.5333333</v>
      </c>
      <c r="M3" s="1">
        <f>IF(L3*FORECAST(M2,B3:L3,B2:L2)&gt;0,FORECAST(M2,B3:L3,B2:L2),L3)*$X$1</f>
        <v>172.0666667</v>
      </c>
      <c r="N3" s="1">
        <f>IF(M3*FORECAST(N2,B3:M3,B2:M2)&gt;0,FORECAST(N2,B3:M3,B2:M2),M3)*$X$1</f>
        <v>182.6</v>
      </c>
      <c r="O3" s="1">
        <f>IF(N3*FORECAST(O2,B3:N3,B2:N2)&gt;0,FORECAST(O2,B3:N3,B2:N2),N3)*$X$1</f>
        <v>193.1333333</v>
      </c>
      <c r="P3" s="1">
        <f>IF(O3*FORECAST(P2,B3:O3,B2:O2)&gt;0,FORECAST(P2,B3:O3,B2:O2),O3)*$X$1</f>
        <v>203.6666667</v>
      </c>
      <c r="Q3" s="1">
        <f>IF(P3*FORECAST(Q2,B3:P3,B2:P2)&gt;0,FORECAST(Q2,B3:P3,B2:P2),P3)*$X$1</f>
        <v>214.2</v>
      </c>
      <c r="R3" s="1">
        <f>IF(Q3*FORECAST(R2,B3:Q3,B2:Q2)&gt;0,FORECAST(R2,B3:Q3,B2:Q2),Q3)*$X$1</f>
        <v>224.7333333</v>
      </c>
      <c r="S3" s="5">
        <f>IF(R3*FORECAST(S2,B3:R3,B2:R2)&gt;0,FORECAST(S2,B3:R3,B2:R2),R3)*$X$1</f>
        <v>235.2666667</v>
      </c>
      <c r="T3" s="5">
        <f>IF(S3*FORECAST(T2,B3:S3,B2:S2)&gt;0,FORECAST(T2,B3:S3,B2:S2),S3)*$X$1</f>
        <v>245.8</v>
      </c>
      <c r="U3" s="5">
        <f>IF(T3*FORECAST(U2,B3:T3,B2:T2)&gt;0,FORECAST(U2,B3:T3,B2:T2),T3)*$X$1</f>
        <v>256.3333333</v>
      </c>
      <c r="V3" s="5">
        <f>IF(U3*FORECAST(V2,B3:U3,B2:U2)&gt;0,FORECAST(V2,B3:U3,B2:U2),U3)*$X$1</f>
        <v>266.8666667</v>
      </c>
      <c r="W3" s="5">
        <f>IF(V3*FORECAST(W2,B3:V3,B2:V2)&gt;0,FORECAST(W2,B3:V3,B2:V2),V3)*$X$1</f>
        <v>277.4</v>
      </c>
      <c r="X3" s="2"/>
      <c r="Y3" s="2"/>
      <c r="Z3" s="2"/>
    </row>
    <row r="4">
      <c r="A4" s="3" t="s">
        <v>123</v>
      </c>
      <c r="B4" s="1">
        <v>353.0</v>
      </c>
      <c r="C4" s="1">
        <v>302.0</v>
      </c>
      <c r="D4" s="1">
        <v>363.0</v>
      </c>
      <c r="E4" s="1">
        <v>210.0</v>
      </c>
      <c r="F4" s="1">
        <v>195.0</v>
      </c>
      <c r="G4" s="1">
        <v>161.0</v>
      </c>
      <c r="H4" s="1">
        <v>930.0</v>
      </c>
      <c r="I4" s="1">
        <v>1200.0</v>
      </c>
      <c r="J4" s="1">
        <v>886.0</v>
      </c>
      <c r="K4" s="1">
        <v>667.0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1669</v>
      </c>
      <c r="B5" s="1">
        <v>49.0</v>
      </c>
      <c r="C5" s="1">
        <v>51.0</v>
      </c>
      <c r="D5" s="1">
        <v>51.0</v>
      </c>
      <c r="E5" s="1">
        <v>53.0</v>
      </c>
      <c r="F5" s="1">
        <v>57.0</v>
      </c>
      <c r="G5" s="1">
        <v>54.0</v>
      </c>
      <c r="H5" s="1">
        <v>55.0</v>
      </c>
      <c r="I5" s="1">
        <v>54.0</v>
      </c>
      <c r="J5" s="1">
        <v>53.0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1670</v>
      </c>
      <c r="L7" s="1">
        <f>IF(W3*FORECAST(W2,B3:W3,B2:W2)&gt;0,FORECAST(W2,B3:W3,B2:W2),V3)*$X$1 * (1+0.02)/(0.0757-0.02)</f>
        <v>5079.856373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1671</v>
      </c>
      <c r="L8" s="6">
        <f t="array" ref="L8">NPV(0.0757,M3:W3)</f>
        <v>1582.939188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1672</v>
      </c>
      <c r="L9" s="6">
        <f t="array" ref="L9">NPV(0.0757,M16:W16)</f>
        <v>2276.400008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1673</v>
      </c>
      <c r="L10" s="6">
        <f>L8 + L9</f>
        <v>3859.339196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667.0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1674</v>
      </c>
      <c r="L12" s="6">
        <f>L10 - L11</f>
        <v>3192.339196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48.36877569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5079.856373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