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<sst xmlns="http://schemas.openxmlformats.org/spreadsheetml/2006/main" count="1180" uniqueCount="867">
  <si>
    <t>ticker</t>
  </si>
  <si>
    <t>CELC</t>
  </si>
  <si>
    <t>nombre</t>
  </si>
  <si>
    <t>CELCUITY INC</t>
  </si>
  <si>
    <t>empresa</t>
  </si>
  <si>
    <t>Biotechnology &amp; Medical Research</t>
  </si>
  <si>
    <t>Open</t>
  </si>
  <si>
    <t>Target Price</t>
  </si>
  <si>
    <t>Upside</t>
  </si>
  <si>
    <t>-383.47%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</si>
  <si>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</si>
  <si>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</si>
  <si>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</si>
  <si>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</si>
  <si>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</si>
  <si>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</si>
  <si>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</si>
  <si>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</si>
  <si>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</si>
  <si>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</si>
  <si>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</si>
  <si>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</si>
  <si>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</si>
  <si>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</si>
  <si>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</si>
  <si>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</si>
  <si>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</si>
  <si>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</si>
  <si>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</si>
  <si>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</si>
  <si>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</si>
  <si>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</si>
  <si>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</si>
  <si>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</si>
  <si>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</si>
  <si>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</si>
  <si>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</si>
  <si>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</si>
  <si>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</si>
  <si>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</si>
  <si>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</si>
  <si>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</si>
  <si>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</si>
  <si>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</si>
  <si>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</si>
  <si>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</si>
  <si>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</si>
  <si>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</si>
  <si>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</si>
  <si>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</si>
  <si>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</si>
  <si>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</si>
  <si>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</si>
  <si>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</si>
  <si>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</si>
  <si>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</si>
  <si>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</si>
  <si>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</si>
  <si>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</si>
  <si>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</si>
  <si>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</si>
  <si>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</si>
  <si>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</si>
  <si>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</si>
  <si>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</si>
  <si>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</si>
  <si>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</si>
  <si>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</si>
  <si>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Debt</t>
  </si>
  <si>
    <t>Long-Term Leases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</si>
  <si>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</si>
  <si>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</si>
  <si>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</si>
  <si>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</si>
  <si>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</si>
  <si>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</si>
  <si>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</si>
  <si>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</si>
  <si>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</si>
  <si>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</si>
  <si>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</si>
  <si>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</si>
  <si>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0.02</t>
  </si>
  <si>
    <t>3.11</t>
  </si>
  <si>
    <t>2.49</t>
  </si>
  <si>
    <t>1.88</t>
  </si>
  <si>
    <t>1.14</t>
  </si>
  <si>
    <t>4.61</t>
  </si>
  <si>
    <t>6.17</t>
  </si>
  <si>
    <t>5.48</t>
  </si>
  <si>
    <t>Tangible Book Value</t>
  </si>
  <si>
    <t>Tangible Book Value Per Share</t>
  </si>
  <si>
    <t>Total Debt</t>
  </si>
  <si>
    <t>0</t>
  </si>
  <si>
    <t>Net Debt</t>
  </si>
  <si>
    <t>Debt Equivalent Oper. Leases</t>
  </si>
  <si>
    <t>Account Code - Inventory Valuation</t>
  </si>
  <si>
    <t>Machinery, Total</t>
  </si>
  <si>
    <t>Full Time Employees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</si>
  <si>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</si>
  <si>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</si>
  <si>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</si>
  <si>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</si>
  <si>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</si>
  <si>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</si>
  <si>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</si>
  <si>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EBT, Excl. Unusual Items</t>
  </si>
  <si>
    <t>Gain (Loss) On Sale Of Assets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</si>
  <si>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</si>
  <si>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</si>
  <si>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</si>
  <si>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</si>
  <si>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</si>
  <si>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</si>
  <si>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</si>
  <si>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</si>
  <si>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</si>
  <si>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-0.01</t>
  </si>
  <si>
    <t>-0.84</t>
  </si>
  <si>
    <t>-0.74</t>
  </si>
  <si>
    <t>-0.72</t>
  </si>
  <si>
    <t>-0.92</t>
  </si>
  <si>
    <t>-2.21</t>
  </si>
  <si>
    <t>-2.64</t>
  </si>
  <si>
    <t>-2.69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</si>
  <si>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</si>
  <si>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</si>
  <si>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</si>
  <si>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</si>
  <si>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</si>
  <si>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</si>
  <si>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-0.52</t>
  </si>
  <si>
    <t>-0.46</t>
  </si>
  <si>
    <t>-0.45</t>
  </si>
  <si>
    <t>-0.58</t>
  </si>
  <si>
    <t>-1.38</t>
  </si>
  <si>
    <t>-1.64</t>
  </si>
  <si>
    <t>-1.68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</si>
  <si>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</si>
  <si>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</si>
  <si>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</si>
  <si>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</si>
  <si>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</si>
  <si>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</si>
  <si>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</si>
  <si>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</si>
  <si>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</si>
  <si>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</si>
  <si>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</si>
  <si>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</si>
  <si>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</si>
  <si>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</si>
  <si>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</si>
  <si>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</si>
  <si>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</si>
  <si>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</si>
  <si>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-36.63</t>
  </si>
  <si>
    <t>-19.57</t>
  </si>
  <si>
    <t>-17.1</t>
  </si>
  <si>
    <t>-21.07</t>
  </si>
  <si>
    <t>-35.94</t>
  </si>
  <si>
    <t>-35.85</t>
  </si>
  <si>
    <t>-18.82</t>
  </si>
  <si>
    <t>-22.56</t>
  </si>
  <si>
    <t>Return on Total Capital</t>
  </si>
  <si>
    <t>-39.15</t>
  </si>
  <si>
    <t>-20.11</t>
  </si>
  <si>
    <t>-17.47</t>
  </si>
  <si>
    <t>-21.72</t>
  </si>
  <si>
    <t>-37.9</t>
  </si>
  <si>
    <t>-37.09</t>
  </si>
  <si>
    <t>-19.49</t>
  </si>
  <si>
    <t>-23.91</t>
  </si>
  <si>
    <t>Return On Equity %</t>
  </si>
  <si>
    <t>-62.3</t>
  </si>
  <si>
    <t>-33.79</t>
  </si>
  <si>
    <t>-26.37</t>
  </si>
  <si>
    <t>-32.97</t>
  </si>
  <si>
    <t>-61.12</t>
  </si>
  <si>
    <t>-73.63</t>
  </si>
  <si>
    <t>-39.88</t>
  </si>
  <si>
    <t>-46.63</t>
  </si>
  <si>
    <t>Return on Common Equity</t>
  </si>
  <si>
    <t>-40.14</t>
  </si>
  <si>
    <t>Short Term Liquidity</t>
  </si>
  <si>
    <t>Current Ratio</t>
  </si>
  <si>
    <t>18.06</t>
  </si>
  <si>
    <t>13.27</t>
  </si>
  <si>
    <t>42.36</t>
  </si>
  <si>
    <t>38.07</t>
  </si>
  <si>
    <t>21.12</t>
  </si>
  <si>
    <t>10.26</t>
  </si>
  <si>
    <t>34.06</t>
  </si>
  <si>
    <t>25.46</t>
  </si>
  <si>
    <t>13.43</t>
  </si>
  <si>
    <t>Quick Ratio</t>
  </si>
  <si>
    <t>17.87</t>
  </si>
  <si>
    <t>13.15</t>
  </si>
  <si>
    <t>41.91</t>
  </si>
  <si>
    <t>37.62</t>
  </si>
  <si>
    <t>20.79</t>
  </si>
  <si>
    <t>33.77</t>
  </si>
  <si>
    <t>24.53</t>
  </si>
  <si>
    <t>12.73</t>
  </si>
  <si>
    <t>Operating Cash Flow to Current Liabilities</t>
  </si>
  <si>
    <t>-6.98</t>
  </si>
  <si>
    <t>-6.49</t>
  </si>
  <si>
    <t>-8.56</t>
  </si>
  <si>
    <t>-9.17</t>
  </si>
  <si>
    <t>-6.58</t>
  </si>
  <si>
    <t>-6.03</t>
  </si>
  <si>
    <t>-8.11</t>
  </si>
  <si>
    <t>-5.23</t>
  </si>
  <si>
    <t>-3.79</t>
  </si>
  <si>
    <t>Long Term Solvency</t>
  </si>
  <si>
    <t>Total Debt/Equity</t>
  </si>
  <si>
    <t>0.1</t>
  </si>
  <si>
    <t>1.33</t>
  </si>
  <si>
    <t>2.24</t>
  </si>
  <si>
    <t>21.66</t>
  </si>
  <si>
    <t>26.34</t>
  </si>
  <si>
    <t>26.79</t>
  </si>
  <si>
    <t>Total Debt / Total Capital</t>
  </si>
  <si>
    <t>1.31</t>
  </si>
  <si>
    <t>2.19</t>
  </si>
  <si>
    <t>17.81</t>
  </si>
  <si>
    <t>20.85</t>
  </si>
  <si>
    <t>21.13</t>
  </si>
  <si>
    <t>LT Debt/Equity</t>
  </si>
  <si>
    <t>0.08</t>
  </si>
  <si>
    <t>0.37</t>
  </si>
  <si>
    <t>0.59</t>
  </si>
  <si>
    <t>21.38</t>
  </si>
  <si>
    <t>26.2</t>
  </si>
  <si>
    <t>26.66</t>
  </si>
  <si>
    <t>Long-Term Debt / Total Capital</t>
  </si>
  <si>
    <t>0.58</t>
  </si>
  <si>
    <t>17.57</t>
  </si>
  <si>
    <t>20.73</t>
  </si>
  <si>
    <t>21.03</t>
  </si>
  <si>
    <t>Total Liabilities / Total Assets</t>
  </si>
  <si>
    <t>5.35</t>
  </si>
  <si>
    <t>7.35</t>
  </si>
  <si>
    <t>1.81</t>
  </si>
  <si>
    <t>2.62</t>
  </si>
  <si>
    <t>4.85</t>
  </si>
  <si>
    <t>9.68</t>
  </si>
  <si>
    <t>20.02</t>
  </si>
  <si>
    <t>23.86</t>
  </si>
  <si>
    <t>26.91</t>
  </si>
  <si>
    <t>EBIT / Interest Expense</t>
  </si>
  <si>
    <t>-13.18</t>
  </si>
  <si>
    <t>-22.46</t>
  </si>
  <si>
    <t>-18.7</t>
  </si>
  <si>
    <t>-12.43</t>
  </si>
  <si>
    <t>EBITDA / Interest Expense</t>
  </si>
  <si>
    <t>-12.95</t>
  </si>
  <si>
    <t>-22.01</t>
  </si>
  <si>
    <t>-18.47</t>
  </si>
  <si>
    <t>-12.35</t>
  </si>
  <si>
    <t>(EBITDA - Capex) / Interest Expense</t>
  </si>
  <si>
    <t>-13.48</t>
  </si>
  <si>
    <t>-22.08</t>
  </si>
  <si>
    <t>-18.55</t>
  </si>
  <si>
    <t>-12.37</t>
  </si>
  <si>
    <t>Total Debt / EBITDA</t>
  </si>
  <si>
    <t>-0.04</t>
  </si>
  <si>
    <t>-0.03</t>
  </si>
  <si>
    <t>-0.54</t>
  </si>
  <si>
    <t>-0.91</t>
  </si>
  <si>
    <t>-0.57</t>
  </si>
  <si>
    <t>Net Debt / EBITDA</t>
  </si>
  <si>
    <t>2.3</t>
  </si>
  <si>
    <t>1.8</t>
  </si>
  <si>
    <t>4.14</t>
  </si>
  <si>
    <t>3.23</t>
  </si>
  <si>
    <t>2.56</t>
  </si>
  <si>
    <t>1.28</t>
  </si>
  <si>
    <t>2.5</t>
  </si>
  <si>
    <t>3.43</t>
  </si>
  <si>
    <t>2.18</t>
  </si>
  <si>
    <t>Total Debt / (EBITDA - Capex)</t>
  </si>
  <si>
    <t>-0.53</t>
  </si>
  <si>
    <t>-0.9</t>
  </si>
  <si>
    <t>Net Debt / (EBITDA - Capex)</t>
  </si>
  <si>
    <t>2.22</t>
  </si>
  <si>
    <t>1.78</t>
  </si>
  <si>
    <t>3.98</t>
  </si>
  <si>
    <t>2.99</t>
  </si>
  <si>
    <t>2.43</t>
  </si>
  <si>
    <t>1.27</t>
  </si>
  <si>
    <t>3.41</t>
  </si>
  <si>
    <t>2.17</t>
  </si>
  <si>
    <t>Growth Over Prior Year</t>
  </si>
  <si>
    <t>EBITDA, 1 Yr. Growth %</t>
  </si>
  <si>
    <t>47.74</t>
  </si>
  <si>
    <t>79.65</t>
  </si>
  <si>
    <t>31.83</t>
  </si>
  <si>
    <t>-3.15</t>
  </si>
  <si>
    <t>22.83</t>
  </si>
  <si>
    <t>205.9</t>
  </si>
  <si>
    <t>39.67</t>
  </si>
  <si>
    <t>68.68</t>
  </si>
  <si>
    <t>EBITA, 1 Yr. Growth %</t>
  </si>
  <si>
    <t>47.16</t>
  </si>
  <si>
    <t>78.85</t>
  </si>
  <si>
    <t>33.25</t>
  </si>
  <si>
    <t>-1.6</t>
  </si>
  <si>
    <t>22.43</t>
  </si>
  <si>
    <t>196.73</t>
  </si>
  <si>
    <t>38.92</t>
  </si>
  <si>
    <t>68.14</t>
  </si>
  <si>
    <t>EBIT, 1 Yr. Growth %</t>
  </si>
  <si>
    <t>Earnings From Cont. Operations, 1 Yr. Growth %</t>
  </si>
  <si>
    <t>46.38</t>
  </si>
  <si>
    <t>88.85</t>
  </si>
  <si>
    <t>19.66</t>
  </si>
  <si>
    <t>-1.62</t>
  </si>
  <si>
    <t>28.74</t>
  </si>
  <si>
    <t>212.48</t>
  </si>
  <si>
    <t>36.36</t>
  </si>
  <si>
    <t>57.99</t>
  </si>
  <si>
    <t>Net Income, 1 Yr. Growth %</t>
  </si>
  <si>
    <t>Normalized Net Income, 1 Yr. Growth %</t>
  </si>
  <si>
    <t>19.71</t>
  </si>
  <si>
    <t>-1.66</t>
  </si>
  <si>
    <t>Diluted EPS Before Extra, 1 Yr. Growth %</t>
  </si>
  <si>
    <t>35.49</t>
  </si>
  <si>
    <t>59.8</t>
  </si>
  <si>
    <t>-11.82</t>
  </si>
  <si>
    <t>-2.6</t>
  </si>
  <si>
    <t>28.22</t>
  </si>
  <si>
    <t>139.73</t>
  </si>
  <si>
    <t>19.15</t>
  </si>
  <si>
    <t>Net Property, Plant and Equip., 1 Yr. Growth %</t>
  </si>
  <si>
    <t>-18.16</t>
  </si>
  <si>
    <t>93.26</t>
  </si>
  <si>
    <t>190.52</t>
  </si>
  <si>
    <t>26.65</t>
  </si>
  <si>
    <t>-23.35</t>
  </si>
  <si>
    <t>-29.81</t>
  </si>
  <si>
    <t>-8.62</t>
  </si>
  <si>
    <t>24.13</t>
  </si>
  <si>
    <t>Total Assets, 1 Yr. Growth %</t>
  </si>
  <si>
    <t>14.28</t>
  </si>
  <si>
    <t>427.81</t>
  </si>
  <si>
    <t>-18.57</t>
  </si>
  <si>
    <t>-22.09</t>
  </si>
  <si>
    <t>-36.11</t>
  </si>
  <si>
    <t>563.02</t>
  </si>
  <si>
    <t>104.52</t>
  </si>
  <si>
    <t>8.83</t>
  </si>
  <si>
    <t>Tangible Book Value, 1 Yr. Growth %</t>
  </si>
  <si>
    <t>11.86</t>
  </si>
  <si>
    <t>459.4</t>
  </si>
  <si>
    <t>-19.25</t>
  </si>
  <si>
    <t>-23.87</t>
  </si>
  <si>
    <t>-39.36</t>
  </si>
  <si>
    <t>487.16</t>
  </si>
  <si>
    <t>94.69</t>
  </si>
  <si>
    <t>4.48</t>
  </si>
  <si>
    <t>Common Equity, 1 Yr. Growth %</t>
  </si>
  <si>
    <t>Cash From Operations, 1 Yr. Growth %</t>
  </si>
  <si>
    <t>45.96</t>
  </si>
  <si>
    <t>71.31</t>
  </si>
  <si>
    <t>22.8</t>
  </si>
  <si>
    <t>-1.28</t>
  </si>
  <si>
    <t>19.12</t>
  </si>
  <si>
    <t>184.25</t>
  </si>
  <si>
    <t>77.28</t>
  </si>
  <si>
    <t>49.44</t>
  </si>
  <si>
    <t>Capital Expenditures, 1 Yr. Growth %</t>
  </si>
  <si>
    <t>-48.21</t>
  </si>
  <si>
    <t>486.38</t>
  </si>
  <si>
    <t>162.5</t>
  </si>
  <si>
    <t>-39.61</t>
  </si>
  <si>
    <t>-76.49</t>
  </si>
  <si>
    <t>-8.36</t>
  </si>
  <si>
    <t>93.86</t>
  </si>
  <si>
    <t>-38.5</t>
  </si>
  <si>
    <t>Levered Free Cash Flow, 1 Yr. Growth %</t>
  </si>
  <si>
    <t>97.28</t>
  </si>
  <si>
    <t>24.42</t>
  </si>
  <si>
    <t>-3.69</t>
  </si>
  <si>
    <t>-8.53</t>
  </si>
  <si>
    <t>299.6</t>
  </si>
  <si>
    <t>50.43</t>
  </si>
  <si>
    <t>61.69</t>
  </si>
  <si>
    <t>Unlevered Free Cash Flow, 1 Yr. Growth %</t>
  </si>
  <si>
    <t>80.61</t>
  </si>
  <si>
    <t>35.9</t>
  </si>
  <si>
    <t>285.37</t>
  </si>
  <si>
    <t>49.47</t>
  </si>
  <si>
    <t>54.12</t>
  </si>
  <si>
    <t>Compound Annual Growth Rate Over Two Years</t>
  </si>
  <si>
    <t>EBITDA, 2 Yr. CAGR %</t>
  </si>
  <si>
    <t>62.92</t>
  </si>
  <si>
    <t>53.89</t>
  </si>
  <si>
    <t>12.99</t>
  </si>
  <si>
    <t>9.06</t>
  </si>
  <si>
    <t>93.84</t>
  </si>
  <si>
    <t>106.7</t>
  </si>
  <si>
    <t>53.49</t>
  </si>
  <si>
    <t>EBITA, 2 Yr. CAGR %</t>
  </si>
  <si>
    <t>62.23</t>
  </si>
  <si>
    <t>54.38</t>
  </si>
  <si>
    <t>14.51</t>
  </si>
  <si>
    <t>9.76</t>
  </si>
  <si>
    <t>90.6</t>
  </si>
  <si>
    <t>103.03</t>
  </si>
  <si>
    <t>52.83</t>
  </si>
  <si>
    <t>EBIT, 2 Yr. CAGR %</t>
  </si>
  <si>
    <t>Earnings From Cont. Operations, 2 Yr. CAGR %</t>
  </si>
  <si>
    <t>66.26</t>
  </si>
  <si>
    <t>50.33</t>
  </si>
  <si>
    <t>8.5</t>
  </si>
  <si>
    <t>12.54</t>
  </si>
  <si>
    <t>100.57</t>
  </si>
  <si>
    <t>106.42</t>
  </si>
  <si>
    <t>46.78</t>
  </si>
  <si>
    <t>Net Income, 2 Yr. CAGR %</t>
  </si>
  <si>
    <t>Normalized Net Income, 2 Yr. CAGR %</t>
  </si>
  <si>
    <t>50.36</t>
  </si>
  <si>
    <t>12.51</t>
  </si>
  <si>
    <t>Diluted EPS Before Extra, 2 Yr. CAGR %</t>
  </si>
  <si>
    <t>830.65</t>
  </si>
  <si>
    <t>18.7</t>
  </si>
  <si>
    <t>-7.33</t>
  </si>
  <si>
    <t>11.75</t>
  </si>
  <si>
    <t>75.33</t>
  </si>
  <si>
    <t>69.01</t>
  </si>
  <si>
    <t>10.34</t>
  </si>
  <si>
    <t>Net Property, Plant and Equip., 2 Yr. CAGR %</t>
  </si>
  <si>
    <t>25.76</t>
  </si>
  <si>
    <t>136.95</t>
  </si>
  <si>
    <t>91.82</t>
  </si>
  <si>
    <t>-1.48</t>
  </si>
  <si>
    <t>-26.65</t>
  </si>
  <si>
    <t>-19.91</t>
  </si>
  <si>
    <t>6.5</t>
  </si>
  <si>
    <t>Total Assets, 2 Yr. CAGR %</t>
  </si>
  <si>
    <t>145.6</t>
  </si>
  <si>
    <t>107.31</t>
  </si>
  <si>
    <t>-20.35</t>
  </si>
  <si>
    <t>-29.45</t>
  </si>
  <si>
    <t>105.81</t>
  </si>
  <si>
    <t>268.24</t>
  </si>
  <si>
    <t>49.19</t>
  </si>
  <si>
    <t>Tangible Book Value, 2 Yr. CAGR %</t>
  </si>
  <si>
    <t>150.15</t>
  </si>
  <si>
    <t>112.54</t>
  </si>
  <si>
    <t>-21.59</t>
  </si>
  <si>
    <t>-32.06</t>
  </si>
  <si>
    <t>88.69</t>
  </si>
  <si>
    <t>238.1</t>
  </si>
  <si>
    <t>42.62</t>
  </si>
  <si>
    <t>Common Equity, 2 Yr. CAGR %</t>
  </si>
  <si>
    <t>Cash From Operations, 2 Yr. CAGR %</t>
  </si>
  <si>
    <t>58.13</t>
  </si>
  <si>
    <t>45.04</t>
  </si>
  <si>
    <t>10.11</t>
  </si>
  <si>
    <t>8.44</t>
  </si>
  <si>
    <t>84.01</t>
  </si>
  <si>
    <t>124.48</t>
  </si>
  <si>
    <t>62.77</t>
  </si>
  <si>
    <t>Capital Expenditures, 2 Yr. CAGR %</t>
  </si>
  <si>
    <t>74.26</t>
  </si>
  <si>
    <t>292.34</t>
  </si>
  <si>
    <t>25.9</t>
  </si>
  <si>
    <t>-62.32</t>
  </si>
  <si>
    <t>-53.59</t>
  </si>
  <si>
    <t>33.29</t>
  </si>
  <si>
    <t>9.19</t>
  </si>
  <si>
    <t>Levered Free Cash Flow, 2 Yr. CAGR %</t>
  </si>
  <si>
    <t>56.67</t>
  </si>
  <si>
    <t>9.46</t>
  </si>
  <si>
    <t>-6.14</t>
  </si>
  <si>
    <t>91.18</t>
  </si>
  <si>
    <t>145.18</t>
  </si>
  <si>
    <t>56.04</t>
  </si>
  <si>
    <t>Unlevered Free Cash Flow, 2 Yr. CAGR %</t>
  </si>
  <si>
    <t>14.4</t>
  </si>
  <si>
    <t>87.75</t>
  </si>
  <si>
    <t>51.85</t>
  </si>
  <si>
    <t>Compound Annual Growth Rate Over Three Years</t>
  </si>
  <si>
    <t>EBITDA, 3 Yr. CAGR %</t>
  </si>
  <si>
    <t>51.81</t>
  </si>
  <si>
    <t>31.88</t>
  </si>
  <si>
    <t>16.18</t>
  </si>
  <si>
    <t>53.81</t>
  </si>
  <si>
    <t>73.77</t>
  </si>
  <si>
    <t>93.16</t>
  </si>
  <si>
    <t>EBITA, 3 Yr. CAGR %</t>
  </si>
  <si>
    <t>51.93</t>
  </si>
  <si>
    <t>32.86</t>
  </si>
  <si>
    <t>17.09</t>
  </si>
  <si>
    <t>52.9</t>
  </si>
  <si>
    <t>71.53</t>
  </si>
  <si>
    <t>90.66</t>
  </si>
  <si>
    <t>EBIT, 3 Yr. CAGR %</t>
  </si>
  <si>
    <t>Earnings From Cont. Operations, 3 Yr. CAGR %</t>
  </si>
  <si>
    <t>30.51</t>
  </si>
  <si>
    <t>14.86</t>
  </si>
  <si>
    <t>58.18</t>
  </si>
  <si>
    <t>76.36</t>
  </si>
  <si>
    <t>88.82</t>
  </si>
  <si>
    <t>Net Income, 3 Yr. CAGR %</t>
  </si>
  <si>
    <t>Normalized Net Income, 3 Yr. CAGR %</t>
  </si>
  <si>
    <t>49.02</t>
  </si>
  <si>
    <t>58.15</t>
  </si>
  <si>
    <t>Diluted EPS Before Extra, 3 Yr. CAGR %</t>
  </si>
  <si>
    <t>324.27</t>
  </si>
  <si>
    <t>11.13</t>
  </si>
  <si>
    <t>3.27</t>
  </si>
  <si>
    <t>44.13</t>
  </si>
  <si>
    <t>54.15</t>
  </si>
  <si>
    <t>42.91</t>
  </si>
  <si>
    <t>Net Property, Plant and Equip., 3 Yr. CAGR %</t>
  </si>
  <si>
    <t>66.25</t>
  </si>
  <si>
    <t>92.3</t>
  </si>
  <si>
    <t>41.28</t>
  </si>
  <si>
    <t>-12.01</t>
  </si>
  <si>
    <t>-21.08</t>
  </si>
  <si>
    <t>-7.32</t>
  </si>
  <si>
    <t>Total Assets, 3 Yr. CAGR %</t>
  </si>
  <si>
    <t>69.98</t>
  </si>
  <si>
    <t>49.6</t>
  </si>
  <si>
    <t>48.88</t>
  </si>
  <si>
    <t>105.38</t>
  </si>
  <si>
    <t>145.29</t>
  </si>
  <si>
    <t>Tangible Book Value, 3 Yr. CAGR %</t>
  </si>
  <si>
    <t>71.6</t>
  </si>
  <si>
    <t>50.94</t>
  </si>
  <si>
    <t>-28.03</t>
  </si>
  <si>
    <t>39.43</t>
  </si>
  <si>
    <t>90.67</t>
  </si>
  <si>
    <t>128.58</t>
  </si>
  <si>
    <t>Common Equity, 3 Yr. CAGR %</t>
  </si>
  <si>
    <t>Cash From Operations, 3 Yr. CAGR %</t>
  </si>
  <si>
    <t>45.35</t>
  </si>
  <si>
    <t>27.59</t>
  </si>
  <si>
    <t>13.03</t>
  </si>
  <si>
    <t>49.52</t>
  </si>
  <si>
    <t>81.74</t>
  </si>
  <si>
    <t>96.01</t>
  </si>
  <si>
    <t>Capital Expenditures, 3 Yr. CAGR %</t>
  </si>
  <si>
    <t>99.76</t>
  </si>
  <si>
    <t>110.26</t>
  </si>
  <si>
    <t>-28.04</t>
  </si>
  <si>
    <t>-49.33</t>
  </si>
  <si>
    <t>-25.25</t>
  </si>
  <si>
    <t>Levered Free Cash Flow, 3 Yr. CAGR %</t>
  </si>
  <si>
    <t>33.21</t>
  </si>
  <si>
    <t>3.1</t>
  </si>
  <si>
    <t>52.12</t>
  </si>
  <si>
    <t>76.5</t>
  </si>
  <si>
    <t>113.48</t>
  </si>
  <si>
    <t>Unlevered Free Cash Flow, 3 Yr. CAGR %</t>
  </si>
  <si>
    <t>6.18</t>
  </si>
  <si>
    <t>50.29</t>
  </si>
  <si>
    <t>74.01</t>
  </si>
  <si>
    <t>107.13</t>
  </si>
  <si>
    <t>Compound Annual Growth Rate Over Five Years</t>
  </si>
  <si>
    <t>EBITDA, 5 Yr. CAGR %</t>
  </si>
  <si>
    <t>53.84</t>
  </si>
  <si>
    <t>46.29</t>
  </si>
  <si>
    <t>53.68</t>
  </si>
  <si>
    <t>EBITA, 5 Yr. CAGR %</t>
  </si>
  <si>
    <t>33.4</t>
  </si>
  <si>
    <t>45.93</t>
  </si>
  <si>
    <t>52.87</t>
  </si>
  <si>
    <t>EBIT, 5 Yr. CAGR %</t>
  </si>
  <si>
    <t>Earnings From Cont. Operations, 5 Yr. CAGR %</t>
  </si>
  <si>
    <t>33.18</t>
  </si>
  <si>
    <t>54.99</t>
  </si>
  <si>
    <t>45.22</t>
  </si>
  <si>
    <t>53.51</t>
  </si>
  <si>
    <t>Net Income, 5 Yr. CAGR %</t>
  </si>
  <si>
    <t>Normalized Net Income, 5 Yr. CAGR %</t>
  </si>
  <si>
    <t>53.5</t>
  </si>
  <si>
    <t>Diluted EPS Before Extra, 5 Yr. CAGR %</t>
  </si>
  <si>
    <t>148.82</t>
  </si>
  <si>
    <t>33.36</t>
  </si>
  <si>
    <t>29.52</t>
  </si>
  <si>
    <t>Net Property, Plant and Equip., 5 Yr. CAGR %</t>
  </si>
  <si>
    <t>34.86</t>
  </si>
  <si>
    <t>30.78</t>
  </si>
  <si>
    <t>12.58</t>
  </si>
  <si>
    <t>-5.02</t>
  </si>
  <si>
    <t>Total Assets, 5 Yr. CAGR %</t>
  </si>
  <si>
    <t>19.58</t>
  </si>
  <si>
    <t>69.96</t>
  </si>
  <si>
    <t>40.61</t>
  </si>
  <si>
    <t>49.01</t>
  </si>
  <si>
    <t>Tangible Book Value, 5 Yr. CAGR %</t>
  </si>
  <si>
    <t>18.46</t>
  </si>
  <si>
    <t>65.04</t>
  </si>
  <si>
    <t>33.63</t>
  </si>
  <si>
    <t>40.7</t>
  </si>
  <si>
    <t>Common Equity, 5 Yr. CAGR %</t>
  </si>
  <si>
    <t>Cash From Operations, 5 Yr. CAGR %</t>
  </si>
  <si>
    <t>29.28</t>
  </si>
  <si>
    <t>47.71</t>
  </si>
  <si>
    <t>48.73</t>
  </si>
  <si>
    <t>54.69</t>
  </si>
  <si>
    <t>Capital Expenditures, 5 Yr. CAGR %</t>
  </si>
  <si>
    <t>14.9</t>
  </si>
  <si>
    <t>-7.92</t>
  </si>
  <si>
    <t>-31.12</t>
  </si>
  <si>
    <t>Levered Free Cash Flow, 5 Yr. CAGR %</t>
  </si>
  <si>
    <t>53.92</t>
  </si>
  <si>
    <t>45.8</t>
  </si>
  <si>
    <t>Unlevered Free Cash Flow, 5 Yr. CAGR %</t>
  </si>
  <si>
    <t>52.81</t>
  </si>
  <si>
    <t>47.13</t>
  </si>
  <si>
    <t>50.92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</si>
  <si>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</si>
  <si>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</si>
  <si>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</si>
  <si>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</si>
  <si>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</si>
  <si>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</si>
  <si>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</si>
  <si>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</si>
  <si>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</si>
  <si>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109.1</t>
  </si>
  <si>
    <t>94.32</t>
  </si>
  <si>
    <t>196.8</t>
  </si>
  <si>
    <t>303.6</t>
  </si>
  <si>
    <t>367.7</t>
  </si>
  <si>
    <t>505.7</t>
  </si>
  <si>
    <t>-</t>
  </si>
  <si>
    <t>Change</t>
  </si>
  <si>
    <t>-13.53%</t>
  </si>
  <si>
    <t>108.63%</t>
  </si>
  <si>
    <t>54.26%</t>
  </si>
  <si>
    <t>21.13%</t>
  </si>
  <si>
    <t>37.53%</t>
  </si>
  <si>
    <t>0%</t>
  </si>
  <si>
    <t>Enterprise Value (EV)</t>
  </si>
  <si>
    <t>P/E ratio</t>
  </si>
  <si>
    <t>-14.8x</t>
  </si>
  <si>
    <t>-9.96x</t>
  </si>
  <si>
    <t>-5.97x</t>
  </si>
  <si>
    <t>-5.31x</t>
  </si>
  <si>
    <t>-5.42x</t>
  </si>
  <si>
    <t>-5.18x</t>
  </si>
  <si>
    <t>-4.43x</t>
  </si>
  <si>
    <t>-4.26x</t>
  </si>
  <si>
    <t>PBR</t>
  </si>
  <si>
    <t>PEG</t>
  </si>
  <si>
    <t>-0.4x</t>
  </si>
  <si>
    <t>-0x</t>
  </si>
  <si>
    <t>-0.3x</t>
  </si>
  <si>
    <t>-2.86x</t>
  </si>
  <si>
    <t>2.27x</t>
  </si>
  <si>
    <t>-1.03x</t>
  </si>
  <si>
    <t>Capitalization / Revenue</t>
  </si>
  <si>
    <t>485x</t>
  </si>
  <si>
    <t>10x</t>
  </si>
  <si>
    <t>EV / Revenue</t>
  </si>
  <si>
    <t>EV / EBITDA</t>
  </si>
  <si>
    <t>-4.66x</t>
  </si>
  <si>
    <t>-3.85x</t>
  </si>
  <si>
    <t>-3.21x</t>
  </si>
  <si>
    <t>EV / EBIT</t>
  </si>
  <si>
    <t>-4.76x</t>
  </si>
  <si>
    <t>-3.67x</t>
  </si>
  <si>
    <t>-3.1x</t>
  </si>
  <si>
    <t>EV / FCF</t>
  </si>
  <si>
    <t>-7.22x</t>
  </si>
  <si>
    <t>-5.37x</t>
  </si>
  <si>
    <t>-5.72x</t>
  </si>
  <si>
    <t>FCF Yield</t>
  </si>
  <si>
    <t>-14.7%</t>
  </si>
  <si>
    <t>-13.8%</t>
  </si>
  <si>
    <t>-18.6%</t>
  </si>
  <si>
    <t>-17.5%</t>
  </si>
  <si>
    <t>Dividend per Share
                                    2</t>
  </si>
  <si>
    <t>Rate of return</t>
  </si>
  <si>
    <t>EPS
                                    2</t>
  </si>
  <si>
    <t>-2.629</t>
  </si>
  <si>
    <t>-3.071</t>
  </si>
  <si>
    <t>-3.198</t>
  </si>
  <si>
    <t>Distribution rate</t>
  </si>
  <si>
    <t>Net sales
                                    1</t>
  </si>
  <si>
    <t>1.043</t>
  </si>
  <si>
    <t>50.47</t>
  </si>
  <si>
    <t>EBITDA
                                    1</t>
  </si>
  <si>
    <t>-66.09</t>
  </si>
  <si>
    <t>-108.5</t>
  </si>
  <si>
    <t>-131.5</t>
  </si>
  <si>
    <t>-157.4</t>
  </si>
  <si>
    <t>EBIT
                                    1</t>
  </si>
  <si>
    <t>-6.764</t>
  </si>
  <si>
    <t>-9.556</t>
  </si>
  <si>
    <t>-28.36</t>
  </si>
  <si>
    <t>-39.39</t>
  </si>
  <si>
    <t>-66.23</t>
  </si>
  <si>
    <t>-106.3</t>
  </si>
  <si>
    <t>-137.6</t>
  </si>
  <si>
    <t>-163.3</t>
  </si>
  <si>
    <t>Net income
                                    1</t>
  </si>
  <si>
    <t>-7.359</t>
  </si>
  <si>
    <t>-9.474</t>
  </si>
  <si>
    <t>-29.61</t>
  </si>
  <si>
    <t>-40.37</t>
  </si>
  <si>
    <t>-63.78</t>
  </si>
  <si>
    <t>-105</t>
  </si>
  <si>
    <t>-144.4</t>
  </si>
  <si>
    <t>-158.8</t>
  </si>
  <si>
    <t>Reference price
                                    2</t>
  </si>
  <si>
    <t>10.64</t>
  </si>
  <si>
    <t>9.16</t>
  </si>
  <si>
    <t>13.19</t>
  </si>
  <si>
    <t>14.01</t>
  </si>
  <si>
    <t>14.57</t>
  </si>
  <si>
    <t>13.62</t>
  </si>
  <si>
    <t>Nbr of stocks (in thousands)</t>
  </si>
  <si>
    <t>10,252</t>
  </si>
  <si>
    <t>10,297</t>
  </si>
  <si>
    <t>14,919</t>
  </si>
  <si>
    <t>21,667</t>
  </si>
  <si>
    <t>25,238</t>
  </si>
  <si>
    <t>37,130</t>
  </si>
  <si>
    <t>Announcement Date</t>
  </si>
  <si>
    <t>3/13/20</t>
  </si>
  <si>
    <t>2/16/21</t>
  </si>
  <si>
    <t>3/23/22</t>
  </si>
  <si>
    <t>3/23/23</t>
  </si>
  <si>
    <t>3/27/24</t>
  </si>
  <si>
    <t>address1</t>
  </si>
  <si>
    <t>16305–36th Avenue North</t>
  </si>
  <si>
    <t>address2</t>
  </si>
  <si>
    <t>Suite 100</t>
  </si>
  <si>
    <t>city</t>
  </si>
  <si>
    <t>Minneapolis</t>
  </si>
  <si>
    <t>state</t>
  </si>
  <si>
    <t>MN</t>
  </si>
  <si>
    <t>zip</t>
  </si>
  <si>
    <t>55446</t>
  </si>
  <si>
    <t>country</t>
  </si>
  <si>
    <t>phone</t>
  </si>
  <si>
    <t>763 392 0767</t>
  </si>
  <si>
    <t>website</t>
  </si>
  <si>
    <t>https://www.celcuity.com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</si>
  <si>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</si>
  <si>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</si>
  <si>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</si>
  <si>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</si>
  <si>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</si>
  <si>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</si>
  <si>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</si>
  <si>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</si>
  <si>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</si>
  <si>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</si>
  <si>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</si>
  <si>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Celcuity Inc., a clinical stage biotechnology company, focuses on the development of targeted therapies for the treatment of various solid tumors in the United States. The company's CELsignia diagnostic platform uses a patient's living tumor cells to identify the specific abnormal cellular process driving a patient's cancer and the related targeted therapy for the treatment. Its drug candidate includes Gedatolisib, which selectively targets various class I isoforms of PI3K and mammalian target of rapamycin and focus on the treatment of patients with hormone receptor positive, HER2-negative, advanced or metastatic breast cancer, and metastatic castration resistant prostate cancer. It had a license agreement with Pfizer, Inc. for the development and commercialization rights to Gedatolisib. The company was founded in 2011 and is headquartered in Minneapolis, Minnesota.</t>
  </si>
  <si>
    <t>fullTimeEmployees</t>
  </si>
  <si>
    <t>companyOfficers</t>
  </si>
  <si>
    <t>[{'maxAge': 1, 'name': 'Mr. Brian F. Sullivan', 'age': 61, 'title': 'Co-Founder, Chairman &amp; CEO', 'yearBorn': 1962, 'fiscalYear': 2023, 'totalPay': 478115, 'exercisedValue': 0, 'unexercisedValue': 4216582}, {'maxAge': 1, 'name': 'Dr. Lance G. Laing Ph.D.', 'age': 61, 'title': 'Co-Founder, Chief Science Officer, VP, Secretary &amp; Director', 'yearBorn': 1962, 'fiscalYear': 2023, 'totalPay': 389547, 'exercisedValue': 0, 'unexercisedValue': 1365964}, {'maxAge': 1, 'name': 'Mr. Brent  Eilefson', 'title': 'General Counsel', 'fiscalYear': 2023, 'exercisedValue': 0, 'unexercisedValue': 0}, {'maxAge': 1, 'name': 'Dr. John R. MacDonald Dabt, Ph., Ph.D.', 'age': 68, 'title': 'Senior Vice President of R&amp;D', 'yearBorn': 1955, 'fiscalYear': 2023, 'exercisedValue': 0, 'unexercisedValue': 0}, {'maxAge': 1, 'name': 'Ms. Sheri  Smith', 'title': 'Acting Head of Clinical Operations', 'fiscalYear': 2023, 'exercisedValue': 0, 'unexercisedValue': 0}, {'maxAge': 1, 'name': 'Mr. Igor  Gorbatchevsky M.D.', 'title': 'Chief Medical Officer', 'fiscalYear': 2023, 'exercisedValue': 0, 'unexercisedValue': 0}, {'maxAge': 1, 'name': 'Mr. Eldon C. Mayer III, M.B.A.', 'age': 62, 'title': 'Chief Commercial Officer', 'yearBorn': 1961, 'fiscalYear': 2023, 'exercisedValue': 0, 'unexercisedValue': 0}, {'maxAge': 1, 'name': 'Dr. Charlotte  Moser M.B.A., M.D., M.Sc., Ph.D.', 'title': 'Senior Vice President of Clinical Development',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</si>
  <si>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</si>
  <si>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</si>
  <si>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</si>
  <si>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</si>
  <si>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</si>
  <si>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</si>
  <si>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</si>
  <si>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</si>
  <si>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</si>
  <si>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</si>
  <si>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</si>
  <si>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</si>
  <si>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</si>
  <si>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</si>
  <si>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</si>
  <si>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</si>
  <si>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</si>
  <si>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</si>
  <si>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</si>
  <si>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</si>
  <si>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</si>
  <si>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</si>
  <si>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</si>
  <si>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</si>
  <si>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</si>
  <si>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</si>
  <si>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</si>
  <si>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</si>
  <si>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</si>
  <si>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</si>
  <si>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</si>
  <si>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</si>
  <si>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</si>
  <si>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</si>
  <si>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</si>
  <si>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</si>
  <si>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</si>
  <si>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</si>
  <si>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</si>
  <si>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</si>
  <si>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</si>
  <si>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</si>
  <si>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</si>
  <si>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</si>
  <si>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</si>
  <si>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</si>
  <si>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</si>
  <si>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</si>
  <si>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</si>
  <si>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</si>
  <si>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</si>
  <si>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</si>
  <si>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</si>
  <si>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</si>
  <si>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</si>
  <si>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</si>
  <si>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</si>
  <si>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</si>
  <si>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</si>
  <si>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</si>
  <si>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</si>
  <si>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</si>
  <si>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</si>
  <si>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</si>
  <si>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</si>
  <si>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</si>
  <si>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Celcuity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</si>
  <si>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</si>
  <si>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</si>
  <si>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</si>
  <si>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</si>
  <si>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</si>
  <si>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</si>
  <si>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</si>
  <si>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3823f702-835a-3171-9799-5e1fe94326a8</t>
  </si>
  <si>
    <t>messageBoardId</t>
  </si>
  <si>
    <t>finmb_254573983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</si>
  <si>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</si>
  <si>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</si>
  <si>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</si>
  <si>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</si>
  <si>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</si>
  <si>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</si>
  <si>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</si>
  <si>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</si>
  <si>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</si>
  <si>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</si>
  <si>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</si>
  <si>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</si>
  <si>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</si>
  <si>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</si>
  <si>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</si>
  <si>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debtToEquity</t>
  </si>
  <si>
    <t>returnOnAssets</t>
  </si>
  <si>
    <t>returnOnEquity</t>
  </si>
  <si>
    <t>freeCashflow</t>
  </si>
  <si>
    <t>operatingCashflow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</si>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</sst>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elcuity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13.24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-37.53174886985569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5.05705152E8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5.48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-4.379421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-2.0</v>
      </c>
      <c r="C2" s="1">
        <v>-3.0</v>
      </c>
      <c r="D2" s="1">
        <v>-6.0</v>
      </c>
      <c r="E2" s="1">
        <v>-7.0</v>
      </c>
      <c r="F2" s="1">
        <v>-7.0</v>
      </c>
      <c r="G2" s="1">
        <v>-9.0</v>
      </c>
      <c r="H2" s="1">
        <v>-29.0</v>
      </c>
      <c r="I2" s="1">
        <v>-40.0</v>
      </c>
      <c r="J2" s="1">
        <v>-63.0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5.0</v>
      </c>
      <c r="C3" s="1">
        <v>7.0</v>
      </c>
      <c r="D3" s="1">
        <v>10.0</v>
      </c>
      <c r="E3" s="1">
        <v>22.0</v>
      </c>
      <c r="F3" s="1">
        <v>33.0</v>
      </c>
      <c r="G3" s="1">
        <v>38.0</v>
      </c>
      <c r="H3" s="1">
        <v>30.0</v>
      </c>
      <c r="I3" s="1">
        <v>21.0</v>
      </c>
      <c r="J3" s="1">
        <v>14.0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5.0</v>
      </c>
      <c r="C4" s="1">
        <v>7.0</v>
      </c>
      <c r="D4" s="1">
        <v>10.0</v>
      </c>
      <c r="E4" s="1">
        <v>22.0</v>
      </c>
      <c r="F4" s="1">
        <v>33.0</v>
      </c>
      <c r="G4" s="1">
        <v>38.0</v>
      </c>
      <c r="H4" s="1">
        <v>30.0</v>
      </c>
      <c r="I4" s="1">
        <v>21.0</v>
      </c>
      <c r="J4" s="1">
        <v>14.0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26.0</v>
      </c>
      <c r="I5" s="1">
        <v>39.0</v>
      </c>
      <c r="J5" s="1">
        <v>24.0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263.0</v>
      </c>
      <c r="I6" s="1">
        <v>0.0</v>
      </c>
      <c r="J6" s="1">
        <v>0.0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5.0</v>
      </c>
      <c r="C7" s="1">
        <v>18.0</v>
      </c>
      <c r="D7" s="1">
        <v>87.0</v>
      </c>
      <c r="E7" s="1">
        <v>1.0</v>
      </c>
      <c r="F7" s="1">
        <v>1.0</v>
      </c>
      <c r="G7" s="1">
        <v>1.0</v>
      </c>
      <c r="H7" s="1">
        <v>2.0</v>
      </c>
      <c r="I7" s="1">
        <v>4.0</v>
      </c>
      <c r="J7" s="1">
        <v>4.0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42.0</v>
      </c>
      <c r="E8" s="1">
        <v>8.0</v>
      </c>
      <c r="F8" s="1">
        <v>4.0</v>
      </c>
      <c r="G8" s="1">
        <v>0.0</v>
      </c>
      <c r="H8" s="1">
        <v>5.0</v>
      </c>
      <c r="I8" s="1">
        <v>30.0</v>
      </c>
      <c r="J8" s="1">
        <v>82.0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15.0</v>
      </c>
      <c r="C9" s="1">
        <v>6.0</v>
      </c>
      <c r="D9" s="1">
        <v>-26.0</v>
      </c>
      <c r="E9" s="1">
        <v>2.0</v>
      </c>
      <c r="F9" s="1">
        <v>4.0</v>
      </c>
      <c r="G9" s="1">
        <v>5.0</v>
      </c>
      <c r="H9" s="1">
        <v>1.0</v>
      </c>
      <c r="I9" s="1">
        <v>1.0</v>
      </c>
      <c r="J9" s="1">
        <v>2.0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1.0</v>
      </c>
      <c r="C10" s="1">
        <v>9.0</v>
      </c>
      <c r="D10" s="1">
        <v>16.0</v>
      </c>
      <c r="E10" s="1">
        <v>-9.0</v>
      </c>
      <c r="F10" s="1">
        <v>-10.0</v>
      </c>
      <c r="G10" s="1">
        <v>12.0</v>
      </c>
      <c r="H10" s="1">
        <v>-48.0</v>
      </c>
      <c r="I10" s="1">
        <v>-2.0</v>
      </c>
      <c r="J10" s="1">
        <v>1.0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-1.0</v>
      </c>
      <c r="C11" s="1">
        <v>-2.0</v>
      </c>
      <c r="D11" s="1">
        <v>-4.0</v>
      </c>
      <c r="E11" s="1">
        <v>-6.0</v>
      </c>
      <c r="F11" s="1">
        <v>-6.0</v>
      </c>
      <c r="G11" s="1">
        <v>-7.0</v>
      </c>
      <c r="H11" s="1">
        <v>-20.0</v>
      </c>
      <c r="I11" s="1">
        <v>-36.0</v>
      </c>
      <c r="J11" s="1">
        <v>-53.0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-7.0</v>
      </c>
      <c r="C12" s="1">
        <v>-4.0</v>
      </c>
      <c r="D12" s="1">
        <v>-24.0</v>
      </c>
      <c r="E12" s="1">
        <v>-63.0</v>
      </c>
      <c r="F12" s="1">
        <v>-38.0</v>
      </c>
      <c r="G12" s="1">
        <v>-8.0</v>
      </c>
      <c r="H12" s="1">
        <v>-8.0</v>
      </c>
      <c r="I12" s="1">
        <v>-15.0</v>
      </c>
      <c r="J12" s="1">
        <v>-9.0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500.0</v>
      </c>
      <c r="I13" s="1">
        <v>0.0</v>
      </c>
      <c r="J13" s="1">
        <v>0.0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0.0</v>
      </c>
      <c r="C14" s="1">
        <v>0.0</v>
      </c>
      <c r="D14" s="1">
        <v>-28.0</v>
      </c>
      <c r="E14" s="1">
        <v>19.0</v>
      </c>
      <c r="F14" s="1">
        <v>8.0</v>
      </c>
      <c r="G14" s="1">
        <v>0.0</v>
      </c>
      <c r="H14" s="1">
        <v>0.0</v>
      </c>
      <c r="I14" s="1">
        <v>-144.0</v>
      </c>
      <c r="J14" s="1">
        <v>-4.0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-7.0</v>
      </c>
      <c r="C15" s="1">
        <v>-4.0</v>
      </c>
      <c r="D15" s="1">
        <v>-28.0</v>
      </c>
      <c r="E15" s="1">
        <v>19.0</v>
      </c>
      <c r="F15" s="1">
        <v>8.0</v>
      </c>
      <c r="G15" s="1">
        <v>-8.0</v>
      </c>
      <c r="H15" s="1">
        <v>-8.0</v>
      </c>
      <c r="I15" s="1">
        <v>-144.0</v>
      </c>
      <c r="J15" s="1">
        <v>-5.0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7.0</v>
      </c>
      <c r="E16" s="1">
        <v>0.0</v>
      </c>
      <c r="F16" s="1">
        <v>0.0</v>
      </c>
      <c r="G16" s="1">
        <v>0.0</v>
      </c>
      <c r="H16" s="1">
        <v>15.0</v>
      </c>
      <c r="I16" s="1">
        <v>19.0</v>
      </c>
      <c r="J16" s="1">
        <v>0.0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7.0</v>
      </c>
      <c r="E17" s="1">
        <v>0.0</v>
      </c>
      <c r="F17" s="1">
        <v>0.0</v>
      </c>
      <c r="G17" s="1">
        <v>0.0</v>
      </c>
      <c r="H17" s="1">
        <v>15.0</v>
      </c>
      <c r="I17" s="1">
        <v>19.0</v>
      </c>
      <c r="J17" s="1">
        <v>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4.0</v>
      </c>
      <c r="C20" s="1">
        <v>3.0</v>
      </c>
      <c r="D20" s="1">
        <v>24.0</v>
      </c>
      <c r="E20" s="1">
        <v>32.0</v>
      </c>
      <c r="F20" s="1">
        <v>26.0</v>
      </c>
      <c r="G20" s="1">
        <v>24.0</v>
      </c>
      <c r="H20" s="1">
        <v>78.0</v>
      </c>
      <c r="I20" s="1">
        <v>101.0</v>
      </c>
      <c r="J20" s="1">
        <v>64.0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0.0</v>
      </c>
      <c r="E21" s="1">
        <v>-5.0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-89.0</v>
      </c>
      <c r="E22" s="1">
        <v>-3.0</v>
      </c>
      <c r="F22" s="1">
        <v>0.0</v>
      </c>
      <c r="G22" s="1">
        <v>-9.0</v>
      </c>
      <c r="H22" s="1">
        <v>-67.0</v>
      </c>
      <c r="I22" s="1">
        <v>0.0</v>
      </c>
      <c r="J22" s="1">
        <v>-4.0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4.0</v>
      </c>
      <c r="C23" s="1">
        <v>3.0</v>
      </c>
      <c r="D23" s="1">
        <v>30.0</v>
      </c>
      <c r="E23" s="1">
        <v>23.0</v>
      </c>
      <c r="F23" s="1">
        <v>25.0</v>
      </c>
      <c r="G23" s="1">
        <v>13.0</v>
      </c>
      <c r="H23" s="1">
        <v>93.0</v>
      </c>
      <c r="I23" s="1">
        <v>120.0</v>
      </c>
      <c r="J23" s="1">
        <v>64.0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2.0</v>
      </c>
      <c r="C24" s="1">
        <v>78.0</v>
      </c>
      <c r="D24" s="1">
        <v>-3.0</v>
      </c>
      <c r="E24" s="1">
        <v>13.0</v>
      </c>
      <c r="F24" s="1">
        <v>2.0</v>
      </c>
      <c r="G24" s="1">
        <v>-7.0</v>
      </c>
      <c r="H24" s="1">
        <v>72.0</v>
      </c>
      <c r="I24" s="1">
        <v>-59.0</v>
      </c>
      <c r="J24" s="1">
        <v>6.0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69.0</v>
      </c>
      <c r="I26" s="1">
        <v>1.0</v>
      </c>
      <c r="J26" s="1">
        <v>3.0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0.0</v>
      </c>
      <c r="C27" s="1">
        <v>-1.0</v>
      </c>
      <c r="D27" s="1">
        <v>-3.0</v>
      </c>
      <c r="E27" s="1">
        <v>-4.0</v>
      </c>
      <c r="F27" s="1">
        <v>-4.0</v>
      </c>
      <c r="G27" s="1">
        <v>-3.0</v>
      </c>
      <c r="H27" s="1">
        <v>-14.0</v>
      </c>
      <c r="I27" s="1">
        <v>-22.0</v>
      </c>
      <c r="J27" s="1">
        <v>-35.0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-1.0</v>
      </c>
      <c r="D28" s="1">
        <v>-3.0</v>
      </c>
      <c r="E28" s="1">
        <v>-4.0</v>
      </c>
      <c r="F28" s="1">
        <v>-4.0</v>
      </c>
      <c r="G28" s="1">
        <v>-3.0</v>
      </c>
      <c r="H28" s="1">
        <v>-14.0</v>
      </c>
      <c r="I28" s="1">
        <v>-21.0</v>
      </c>
      <c r="J28" s="1">
        <v>-32.0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-16.0</v>
      </c>
      <c r="D29" s="1">
        <v>7.0</v>
      </c>
      <c r="E29" s="1">
        <v>-3.0</v>
      </c>
      <c r="F29" s="1">
        <v>12.0</v>
      </c>
      <c r="G29" s="1">
        <v>-25.0</v>
      </c>
      <c r="H29" s="1">
        <v>-78.0</v>
      </c>
      <c r="I29" s="1">
        <v>1.0</v>
      </c>
      <c r="J29" s="1">
        <v>-3.0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0.0</v>
      </c>
      <c r="D30" s="1">
        <v>7.0</v>
      </c>
      <c r="E30" s="1">
        <v>0.0</v>
      </c>
      <c r="F30" s="1">
        <v>0.0</v>
      </c>
      <c r="G30" s="1">
        <v>0.0</v>
      </c>
      <c r="H30" s="1">
        <v>14.0</v>
      </c>
      <c r="I30" s="1">
        <v>19.0</v>
      </c>
      <c r="J30" s="1">
        <v>0.0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48</v>
      </c>
      <c r="B3" s="1">
        <v>5.0</v>
      </c>
      <c r="C3" s="1">
        <v>5.0</v>
      </c>
      <c r="D3" s="1">
        <v>2.0</v>
      </c>
      <c r="E3" s="1">
        <v>15.0</v>
      </c>
      <c r="F3" s="1">
        <v>18.0</v>
      </c>
      <c r="G3" s="1">
        <v>11.0</v>
      </c>
      <c r="H3" s="1">
        <v>84.0</v>
      </c>
      <c r="I3" s="1">
        <v>24.0</v>
      </c>
      <c r="J3" s="1">
        <v>30.0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49</v>
      </c>
      <c r="B4" s="1">
        <v>0.0</v>
      </c>
      <c r="C4" s="1">
        <v>0.0</v>
      </c>
      <c r="D4" s="1">
        <v>21.0</v>
      </c>
      <c r="E4" s="1">
        <v>8.0</v>
      </c>
      <c r="F4" s="1">
        <v>2.0</v>
      </c>
      <c r="G4" s="1">
        <v>2.0</v>
      </c>
      <c r="H4" s="1">
        <v>2.0</v>
      </c>
      <c r="I4" s="1">
        <v>144.0</v>
      </c>
      <c r="J4" s="1">
        <v>150.0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50</v>
      </c>
      <c r="B5" s="1">
        <v>5.0</v>
      </c>
      <c r="C5" s="1">
        <v>5.0</v>
      </c>
      <c r="D5" s="1">
        <v>24.0</v>
      </c>
      <c r="E5" s="1">
        <v>24.0</v>
      </c>
      <c r="F5" s="1">
        <v>18.0</v>
      </c>
      <c r="G5" s="1">
        <v>11.0</v>
      </c>
      <c r="H5" s="1">
        <v>84.0</v>
      </c>
      <c r="I5" s="1">
        <v>169.0</v>
      </c>
      <c r="J5" s="1">
        <v>181.0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51</v>
      </c>
      <c r="B6" s="1">
        <v>0.0</v>
      </c>
      <c r="C6" s="1">
        <v>0.0</v>
      </c>
      <c r="D6" s="1">
        <v>0.0</v>
      </c>
      <c r="E6" s="1">
        <v>0.0</v>
      </c>
      <c r="F6" s="1">
        <v>19.0</v>
      </c>
      <c r="G6" s="1">
        <v>19.0</v>
      </c>
      <c r="H6" s="1">
        <v>29.0</v>
      </c>
      <c r="I6" s="1">
        <v>20.0</v>
      </c>
      <c r="J6" s="1">
        <v>0.0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52</v>
      </c>
      <c r="B7" s="1">
        <v>0.0</v>
      </c>
      <c r="C7" s="1">
        <v>0.0</v>
      </c>
      <c r="D7" s="1">
        <v>0.0</v>
      </c>
      <c r="E7" s="1">
        <v>0.0</v>
      </c>
      <c r="F7" s="1">
        <v>19.0</v>
      </c>
      <c r="G7" s="1">
        <v>19.0</v>
      </c>
      <c r="H7" s="1">
        <v>29.0</v>
      </c>
      <c r="I7" s="1">
        <v>20.0</v>
      </c>
      <c r="J7" s="1">
        <v>0.0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53</v>
      </c>
      <c r="B8" s="1">
        <v>0.0</v>
      </c>
      <c r="C8" s="1">
        <v>0.0</v>
      </c>
      <c r="D8" s="1">
        <v>21.0</v>
      </c>
      <c r="E8" s="1">
        <v>27.0</v>
      </c>
      <c r="F8" s="1">
        <v>27.0</v>
      </c>
      <c r="G8" s="1">
        <v>31.0</v>
      </c>
      <c r="H8" s="1">
        <v>72.0</v>
      </c>
      <c r="I8" s="1">
        <v>6.0</v>
      </c>
      <c r="J8" s="1">
        <v>0.0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54</v>
      </c>
      <c r="B9" s="1">
        <v>5.0</v>
      </c>
      <c r="C9" s="1">
        <v>5.0</v>
      </c>
      <c r="D9" s="1">
        <v>5.0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55</v>
      </c>
      <c r="B10" s="1">
        <v>0.0</v>
      </c>
      <c r="C10" s="1">
        <v>0.0</v>
      </c>
      <c r="D10" s="1">
        <v>0.0</v>
      </c>
      <c r="E10" s="1">
        <v>2.0</v>
      </c>
      <c r="F10" s="1">
        <v>2.0</v>
      </c>
      <c r="G10" s="1">
        <v>0.0</v>
      </c>
      <c r="H10" s="1">
        <v>2.0</v>
      </c>
      <c r="I10" s="1">
        <v>3.0</v>
      </c>
      <c r="J10" s="1">
        <v>10.0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56</v>
      </c>
      <c r="B11" s="1">
        <v>5.0</v>
      </c>
      <c r="C11" s="1">
        <v>5.0</v>
      </c>
      <c r="D11" s="1">
        <v>24.0</v>
      </c>
      <c r="E11" s="1">
        <v>25.0</v>
      </c>
      <c r="F11" s="1">
        <v>19.0</v>
      </c>
      <c r="G11" s="1">
        <v>12.0</v>
      </c>
      <c r="H11" s="1">
        <v>85.0</v>
      </c>
      <c r="I11" s="1">
        <v>175.0</v>
      </c>
      <c r="J11" s="1">
        <v>191.0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57</v>
      </c>
      <c r="B12" s="1">
        <v>25.0</v>
      </c>
      <c r="C12" s="1">
        <v>30.0</v>
      </c>
      <c r="D12" s="1">
        <v>54.0</v>
      </c>
      <c r="E12" s="1">
        <v>1.0</v>
      </c>
      <c r="F12" s="1">
        <v>1.0</v>
      </c>
      <c r="G12" s="1">
        <v>2.0</v>
      </c>
      <c r="H12" s="1">
        <v>2.0</v>
      </c>
      <c r="I12" s="1">
        <v>2.0</v>
      </c>
      <c r="J12" s="1">
        <v>2.0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58</v>
      </c>
      <c r="B13" s="1">
        <v>-8.0</v>
      </c>
      <c r="C13" s="1">
        <v>-15.0</v>
      </c>
      <c r="D13" s="1">
        <v>-26.0</v>
      </c>
      <c r="E13" s="1">
        <v>-48.0</v>
      </c>
      <c r="F13" s="1">
        <v>-82.0</v>
      </c>
      <c r="G13" s="1">
        <v>-1.0</v>
      </c>
      <c r="H13" s="1">
        <v>-1.0</v>
      </c>
      <c r="I13" s="1">
        <v>-1.0</v>
      </c>
      <c r="J13" s="1">
        <v>-1.0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59</v>
      </c>
      <c r="B14" s="1">
        <v>17.0</v>
      </c>
      <c r="C14" s="1">
        <v>14.0</v>
      </c>
      <c r="D14" s="1">
        <v>28.0</v>
      </c>
      <c r="E14" s="1">
        <v>81.0</v>
      </c>
      <c r="F14" s="1">
        <v>1.0</v>
      </c>
      <c r="G14" s="1">
        <v>79.0</v>
      </c>
      <c r="H14" s="1">
        <v>55.0</v>
      </c>
      <c r="I14" s="1">
        <v>50.0</v>
      </c>
      <c r="J14" s="1">
        <v>62.0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60</v>
      </c>
      <c r="B15" s="1">
        <v>0.0</v>
      </c>
      <c r="C15" s="1">
        <v>0.0</v>
      </c>
      <c r="D15" s="1">
        <v>7.0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61</v>
      </c>
      <c r="B16" s="1">
        <v>5.0</v>
      </c>
      <c r="C16" s="1">
        <v>6.0</v>
      </c>
      <c r="D16" s="1">
        <v>31.0</v>
      </c>
      <c r="E16" s="1">
        <v>26.0</v>
      </c>
      <c r="F16" s="1">
        <v>20.0</v>
      </c>
      <c r="G16" s="1">
        <v>12.0</v>
      </c>
      <c r="H16" s="1">
        <v>85.0</v>
      </c>
      <c r="I16" s="1">
        <v>176.0</v>
      </c>
      <c r="J16" s="1">
        <v>191.0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62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63</v>
      </c>
      <c r="B18" s="1">
        <v>26.0</v>
      </c>
      <c r="C18" s="1">
        <v>33.0</v>
      </c>
      <c r="D18" s="1">
        <v>7.0</v>
      </c>
      <c r="E18" s="1">
        <v>12.0</v>
      </c>
      <c r="F18" s="1">
        <v>14.0</v>
      </c>
      <c r="G18" s="1">
        <v>21.0</v>
      </c>
      <c r="H18" s="1">
        <v>1.0</v>
      </c>
      <c r="I18" s="1">
        <v>2.0</v>
      </c>
      <c r="J18" s="1">
        <v>5.0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64</v>
      </c>
      <c r="B19" s="1">
        <v>2.0</v>
      </c>
      <c r="C19" s="1">
        <v>11.0</v>
      </c>
      <c r="D19" s="1">
        <v>50.0</v>
      </c>
      <c r="E19" s="1">
        <v>47.0</v>
      </c>
      <c r="F19" s="1">
        <v>58.0</v>
      </c>
      <c r="G19" s="1">
        <v>77.0</v>
      </c>
      <c r="H19" s="1">
        <v>80.0</v>
      </c>
      <c r="I19" s="1">
        <v>4.0</v>
      </c>
      <c r="J19" s="1">
        <v>8.0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65</v>
      </c>
      <c r="B20" s="1">
        <v>0.0</v>
      </c>
      <c r="C20" s="1">
        <v>0.0</v>
      </c>
      <c r="D20" s="1">
        <v>0.0</v>
      </c>
      <c r="E20" s="1">
        <v>0.0</v>
      </c>
      <c r="F20" s="1">
        <v>18.0</v>
      </c>
      <c r="G20" s="1">
        <v>19.0</v>
      </c>
      <c r="H20" s="1">
        <v>19.0</v>
      </c>
      <c r="I20" s="1">
        <v>19.0</v>
      </c>
      <c r="J20" s="1">
        <v>18.0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66</v>
      </c>
      <c r="B21" s="1">
        <v>0.0</v>
      </c>
      <c r="C21" s="1">
        <v>0.0</v>
      </c>
      <c r="D21" s="1">
        <v>0.0</v>
      </c>
      <c r="E21" s="1">
        <v>6.0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67</v>
      </c>
      <c r="B22" s="1">
        <v>28.0</v>
      </c>
      <c r="C22" s="1">
        <v>44.0</v>
      </c>
      <c r="D22" s="1">
        <v>57.0</v>
      </c>
      <c r="E22" s="1">
        <v>66.0</v>
      </c>
      <c r="F22" s="1">
        <v>91.0</v>
      </c>
      <c r="G22" s="1">
        <v>1.0</v>
      </c>
      <c r="H22" s="1">
        <v>2.0</v>
      </c>
      <c r="I22" s="1">
        <v>6.0</v>
      </c>
      <c r="J22" s="1">
        <v>14.0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68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14.0</v>
      </c>
      <c r="I23" s="1">
        <v>34.0</v>
      </c>
      <c r="J23" s="1">
        <v>37.0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69</v>
      </c>
      <c r="B24" s="1">
        <v>0.0</v>
      </c>
      <c r="C24" s="1">
        <v>0.0</v>
      </c>
      <c r="D24" s="1">
        <v>0.0</v>
      </c>
      <c r="E24" s="1">
        <v>1.0</v>
      </c>
      <c r="F24" s="1">
        <v>7.0</v>
      </c>
      <c r="G24" s="1">
        <v>6.0</v>
      </c>
      <c r="H24" s="1">
        <v>6.0</v>
      </c>
      <c r="I24" s="1">
        <v>6.0</v>
      </c>
      <c r="J24" s="1">
        <v>22.0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70</v>
      </c>
      <c r="B25" s="1">
        <v>28.0</v>
      </c>
      <c r="C25" s="1">
        <v>44.0</v>
      </c>
      <c r="D25" s="1">
        <v>57.0</v>
      </c>
      <c r="E25" s="1">
        <v>68.0</v>
      </c>
      <c r="F25" s="1">
        <v>98.0</v>
      </c>
      <c r="G25" s="1">
        <v>1.0</v>
      </c>
      <c r="H25" s="1">
        <v>17.0</v>
      </c>
      <c r="I25" s="1">
        <v>41.0</v>
      </c>
      <c r="J25" s="1">
        <v>51.0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71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854.0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72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854.0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73</v>
      </c>
      <c r="B28" s="1">
        <v>9.0</v>
      </c>
      <c r="C28" s="1">
        <v>13.0</v>
      </c>
      <c r="D28" s="1">
        <v>1.0</v>
      </c>
      <c r="E28" s="1">
        <v>1.0</v>
      </c>
      <c r="F28" s="1">
        <v>1.0</v>
      </c>
      <c r="G28" s="1">
        <v>1.0</v>
      </c>
      <c r="H28" s="1">
        <v>1.0</v>
      </c>
      <c r="I28" s="1">
        <v>2.0</v>
      </c>
      <c r="J28" s="1">
        <v>2.0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74</v>
      </c>
      <c r="B29" s="1">
        <v>7.0</v>
      </c>
      <c r="C29" s="1">
        <v>59.0</v>
      </c>
      <c r="D29" s="1">
        <v>33.0</v>
      </c>
      <c r="E29" s="1">
        <v>34.0</v>
      </c>
      <c r="F29" s="1">
        <v>36.0</v>
      </c>
      <c r="G29" s="1">
        <v>38.0</v>
      </c>
      <c r="H29" s="1">
        <v>125.0</v>
      </c>
      <c r="I29" s="1">
        <v>230.0</v>
      </c>
      <c r="J29" s="1">
        <v>300.0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75</v>
      </c>
      <c r="B30" s="1">
        <v>-5.0</v>
      </c>
      <c r="C30" s="1">
        <v>-8.0</v>
      </c>
      <c r="D30" s="1">
        <v>-2.0</v>
      </c>
      <c r="E30" s="1">
        <v>-9.0</v>
      </c>
      <c r="F30" s="1">
        <v>-16.0</v>
      </c>
      <c r="G30" s="1">
        <v>-26.0</v>
      </c>
      <c r="H30" s="1">
        <v>-55.0</v>
      </c>
      <c r="I30" s="1">
        <v>-96.0</v>
      </c>
      <c r="J30" s="1">
        <v>-160.0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76</v>
      </c>
      <c r="B31" s="1">
        <v>5.0</v>
      </c>
      <c r="C31" s="1">
        <v>5.0</v>
      </c>
      <c r="D31" s="1">
        <v>31.0</v>
      </c>
      <c r="E31" s="1">
        <v>25.0</v>
      </c>
      <c r="F31" s="1">
        <v>19.0</v>
      </c>
      <c r="G31" s="1">
        <v>11.0</v>
      </c>
      <c r="H31" s="1">
        <v>68.0</v>
      </c>
      <c r="I31" s="1">
        <v>134.0</v>
      </c>
      <c r="J31" s="1">
        <v>140.0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77</v>
      </c>
      <c r="B32" s="1">
        <v>5.0</v>
      </c>
      <c r="C32" s="1">
        <v>5.0</v>
      </c>
      <c r="D32" s="1">
        <v>31.0</v>
      </c>
      <c r="E32" s="1">
        <v>25.0</v>
      </c>
      <c r="F32" s="1">
        <v>19.0</v>
      </c>
      <c r="G32" s="1">
        <v>11.0</v>
      </c>
      <c r="H32" s="1">
        <v>68.0</v>
      </c>
      <c r="I32" s="1">
        <v>134.0</v>
      </c>
      <c r="J32" s="1">
        <v>140.0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78</v>
      </c>
      <c r="B33" s="1">
        <v>5.0</v>
      </c>
      <c r="C33" s="1">
        <v>6.0</v>
      </c>
      <c r="D33" s="1">
        <v>31.0</v>
      </c>
      <c r="E33" s="1">
        <v>26.0</v>
      </c>
      <c r="F33" s="1">
        <v>20.0</v>
      </c>
      <c r="G33" s="1">
        <v>12.0</v>
      </c>
      <c r="H33" s="1">
        <v>85.0</v>
      </c>
      <c r="I33" s="1">
        <v>176.0</v>
      </c>
      <c r="J33" s="1">
        <v>191.0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41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79</v>
      </c>
      <c r="B35" s="1">
        <v>236.0</v>
      </c>
      <c r="C35" s="1">
        <v>258.0</v>
      </c>
      <c r="D35" s="1">
        <v>10.0</v>
      </c>
      <c r="E35" s="1">
        <v>10.0</v>
      </c>
      <c r="F35" s="1">
        <v>10.0</v>
      </c>
      <c r="G35" s="1">
        <v>10.0</v>
      </c>
      <c r="H35" s="1">
        <v>14.0</v>
      </c>
      <c r="I35" s="1">
        <v>21.0</v>
      </c>
      <c r="J35" s="1">
        <v>30.0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80</v>
      </c>
      <c r="B36" s="1">
        <v>236.0</v>
      </c>
      <c r="C36" s="1">
        <v>258.0</v>
      </c>
      <c r="D36" s="1">
        <v>10.0</v>
      </c>
      <c r="E36" s="1">
        <v>10.0</v>
      </c>
      <c r="F36" s="1">
        <v>10.0</v>
      </c>
      <c r="G36" s="1">
        <v>10.0</v>
      </c>
      <c r="H36" s="1">
        <v>14.0</v>
      </c>
      <c r="I36" s="1">
        <v>21.0</v>
      </c>
      <c r="J36" s="1">
        <v>25.0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81</v>
      </c>
      <c r="B37" s="1" t="s">
        <v>82</v>
      </c>
      <c r="C37" s="1" t="s">
        <v>82</v>
      </c>
      <c r="D37" s="1" t="s">
        <v>83</v>
      </c>
      <c r="E37" s="1" t="s">
        <v>84</v>
      </c>
      <c r="F37" s="1" t="s">
        <v>85</v>
      </c>
      <c r="G37" s="1" t="s">
        <v>86</v>
      </c>
      <c r="H37" s="1" t="s">
        <v>87</v>
      </c>
      <c r="I37" s="1" t="s">
        <v>88</v>
      </c>
      <c r="J37" s="1" t="s">
        <v>89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90</v>
      </c>
      <c r="B38" s="1">
        <v>5.0</v>
      </c>
      <c r="C38" s="1">
        <v>5.0</v>
      </c>
      <c r="D38" s="1">
        <v>31.0</v>
      </c>
      <c r="E38" s="1">
        <v>25.0</v>
      </c>
      <c r="F38" s="1">
        <v>19.0</v>
      </c>
      <c r="G38" s="1">
        <v>11.0</v>
      </c>
      <c r="H38" s="1">
        <v>68.0</v>
      </c>
      <c r="I38" s="1">
        <v>134.0</v>
      </c>
      <c r="J38" s="1">
        <v>140.0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91</v>
      </c>
      <c r="B39" s="1" t="s">
        <v>82</v>
      </c>
      <c r="C39" s="1" t="s">
        <v>82</v>
      </c>
      <c r="D39" s="1" t="s">
        <v>83</v>
      </c>
      <c r="E39" s="1" t="s">
        <v>84</v>
      </c>
      <c r="F39" s="1" t="s">
        <v>85</v>
      </c>
      <c r="G39" s="1" t="s">
        <v>86</v>
      </c>
      <c r="H39" s="1" t="s">
        <v>87</v>
      </c>
      <c r="I39" s="1" t="s">
        <v>88</v>
      </c>
      <c r="J39" s="1" t="s">
        <v>89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92</v>
      </c>
      <c r="B40" s="1" t="s">
        <v>93</v>
      </c>
      <c r="C40" s="1" t="s">
        <v>93</v>
      </c>
      <c r="D40" s="1" t="s">
        <v>93</v>
      </c>
      <c r="E40" s="1">
        <v>2.0</v>
      </c>
      <c r="F40" s="1">
        <v>25.0</v>
      </c>
      <c r="G40" s="1">
        <v>26.0</v>
      </c>
      <c r="H40" s="1">
        <v>14.0</v>
      </c>
      <c r="I40" s="1">
        <v>35.0</v>
      </c>
      <c r="J40" s="1">
        <v>37.0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94</v>
      </c>
      <c r="B41" s="1">
        <v>-5.0</v>
      </c>
      <c r="C41" s="1">
        <v>-5.0</v>
      </c>
      <c r="D41" s="1">
        <v>-24.0</v>
      </c>
      <c r="E41" s="1">
        <v>-24.0</v>
      </c>
      <c r="F41" s="1">
        <v>-18.0</v>
      </c>
      <c r="G41" s="1">
        <v>-11.0</v>
      </c>
      <c r="H41" s="1">
        <v>-69.0</v>
      </c>
      <c r="I41" s="1">
        <v>-133.0</v>
      </c>
      <c r="J41" s="1">
        <v>-143.0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95</v>
      </c>
      <c r="B42" s="1">
        <v>39.0</v>
      </c>
      <c r="C42" s="1">
        <v>39.0</v>
      </c>
      <c r="D42" s="1">
        <v>41.0</v>
      </c>
      <c r="E42" s="1">
        <v>1.0</v>
      </c>
      <c r="F42" s="1">
        <v>1.0</v>
      </c>
      <c r="G42" s="1">
        <v>2.0</v>
      </c>
      <c r="H42" s="1">
        <v>2.0</v>
      </c>
      <c r="I42" s="1">
        <v>2.0</v>
      </c>
      <c r="J42" s="1">
        <v>2.0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96</v>
      </c>
      <c r="B43" s="1">
        <v>0.0</v>
      </c>
      <c r="C43" s="1">
        <v>3.0</v>
      </c>
      <c r="D43" s="1">
        <v>3.0</v>
      </c>
      <c r="E43" s="1">
        <v>3.0</v>
      </c>
      <c r="F43" s="1">
        <v>3.0</v>
      </c>
      <c r="G43" s="1">
        <v>3.0</v>
      </c>
      <c r="H43" s="1">
        <v>3.0</v>
      </c>
      <c r="I43" s="1">
        <v>3.0</v>
      </c>
      <c r="J43" s="1">
        <v>3.0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97</v>
      </c>
      <c r="B44" s="1">
        <v>23.0</v>
      </c>
      <c r="C44" s="1">
        <v>27.0</v>
      </c>
      <c r="D44" s="1">
        <v>51.0</v>
      </c>
      <c r="E44" s="1">
        <v>99.0</v>
      </c>
      <c r="F44" s="1">
        <v>1.0</v>
      </c>
      <c r="G44" s="1">
        <v>1.0</v>
      </c>
      <c r="H44" s="1">
        <v>1.0</v>
      </c>
      <c r="I44" s="1">
        <v>1.0</v>
      </c>
      <c r="J44" s="1">
        <v>1.0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98</v>
      </c>
      <c r="B45" s="1">
        <v>0.0</v>
      </c>
      <c r="C45" s="1">
        <v>0.0</v>
      </c>
      <c r="D45" s="1">
        <v>22.0</v>
      </c>
      <c r="E45" s="1">
        <v>26.0</v>
      </c>
      <c r="F45" s="1">
        <v>27.0</v>
      </c>
      <c r="G45" s="1">
        <v>30.0</v>
      </c>
      <c r="H45" s="1">
        <v>39.0</v>
      </c>
      <c r="I45" s="1">
        <v>45.0</v>
      </c>
      <c r="J45" s="1">
        <v>55.0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99</v>
      </c>
      <c r="B2" s="1">
        <v>30.0</v>
      </c>
      <c r="C2" s="1">
        <v>31.0</v>
      </c>
      <c r="D2" s="1">
        <v>1.0</v>
      </c>
      <c r="E2" s="1">
        <v>1.0</v>
      </c>
      <c r="F2" s="1">
        <v>1.0</v>
      </c>
      <c r="G2" s="1">
        <v>2.0</v>
      </c>
      <c r="H2" s="1">
        <v>2.0</v>
      </c>
      <c r="I2" s="1">
        <v>4.0</v>
      </c>
      <c r="J2" s="1">
        <v>5.0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100</v>
      </c>
      <c r="B3" s="1">
        <v>1.0</v>
      </c>
      <c r="C3" s="1">
        <v>3.0</v>
      </c>
      <c r="D3" s="1">
        <v>4.0</v>
      </c>
      <c r="E3" s="1">
        <v>6.0</v>
      </c>
      <c r="F3" s="1">
        <v>6.0</v>
      </c>
      <c r="G3" s="1">
        <v>7.0</v>
      </c>
      <c r="H3" s="1">
        <v>25.0</v>
      </c>
      <c r="I3" s="1">
        <v>35.0</v>
      </c>
      <c r="J3" s="1">
        <v>60.0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101</v>
      </c>
      <c r="B4" s="1">
        <v>2.0</v>
      </c>
      <c r="C4" s="1">
        <v>3.0</v>
      </c>
      <c r="D4" s="1">
        <v>5.0</v>
      </c>
      <c r="E4" s="1">
        <v>7.0</v>
      </c>
      <c r="F4" s="1">
        <v>7.0</v>
      </c>
      <c r="G4" s="1">
        <v>9.0</v>
      </c>
      <c r="H4" s="1">
        <v>28.0</v>
      </c>
      <c r="I4" s="1">
        <v>39.0</v>
      </c>
      <c r="J4" s="1">
        <v>66.0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102</v>
      </c>
      <c r="B5" s="1">
        <v>-2.0</v>
      </c>
      <c r="C5" s="1">
        <v>-3.0</v>
      </c>
      <c r="D5" s="1">
        <v>-5.0</v>
      </c>
      <c r="E5" s="1">
        <v>-7.0</v>
      </c>
      <c r="F5" s="1">
        <v>-7.0</v>
      </c>
      <c r="G5" s="1">
        <v>-9.0</v>
      </c>
      <c r="H5" s="1">
        <v>-28.0</v>
      </c>
      <c r="I5" s="1">
        <v>-39.0</v>
      </c>
      <c r="J5" s="1">
        <v>-66.0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103</v>
      </c>
      <c r="B6" s="1">
        <v>0.0</v>
      </c>
      <c r="C6" s="1">
        <v>0.0</v>
      </c>
      <c r="D6" s="1">
        <v>-45.0</v>
      </c>
      <c r="E6" s="1">
        <v>-111.0</v>
      </c>
      <c r="F6" s="1">
        <v>-159.0</v>
      </c>
      <c r="G6" s="1">
        <v>-120.0</v>
      </c>
      <c r="H6" s="1">
        <v>-1.0</v>
      </c>
      <c r="I6" s="1">
        <v>-2.0</v>
      </c>
      <c r="J6" s="1">
        <v>-5.0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104</v>
      </c>
      <c r="B7" s="1">
        <v>268.0</v>
      </c>
      <c r="C7" s="1">
        <v>1.0</v>
      </c>
      <c r="D7" s="1">
        <v>15.0</v>
      </c>
      <c r="E7" s="1">
        <v>44.0</v>
      </c>
      <c r="F7" s="1">
        <v>44.0</v>
      </c>
      <c r="G7" s="1">
        <v>8.0</v>
      </c>
      <c r="H7" s="1">
        <v>1.0</v>
      </c>
      <c r="I7" s="1">
        <v>1.0</v>
      </c>
      <c r="J7" s="1">
        <v>7.0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105</v>
      </c>
      <c r="B8" s="1">
        <v>268.0</v>
      </c>
      <c r="C8" s="1">
        <v>1.0</v>
      </c>
      <c r="D8" s="1">
        <v>-29.0</v>
      </c>
      <c r="E8" s="1">
        <v>44.0</v>
      </c>
      <c r="F8" s="1">
        <v>44.0</v>
      </c>
      <c r="G8" s="1">
        <v>8.0</v>
      </c>
      <c r="H8" s="1">
        <v>-1.0</v>
      </c>
      <c r="I8" s="1">
        <v>-97.0</v>
      </c>
      <c r="J8" s="1">
        <v>2.0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106</v>
      </c>
      <c r="B9" s="1">
        <v>-2.0</v>
      </c>
      <c r="C9" s="1">
        <v>-3.0</v>
      </c>
      <c r="D9" s="1">
        <v>-6.0</v>
      </c>
      <c r="E9" s="1">
        <v>-7.0</v>
      </c>
      <c r="F9" s="1">
        <v>-7.0</v>
      </c>
      <c r="G9" s="1">
        <v>-9.0</v>
      </c>
      <c r="H9" s="1">
        <v>-29.0</v>
      </c>
      <c r="I9" s="1">
        <v>-40.0</v>
      </c>
      <c r="J9" s="1">
        <v>-63.0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107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-263.0</v>
      </c>
      <c r="I10" s="1">
        <v>0.0</v>
      </c>
      <c r="J10" s="1">
        <v>0.0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108</v>
      </c>
      <c r="B11" s="1">
        <v>-2.0</v>
      </c>
      <c r="C11" s="1">
        <v>-3.0</v>
      </c>
      <c r="D11" s="1">
        <v>-6.0</v>
      </c>
      <c r="E11" s="1">
        <v>-7.0</v>
      </c>
      <c r="F11" s="1">
        <v>-7.0</v>
      </c>
      <c r="G11" s="1">
        <v>-9.0</v>
      </c>
      <c r="H11" s="1">
        <v>-29.0</v>
      </c>
      <c r="I11" s="1">
        <v>-40.0</v>
      </c>
      <c r="J11" s="1">
        <v>-63.0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109</v>
      </c>
      <c r="B12" s="1">
        <v>-2.0</v>
      </c>
      <c r="C12" s="1">
        <v>-3.0</v>
      </c>
      <c r="D12" s="1">
        <v>-6.0</v>
      </c>
      <c r="E12" s="1">
        <v>-7.0</v>
      </c>
      <c r="F12" s="1">
        <v>-7.0</v>
      </c>
      <c r="G12" s="1">
        <v>-9.0</v>
      </c>
      <c r="H12" s="1">
        <v>-29.0</v>
      </c>
      <c r="I12" s="1">
        <v>-40.0</v>
      </c>
      <c r="J12" s="1">
        <v>-63.0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110</v>
      </c>
      <c r="B13" s="1">
        <v>-2.0</v>
      </c>
      <c r="C13" s="1">
        <v>-3.0</v>
      </c>
      <c r="D13" s="1">
        <v>-6.0</v>
      </c>
      <c r="E13" s="1">
        <v>-7.0</v>
      </c>
      <c r="F13" s="1">
        <v>-7.0</v>
      </c>
      <c r="G13" s="1">
        <v>-9.0</v>
      </c>
      <c r="H13" s="1">
        <v>-29.0</v>
      </c>
      <c r="I13" s="1">
        <v>-40.0</v>
      </c>
      <c r="J13" s="1">
        <v>-63.0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111</v>
      </c>
      <c r="B14" s="1">
        <v>-2.0</v>
      </c>
      <c r="C14" s="1">
        <v>-3.0</v>
      </c>
      <c r="D14" s="1">
        <v>-6.0</v>
      </c>
      <c r="E14" s="1">
        <v>-7.0</v>
      </c>
      <c r="F14" s="1">
        <v>-7.0</v>
      </c>
      <c r="G14" s="1">
        <v>-9.0</v>
      </c>
      <c r="H14" s="1">
        <v>-29.0</v>
      </c>
      <c r="I14" s="1">
        <v>-40.0</v>
      </c>
      <c r="J14" s="1">
        <v>-63.0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112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27.0</v>
      </c>
      <c r="J15" s="1">
        <v>0.0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113</v>
      </c>
      <c r="B16" s="1">
        <v>-2.0</v>
      </c>
      <c r="C16" s="1">
        <v>-3.0</v>
      </c>
      <c r="D16" s="1">
        <v>-6.0</v>
      </c>
      <c r="E16" s="1">
        <v>-7.0</v>
      </c>
      <c r="F16" s="1">
        <v>-7.0</v>
      </c>
      <c r="G16" s="1">
        <v>-9.0</v>
      </c>
      <c r="H16" s="1">
        <v>-29.0</v>
      </c>
      <c r="I16" s="1">
        <v>-40.0</v>
      </c>
      <c r="J16" s="1">
        <v>-63.0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114</v>
      </c>
      <c r="B17" s="1">
        <v>-2.0</v>
      </c>
      <c r="C17" s="1">
        <v>-3.0</v>
      </c>
      <c r="D17" s="1">
        <v>-6.0</v>
      </c>
      <c r="E17" s="1">
        <v>-7.0</v>
      </c>
      <c r="F17" s="1">
        <v>-7.0</v>
      </c>
      <c r="G17" s="1">
        <v>-9.0</v>
      </c>
      <c r="H17" s="1">
        <v>-29.0</v>
      </c>
      <c r="I17" s="1">
        <v>-40.0</v>
      </c>
      <c r="J17" s="1">
        <v>-63.0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115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116</v>
      </c>
      <c r="B19" s="1" t="s">
        <v>117</v>
      </c>
      <c r="C19" s="1" t="s">
        <v>117</v>
      </c>
      <c r="D19" s="1" t="s">
        <v>118</v>
      </c>
      <c r="E19" s="1" t="s">
        <v>119</v>
      </c>
      <c r="F19" s="1" t="s">
        <v>120</v>
      </c>
      <c r="G19" s="1" t="s">
        <v>121</v>
      </c>
      <c r="H19" s="1" t="s">
        <v>122</v>
      </c>
      <c r="I19" s="1" t="s">
        <v>123</v>
      </c>
      <c r="J19" s="1" t="s">
        <v>124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125</v>
      </c>
      <c r="B20" s="1" t="s">
        <v>117</v>
      </c>
      <c r="C20" s="1" t="s">
        <v>117</v>
      </c>
      <c r="D20" s="1" t="s">
        <v>118</v>
      </c>
      <c r="E20" s="1" t="s">
        <v>119</v>
      </c>
      <c r="F20" s="1" t="s">
        <v>120</v>
      </c>
      <c r="G20" s="1" t="s">
        <v>121</v>
      </c>
      <c r="H20" s="1" t="s">
        <v>122</v>
      </c>
      <c r="I20" s="1" t="s">
        <v>123</v>
      </c>
      <c r="J20" s="1" t="s">
        <v>124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126</v>
      </c>
      <c r="B21" s="1">
        <v>234.0</v>
      </c>
      <c r="C21" s="1">
        <v>253.0</v>
      </c>
      <c r="D21" s="1">
        <v>7.0</v>
      </c>
      <c r="E21" s="1">
        <v>10.0</v>
      </c>
      <c r="F21" s="1">
        <v>10.0</v>
      </c>
      <c r="G21" s="1">
        <v>10.0</v>
      </c>
      <c r="H21" s="1">
        <v>13.0</v>
      </c>
      <c r="I21" s="1">
        <v>15.0</v>
      </c>
      <c r="J21" s="1">
        <v>23.0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127</v>
      </c>
      <c r="B22" s="1" t="s">
        <v>117</v>
      </c>
      <c r="C22" s="1" t="s">
        <v>117</v>
      </c>
      <c r="D22" s="1" t="s">
        <v>118</v>
      </c>
      <c r="E22" s="1" t="s">
        <v>119</v>
      </c>
      <c r="F22" s="1" t="s">
        <v>120</v>
      </c>
      <c r="G22" s="1" t="s">
        <v>121</v>
      </c>
      <c r="H22" s="1" t="s">
        <v>122</v>
      </c>
      <c r="I22" s="1" t="s">
        <v>123</v>
      </c>
      <c r="J22" s="1" t="s">
        <v>124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128</v>
      </c>
      <c r="B23" s="1" t="s">
        <v>117</v>
      </c>
      <c r="C23" s="1" t="s">
        <v>117</v>
      </c>
      <c r="D23" s="1" t="s">
        <v>118</v>
      </c>
      <c r="E23" s="1" t="s">
        <v>119</v>
      </c>
      <c r="F23" s="1" t="s">
        <v>120</v>
      </c>
      <c r="G23" s="1" t="s">
        <v>121</v>
      </c>
      <c r="H23" s="1" t="s">
        <v>122</v>
      </c>
      <c r="I23" s="1" t="s">
        <v>123</v>
      </c>
      <c r="J23" s="1" t="s">
        <v>124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129</v>
      </c>
      <c r="B24" s="1">
        <v>234.0</v>
      </c>
      <c r="C24" s="1">
        <v>253.0</v>
      </c>
      <c r="D24" s="1">
        <v>7.0</v>
      </c>
      <c r="E24" s="1">
        <v>10.0</v>
      </c>
      <c r="F24" s="1">
        <v>10.0</v>
      </c>
      <c r="G24" s="1">
        <v>10.0</v>
      </c>
      <c r="H24" s="1">
        <v>13.0</v>
      </c>
      <c r="I24" s="1">
        <v>15.0</v>
      </c>
      <c r="J24" s="1">
        <v>23.0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130</v>
      </c>
      <c r="B25" s="1" t="s">
        <v>117</v>
      </c>
      <c r="C25" s="1" t="s">
        <v>117</v>
      </c>
      <c r="D25" s="1" t="s">
        <v>131</v>
      </c>
      <c r="E25" s="1" t="s">
        <v>132</v>
      </c>
      <c r="F25" s="1" t="s">
        <v>133</v>
      </c>
      <c r="G25" s="1" t="s">
        <v>134</v>
      </c>
      <c r="H25" s="1" t="s">
        <v>135</v>
      </c>
      <c r="I25" s="1" t="s">
        <v>136</v>
      </c>
      <c r="J25" s="1" t="s">
        <v>137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138</v>
      </c>
      <c r="B26" s="1" t="s">
        <v>117</v>
      </c>
      <c r="C26" s="1" t="s">
        <v>117</v>
      </c>
      <c r="D26" s="1" t="s">
        <v>131</v>
      </c>
      <c r="E26" s="1" t="s">
        <v>132</v>
      </c>
      <c r="F26" s="1" t="s">
        <v>133</v>
      </c>
      <c r="G26" s="1" t="s">
        <v>134</v>
      </c>
      <c r="H26" s="1" t="s">
        <v>135</v>
      </c>
      <c r="I26" s="1" t="s">
        <v>136</v>
      </c>
      <c r="J26" s="1" t="s">
        <v>137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41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139</v>
      </c>
      <c r="B28" s="1">
        <v>-2.0</v>
      </c>
      <c r="C28" s="1">
        <v>-3.0</v>
      </c>
      <c r="D28" s="1">
        <v>-5.0</v>
      </c>
      <c r="E28" s="1">
        <v>-7.0</v>
      </c>
      <c r="F28" s="1">
        <v>-7.0</v>
      </c>
      <c r="G28" s="1">
        <v>-9.0</v>
      </c>
      <c r="H28" s="1">
        <v>-28.0</v>
      </c>
      <c r="I28" s="1">
        <v>-39.0</v>
      </c>
      <c r="J28" s="1">
        <v>-66.0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140</v>
      </c>
      <c r="B29" s="1">
        <v>-2.0</v>
      </c>
      <c r="C29" s="1">
        <v>-3.0</v>
      </c>
      <c r="D29" s="1">
        <v>-5.0</v>
      </c>
      <c r="E29" s="1">
        <v>-7.0</v>
      </c>
      <c r="F29" s="1">
        <v>-7.0</v>
      </c>
      <c r="G29" s="1">
        <v>-9.0</v>
      </c>
      <c r="H29" s="1">
        <v>-28.0</v>
      </c>
      <c r="I29" s="1">
        <v>-39.0</v>
      </c>
      <c r="J29" s="1">
        <v>-66.0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141</v>
      </c>
      <c r="B30" s="1">
        <v>-2.0</v>
      </c>
      <c r="C30" s="1">
        <v>-3.0</v>
      </c>
      <c r="D30" s="1">
        <v>-5.0</v>
      </c>
      <c r="E30" s="1">
        <v>-7.0</v>
      </c>
      <c r="F30" s="1">
        <v>-7.0</v>
      </c>
      <c r="G30" s="1">
        <v>-9.0</v>
      </c>
      <c r="H30" s="1">
        <v>-28.0</v>
      </c>
      <c r="I30" s="1">
        <v>-39.0</v>
      </c>
      <c r="J30" s="1">
        <v>-66.0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142</v>
      </c>
      <c r="B31" s="1">
        <v>-2.0</v>
      </c>
      <c r="C31" s="1">
        <v>-3.0</v>
      </c>
      <c r="D31" s="1">
        <v>-5.0</v>
      </c>
      <c r="E31" s="1">
        <v>-7.0</v>
      </c>
      <c r="F31" s="1">
        <v>-7.0</v>
      </c>
      <c r="G31" s="1">
        <v>-8.0</v>
      </c>
      <c r="H31" s="1">
        <v>-27.0</v>
      </c>
      <c r="I31" s="1">
        <v>-38.0</v>
      </c>
      <c r="J31" s="1">
        <v>-65.0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143</v>
      </c>
      <c r="B32" s="1">
        <v>-1.0</v>
      </c>
      <c r="C32" s="1">
        <v>-2.0</v>
      </c>
      <c r="D32" s="1">
        <v>-3.0</v>
      </c>
      <c r="E32" s="1">
        <v>-4.0</v>
      </c>
      <c r="F32" s="1">
        <v>-4.0</v>
      </c>
      <c r="G32" s="1">
        <v>-5.0</v>
      </c>
      <c r="H32" s="1">
        <v>-18.0</v>
      </c>
      <c r="I32" s="1">
        <v>-25.0</v>
      </c>
      <c r="J32" s="1">
        <v>-39.0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144</v>
      </c>
      <c r="B33" s="1">
        <v>0.0</v>
      </c>
      <c r="C33" s="1">
        <v>0.0</v>
      </c>
      <c r="D33" s="1">
        <v>0.0</v>
      </c>
      <c r="E33" s="1">
        <v>111.0</v>
      </c>
      <c r="F33" s="1">
        <v>159.0</v>
      </c>
      <c r="G33" s="1">
        <v>120.0</v>
      </c>
      <c r="H33" s="1">
        <v>1.0</v>
      </c>
      <c r="I33" s="1">
        <v>2.0</v>
      </c>
      <c r="J33" s="1">
        <v>5.0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145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146</v>
      </c>
      <c r="B35" s="1">
        <v>25.0</v>
      </c>
      <c r="C35" s="1">
        <v>26.0</v>
      </c>
      <c r="D35" s="1">
        <v>97.0</v>
      </c>
      <c r="E35" s="1">
        <v>1.0</v>
      </c>
      <c r="F35" s="1">
        <v>1.0</v>
      </c>
      <c r="G35" s="1">
        <v>1.0</v>
      </c>
      <c r="H35" s="1">
        <v>2.0</v>
      </c>
      <c r="I35" s="1">
        <v>4.0</v>
      </c>
      <c r="J35" s="1">
        <v>5.0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147</v>
      </c>
      <c r="B36" s="1">
        <v>2.0</v>
      </c>
      <c r="C36" s="1">
        <v>3.0</v>
      </c>
      <c r="D36" s="1">
        <v>4.0</v>
      </c>
      <c r="E36" s="1">
        <v>6.0</v>
      </c>
      <c r="F36" s="1">
        <v>6.0</v>
      </c>
      <c r="G36" s="1">
        <v>7.0</v>
      </c>
      <c r="H36" s="1">
        <v>25.0</v>
      </c>
      <c r="I36" s="1">
        <v>35.0</v>
      </c>
      <c r="J36" s="1">
        <v>60.0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148</v>
      </c>
      <c r="B37" s="1">
        <v>4.0</v>
      </c>
      <c r="C37" s="1">
        <v>4.0</v>
      </c>
      <c r="D37" s="1">
        <v>5.0</v>
      </c>
      <c r="E37" s="1">
        <v>12.0</v>
      </c>
      <c r="F37" s="1">
        <v>24.0</v>
      </c>
      <c r="G37" s="1">
        <v>25.0</v>
      </c>
      <c r="H37" s="1">
        <v>26.0</v>
      </c>
      <c r="I37" s="1">
        <v>27.0</v>
      </c>
      <c r="J37" s="1">
        <v>31.0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149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949.0</v>
      </c>
      <c r="H38" s="1">
        <v>35.0</v>
      </c>
      <c r="I38" s="1">
        <v>18.0</v>
      </c>
      <c r="J38" s="1">
        <v>36.0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150</v>
      </c>
      <c r="B39" s="1">
        <v>0.0</v>
      </c>
      <c r="C39" s="1">
        <v>0.0</v>
      </c>
      <c r="D39" s="1">
        <v>0.0</v>
      </c>
      <c r="E39" s="1">
        <v>0.0</v>
      </c>
      <c r="F39" s="1">
        <v>24.0</v>
      </c>
      <c r="G39" s="1">
        <v>25.0</v>
      </c>
      <c r="H39" s="1">
        <v>-8.0</v>
      </c>
      <c r="I39" s="1">
        <v>9.0</v>
      </c>
      <c r="J39" s="1">
        <v>-5.0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151</v>
      </c>
      <c r="B40" s="1">
        <v>5.0</v>
      </c>
      <c r="C40" s="1">
        <v>18.0</v>
      </c>
      <c r="D40" s="1">
        <v>60.0</v>
      </c>
      <c r="E40" s="1">
        <v>72.0</v>
      </c>
      <c r="F40" s="1">
        <v>56.0</v>
      </c>
      <c r="G40" s="1">
        <v>1.0</v>
      </c>
      <c r="H40" s="1">
        <v>1.0</v>
      </c>
      <c r="I40" s="1">
        <v>2.0</v>
      </c>
      <c r="J40" s="1">
        <v>2.0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152</v>
      </c>
      <c r="B41" s="1">
        <v>0.0</v>
      </c>
      <c r="C41" s="1">
        <v>0.0</v>
      </c>
      <c r="D41" s="1">
        <v>26.0</v>
      </c>
      <c r="E41" s="1">
        <v>44.0</v>
      </c>
      <c r="F41" s="1">
        <v>47.0</v>
      </c>
      <c r="G41" s="1">
        <v>70.0</v>
      </c>
      <c r="H41" s="1">
        <v>96.0</v>
      </c>
      <c r="I41" s="1">
        <v>2.0</v>
      </c>
      <c r="J41" s="1">
        <v>2.0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153</v>
      </c>
      <c r="B42" s="1">
        <v>5.0</v>
      </c>
      <c r="C42" s="1">
        <v>18.0</v>
      </c>
      <c r="D42" s="1">
        <v>87.0</v>
      </c>
      <c r="E42" s="1">
        <v>1.0</v>
      </c>
      <c r="F42" s="1">
        <v>1.0</v>
      </c>
      <c r="G42" s="1">
        <v>1.0</v>
      </c>
      <c r="H42" s="1">
        <v>2.0</v>
      </c>
      <c r="I42" s="1">
        <v>4.0</v>
      </c>
      <c r="J42" s="1">
        <v>4.0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17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155</v>
      </c>
      <c r="B3" s="1">
        <v>0.0</v>
      </c>
      <c r="C3" s="1" t="s">
        <v>156</v>
      </c>
      <c r="D3" s="1" t="s">
        <v>157</v>
      </c>
      <c r="E3" s="1" t="s">
        <v>158</v>
      </c>
      <c r="F3" s="1" t="s">
        <v>159</v>
      </c>
      <c r="G3" s="1" t="s">
        <v>160</v>
      </c>
      <c r="H3" s="1" t="s">
        <v>161</v>
      </c>
      <c r="I3" s="1" t="s">
        <v>162</v>
      </c>
      <c r="J3" s="1" t="s">
        <v>163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164</v>
      </c>
      <c r="B4" s="1">
        <v>0.0</v>
      </c>
      <c r="C4" s="1" t="s">
        <v>165</v>
      </c>
      <c r="D4" s="1" t="s">
        <v>166</v>
      </c>
      <c r="E4" s="1" t="s">
        <v>167</v>
      </c>
      <c r="F4" s="1" t="s">
        <v>168</v>
      </c>
      <c r="G4" s="1" t="s">
        <v>169</v>
      </c>
      <c r="H4" s="1" t="s">
        <v>170</v>
      </c>
      <c r="I4" s="1" t="s">
        <v>171</v>
      </c>
      <c r="J4" s="1" t="s">
        <v>172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173</v>
      </c>
      <c r="B5" s="1">
        <v>0.0</v>
      </c>
      <c r="C5" s="1" t="s">
        <v>174</v>
      </c>
      <c r="D5" s="1" t="s">
        <v>175</v>
      </c>
      <c r="E5" s="1" t="s">
        <v>176</v>
      </c>
      <c r="F5" s="1" t="s">
        <v>177</v>
      </c>
      <c r="G5" s="1" t="s">
        <v>178</v>
      </c>
      <c r="H5" s="1" t="s">
        <v>179</v>
      </c>
      <c r="I5" s="1" t="s">
        <v>180</v>
      </c>
      <c r="J5" s="1" t="s">
        <v>181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182</v>
      </c>
      <c r="B6" s="1">
        <v>0.0</v>
      </c>
      <c r="C6" s="1" t="s">
        <v>174</v>
      </c>
      <c r="D6" s="1" t="s">
        <v>175</v>
      </c>
      <c r="E6" s="1" t="s">
        <v>176</v>
      </c>
      <c r="F6" s="1" t="s">
        <v>177</v>
      </c>
      <c r="G6" s="1" t="s">
        <v>178</v>
      </c>
      <c r="H6" s="1" t="s">
        <v>179</v>
      </c>
      <c r="I6" s="1" t="s">
        <v>183</v>
      </c>
      <c r="J6" s="1" t="s">
        <v>181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184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185</v>
      </c>
      <c r="B8" s="1" t="s">
        <v>186</v>
      </c>
      <c r="C8" s="1" t="s">
        <v>187</v>
      </c>
      <c r="D8" s="1" t="s">
        <v>188</v>
      </c>
      <c r="E8" s="1" t="s">
        <v>189</v>
      </c>
      <c r="F8" s="1" t="s">
        <v>190</v>
      </c>
      <c r="G8" s="1" t="s">
        <v>191</v>
      </c>
      <c r="H8" s="1" t="s">
        <v>192</v>
      </c>
      <c r="I8" s="1" t="s">
        <v>193</v>
      </c>
      <c r="J8" s="1" t="s">
        <v>194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195</v>
      </c>
      <c r="B9" s="1" t="s">
        <v>196</v>
      </c>
      <c r="C9" s="1" t="s">
        <v>197</v>
      </c>
      <c r="D9" s="1" t="s">
        <v>198</v>
      </c>
      <c r="E9" s="1" t="s">
        <v>199</v>
      </c>
      <c r="F9" s="1" t="s">
        <v>200</v>
      </c>
      <c r="G9" s="1">
        <v>10.0</v>
      </c>
      <c r="H9" s="1" t="s">
        <v>201</v>
      </c>
      <c r="I9" s="1" t="s">
        <v>202</v>
      </c>
      <c r="J9" s="1" t="s">
        <v>203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204</v>
      </c>
      <c r="B10" s="1" t="s">
        <v>205</v>
      </c>
      <c r="C10" s="1" t="s">
        <v>206</v>
      </c>
      <c r="D10" s="1" t="s">
        <v>207</v>
      </c>
      <c r="E10" s="1" t="s">
        <v>208</v>
      </c>
      <c r="F10" s="1" t="s">
        <v>209</v>
      </c>
      <c r="G10" s="1" t="s">
        <v>210</v>
      </c>
      <c r="H10" s="1" t="s">
        <v>211</v>
      </c>
      <c r="I10" s="1" t="s">
        <v>212</v>
      </c>
      <c r="J10" s="1" t="s">
        <v>213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214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215</v>
      </c>
      <c r="B12" s="1">
        <v>0.0</v>
      </c>
      <c r="C12" s="1">
        <v>0.0</v>
      </c>
      <c r="D12" s="1">
        <v>0.0</v>
      </c>
      <c r="E12" s="1" t="s">
        <v>216</v>
      </c>
      <c r="F12" s="1" t="s">
        <v>217</v>
      </c>
      <c r="G12" s="1" t="s">
        <v>218</v>
      </c>
      <c r="H12" s="1" t="s">
        <v>219</v>
      </c>
      <c r="I12" s="1" t="s">
        <v>220</v>
      </c>
      <c r="J12" s="1" t="s">
        <v>221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222</v>
      </c>
      <c r="B13" s="1">
        <v>0.0</v>
      </c>
      <c r="C13" s="1">
        <v>0.0</v>
      </c>
      <c r="D13" s="1">
        <v>0.0</v>
      </c>
      <c r="E13" s="1" t="s">
        <v>216</v>
      </c>
      <c r="F13" s="1" t="s">
        <v>223</v>
      </c>
      <c r="G13" s="1" t="s">
        <v>224</v>
      </c>
      <c r="H13" s="1" t="s">
        <v>225</v>
      </c>
      <c r="I13" s="1" t="s">
        <v>226</v>
      </c>
      <c r="J13" s="1" t="s">
        <v>227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228</v>
      </c>
      <c r="B14" s="1">
        <v>0.0</v>
      </c>
      <c r="C14" s="1">
        <v>0.0</v>
      </c>
      <c r="D14" s="1">
        <v>0.0</v>
      </c>
      <c r="E14" s="1" t="s">
        <v>229</v>
      </c>
      <c r="F14" s="1" t="s">
        <v>230</v>
      </c>
      <c r="G14" s="1" t="s">
        <v>231</v>
      </c>
      <c r="H14" s="1" t="s">
        <v>232</v>
      </c>
      <c r="I14" s="1" t="s">
        <v>233</v>
      </c>
      <c r="J14" s="1" t="s">
        <v>234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235</v>
      </c>
      <c r="B15" s="1">
        <v>0.0</v>
      </c>
      <c r="C15" s="1">
        <v>0.0</v>
      </c>
      <c r="D15" s="1">
        <v>0.0</v>
      </c>
      <c r="E15" s="1" t="s">
        <v>229</v>
      </c>
      <c r="F15" s="1" t="s">
        <v>230</v>
      </c>
      <c r="G15" s="1" t="s">
        <v>236</v>
      </c>
      <c r="H15" s="1" t="s">
        <v>237</v>
      </c>
      <c r="I15" s="1" t="s">
        <v>238</v>
      </c>
      <c r="J15" s="1" t="s">
        <v>239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240</v>
      </c>
      <c r="B16" s="1" t="s">
        <v>241</v>
      </c>
      <c r="C16" s="1" t="s">
        <v>242</v>
      </c>
      <c r="D16" s="1" t="s">
        <v>243</v>
      </c>
      <c r="E16" s="1" t="s">
        <v>244</v>
      </c>
      <c r="F16" s="1" t="s">
        <v>245</v>
      </c>
      <c r="G16" s="1" t="s">
        <v>246</v>
      </c>
      <c r="H16" s="1" t="s">
        <v>247</v>
      </c>
      <c r="I16" s="1" t="s">
        <v>248</v>
      </c>
      <c r="J16" s="1" t="s">
        <v>249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250</v>
      </c>
      <c r="B17" s="1">
        <v>0.0</v>
      </c>
      <c r="C17" s="1">
        <v>0.0</v>
      </c>
      <c r="D17" s="1" t="s">
        <v>251</v>
      </c>
      <c r="E17" s="1">
        <v>-7.0</v>
      </c>
      <c r="F17" s="1">
        <v>-4.0</v>
      </c>
      <c r="G17" s="1">
        <v>-7.0</v>
      </c>
      <c r="H17" s="1" t="s">
        <v>252</v>
      </c>
      <c r="I17" s="1" t="s">
        <v>253</v>
      </c>
      <c r="J17" s="1" t="s">
        <v>254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255</v>
      </c>
      <c r="B18" s="1">
        <v>0.0</v>
      </c>
      <c r="C18" s="1">
        <v>0.0</v>
      </c>
      <c r="D18" s="1" t="s">
        <v>256</v>
      </c>
      <c r="E18" s="1">
        <v>-6.0</v>
      </c>
      <c r="F18" s="1">
        <v>-4.0</v>
      </c>
      <c r="G18" s="1">
        <v>-7.0</v>
      </c>
      <c r="H18" s="1" t="s">
        <v>257</v>
      </c>
      <c r="I18" s="1" t="s">
        <v>258</v>
      </c>
      <c r="J18" s="1" t="s">
        <v>259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260</v>
      </c>
      <c r="B19" s="1">
        <v>0.0</v>
      </c>
      <c r="C19" s="1">
        <v>0.0</v>
      </c>
      <c r="D19" s="1" t="s">
        <v>261</v>
      </c>
      <c r="E19" s="1">
        <v>-7.0</v>
      </c>
      <c r="F19" s="1">
        <v>-4.0</v>
      </c>
      <c r="G19" s="1">
        <v>-7.0</v>
      </c>
      <c r="H19" s="1" t="s">
        <v>262</v>
      </c>
      <c r="I19" s="1" t="s">
        <v>263</v>
      </c>
      <c r="J19" s="1" t="s">
        <v>264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265</v>
      </c>
      <c r="B20" s="1">
        <v>0.0</v>
      </c>
      <c r="C20" s="1">
        <v>0.0</v>
      </c>
      <c r="D20" s="1">
        <v>0.0</v>
      </c>
      <c r="E20" s="1">
        <v>0.0</v>
      </c>
      <c r="F20" s="1" t="s">
        <v>266</v>
      </c>
      <c r="G20" s="1" t="s">
        <v>267</v>
      </c>
      <c r="H20" s="1" t="s">
        <v>268</v>
      </c>
      <c r="I20" s="1" t="s">
        <v>269</v>
      </c>
      <c r="J20" s="1" t="s">
        <v>270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271</v>
      </c>
      <c r="B21" s="1" t="s">
        <v>272</v>
      </c>
      <c r="C21" s="1" t="s">
        <v>273</v>
      </c>
      <c r="D21" s="1" t="s">
        <v>274</v>
      </c>
      <c r="E21" s="1" t="s">
        <v>275</v>
      </c>
      <c r="F21" s="1" t="s">
        <v>276</v>
      </c>
      <c r="G21" s="1" t="s">
        <v>277</v>
      </c>
      <c r="H21" s="1" t="s">
        <v>278</v>
      </c>
      <c r="I21" s="1" t="s">
        <v>279</v>
      </c>
      <c r="J21" s="1" t="s">
        <v>280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281</v>
      </c>
      <c r="B22" s="1">
        <v>0.0</v>
      </c>
      <c r="C22" s="1">
        <v>0.0</v>
      </c>
      <c r="D22" s="1">
        <v>0.0</v>
      </c>
      <c r="E22" s="1">
        <v>0.0</v>
      </c>
      <c r="F22" s="1" t="s">
        <v>267</v>
      </c>
      <c r="G22" s="1" t="s">
        <v>267</v>
      </c>
      <c r="H22" s="1" t="s">
        <v>282</v>
      </c>
      <c r="I22" s="1" t="s">
        <v>283</v>
      </c>
      <c r="J22" s="1" t="s">
        <v>270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284</v>
      </c>
      <c r="B23" s="1" t="s">
        <v>285</v>
      </c>
      <c r="C23" s="1" t="s">
        <v>286</v>
      </c>
      <c r="D23" s="1" t="s">
        <v>287</v>
      </c>
      <c r="E23" s="1" t="s">
        <v>288</v>
      </c>
      <c r="F23" s="1" t="s">
        <v>289</v>
      </c>
      <c r="G23" s="1" t="s">
        <v>290</v>
      </c>
      <c r="H23" s="1" t="s">
        <v>84</v>
      </c>
      <c r="I23" s="1" t="s">
        <v>291</v>
      </c>
      <c r="J23" s="1" t="s">
        <v>292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294</v>
      </c>
      <c r="B25" s="1">
        <v>0.0</v>
      </c>
      <c r="C25" s="1" t="s">
        <v>295</v>
      </c>
      <c r="D25" s="1" t="s">
        <v>296</v>
      </c>
      <c r="E25" s="1" t="s">
        <v>297</v>
      </c>
      <c r="F25" s="1" t="s">
        <v>298</v>
      </c>
      <c r="G25" s="1" t="s">
        <v>299</v>
      </c>
      <c r="H25" s="1" t="s">
        <v>300</v>
      </c>
      <c r="I25" s="1" t="s">
        <v>301</v>
      </c>
      <c r="J25" s="1" t="s">
        <v>302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303</v>
      </c>
      <c r="B26" s="1">
        <v>0.0</v>
      </c>
      <c r="C26" s="1" t="s">
        <v>304</v>
      </c>
      <c r="D26" s="1" t="s">
        <v>305</v>
      </c>
      <c r="E26" s="1" t="s">
        <v>306</v>
      </c>
      <c r="F26" s="1" t="s">
        <v>307</v>
      </c>
      <c r="G26" s="1" t="s">
        <v>308</v>
      </c>
      <c r="H26" s="1" t="s">
        <v>309</v>
      </c>
      <c r="I26" s="1" t="s">
        <v>310</v>
      </c>
      <c r="J26" s="1" t="s">
        <v>311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312</v>
      </c>
      <c r="B27" s="1">
        <v>0.0</v>
      </c>
      <c r="C27" s="1" t="s">
        <v>304</v>
      </c>
      <c r="D27" s="1" t="s">
        <v>305</v>
      </c>
      <c r="E27" s="1" t="s">
        <v>306</v>
      </c>
      <c r="F27" s="1" t="s">
        <v>307</v>
      </c>
      <c r="G27" s="1" t="s">
        <v>308</v>
      </c>
      <c r="H27" s="1" t="s">
        <v>309</v>
      </c>
      <c r="I27" s="1" t="s">
        <v>310</v>
      </c>
      <c r="J27" s="1" t="s">
        <v>311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313</v>
      </c>
      <c r="B28" s="1">
        <v>0.0</v>
      </c>
      <c r="C28" s="1" t="s">
        <v>314</v>
      </c>
      <c r="D28" s="1" t="s">
        <v>315</v>
      </c>
      <c r="E28" s="1" t="s">
        <v>316</v>
      </c>
      <c r="F28" s="1" t="s">
        <v>317</v>
      </c>
      <c r="G28" s="1" t="s">
        <v>318</v>
      </c>
      <c r="H28" s="1" t="s">
        <v>319</v>
      </c>
      <c r="I28" s="1" t="s">
        <v>320</v>
      </c>
      <c r="J28" s="1" t="s">
        <v>321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322</v>
      </c>
      <c r="B29" s="1">
        <v>0.0</v>
      </c>
      <c r="C29" s="1" t="s">
        <v>314</v>
      </c>
      <c r="D29" s="1" t="s">
        <v>315</v>
      </c>
      <c r="E29" s="1" t="s">
        <v>316</v>
      </c>
      <c r="F29" s="1" t="s">
        <v>317</v>
      </c>
      <c r="G29" s="1" t="s">
        <v>318</v>
      </c>
      <c r="H29" s="1" t="s">
        <v>319</v>
      </c>
      <c r="I29" s="1" t="s">
        <v>320</v>
      </c>
      <c r="J29" s="1" t="s">
        <v>321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323</v>
      </c>
      <c r="B30" s="1">
        <v>0.0</v>
      </c>
      <c r="C30" s="1" t="s">
        <v>314</v>
      </c>
      <c r="D30" s="1" t="s">
        <v>315</v>
      </c>
      <c r="E30" s="1" t="s">
        <v>324</v>
      </c>
      <c r="F30" s="1" t="s">
        <v>325</v>
      </c>
      <c r="G30" s="1" t="s">
        <v>318</v>
      </c>
      <c r="H30" s="1" t="s">
        <v>319</v>
      </c>
      <c r="I30" s="1" t="s">
        <v>320</v>
      </c>
      <c r="J30" s="1" t="s">
        <v>321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326</v>
      </c>
      <c r="B31" s="1">
        <v>0.0</v>
      </c>
      <c r="C31" s="1" t="s">
        <v>327</v>
      </c>
      <c r="D31" s="1" t="s">
        <v>328</v>
      </c>
      <c r="E31" s="1" t="s">
        <v>329</v>
      </c>
      <c r="F31" s="1" t="s">
        <v>330</v>
      </c>
      <c r="G31" s="1" t="s">
        <v>331</v>
      </c>
      <c r="H31" s="1" t="s">
        <v>332</v>
      </c>
      <c r="I31" s="1" t="s">
        <v>333</v>
      </c>
      <c r="J31" s="1" t="s">
        <v>280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334</v>
      </c>
      <c r="B32" s="1">
        <v>0.0</v>
      </c>
      <c r="C32" s="1" t="s">
        <v>335</v>
      </c>
      <c r="D32" s="1" t="s">
        <v>336</v>
      </c>
      <c r="E32" s="1" t="s">
        <v>337</v>
      </c>
      <c r="F32" s="1" t="s">
        <v>338</v>
      </c>
      <c r="G32" s="1" t="s">
        <v>339</v>
      </c>
      <c r="H32" s="1" t="s">
        <v>340</v>
      </c>
      <c r="I32" s="1" t="s">
        <v>341</v>
      </c>
      <c r="J32" s="1" t="s">
        <v>342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343</v>
      </c>
      <c r="B33" s="1">
        <v>0.0</v>
      </c>
      <c r="C33" s="1" t="s">
        <v>344</v>
      </c>
      <c r="D33" s="1" t="s">
        <v>345</v>
      </c>
      <c r="E33" s="1" t="s">
        <v>346</v>
      </c>
      <c r="F33" s="1" t="s">
        <v>347</v>
      </c>
      <c r="G33" s="1" t="s">
        <v>348</v>
      </c>
      <c r="H33" s="1" t="s">
        <v>349</v>
      </c>
      <c r="I33" s="1" t="s">
        <v>350</v>
      </c>
      <c r="J33" s="1" t="s">
        <v>351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352</v>
      </c>
      <c r="B34" s="1">
        <v>0.0</v>
      </c>
      <c r="C34" s="1" t="s">
        <v>353</v>
      </c>
      <c r="D34" s="1" t="s">
        <v>354</v>
      </c>
      <c r="E34" s="1" t="s">
        <v>355</v>
      </c>
      <c r="F34" s="1" t="s">
        <v>356</v>
      </c>
      <c r="G34" s="1" t="s">
        <v>357</v>
      </c>
      <c r="H34" s="1" t="s">
        <v>358</v>
      </c>
      <c r="I34" s="1" t="s">
        <v>359</v>
      </c>
      <c r="J34" s="1" t="s">
        <v>360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361</v>
      </c>
      <c r="B35" s="1">
        <v>0.0</v>
      </c>
      <c r="C35" s="1" t="s">
        <v>353</v>
      </c>
      <c r="D35" s="1" t="s">
        <v>354</v>
      </c>
      <c r="E35" s="1" t="s">
        <v>355</v>
      </c>
      <c r="F35" s="1" t="s">
        <v>356</v>
      </c>
      <c r="G35" s="1" t="s">
        <v>357</v>
      </c>
      <c r="H35" s="1" t="s">
        <v>358</v>
      </c>
      <c r="I35" s="1" t="s">
        <v>359</v>
      </c>
      <c r="J35" s="1" t="s">
        <v>360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362</v>
      </c>
      <c r="B36" s="1">
        <v>0.0</v>
      </c>
      <c r="C36" s="1" t="s">
        <v>363</v>
      </c>
      <c r="D36" s="1" t="s">
        <v>364</v>
      </c>
      <c r="E36" s="1" t="s">
        <v>365</v>
      </c>
      <c r="F36" s="1" t="s">
        <v>366</v>
      </c>
      <c r="G36" s="1" t="s">
        <v>367</v>
      </c>
      <c r="H36" s="1" t="s">
        <v>368</v>
      </c>
      <c r="I36" s="1" t="s">
        <v>369</v>
      </c>
      <c r="J36" s="1" t="s">
        <v>370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371</v>
      </c>
      <c r="B37" s="1">
        <v>0.0</v>
      </c>
      <c r="C37" s="1" t="s">
        <v>372</v>
      </c>
      <c r="D37" s="1" t="s">
        <v>373</v>
      </c>
      <c r="E37" s="1" t="s">
        <v>374</v>
      </c>
      <c r="F37" s="1" t="s">
        <v>375</v>
      </c>
      <c r="G37" s="1" t="s">
        <v>376</v>
      </c>
      <c r="H37" s="1" t="s">
        <v>377</v>
      </c>
      <c r="I37" s="1" t="s">
        <v>378</v>
      </c>
      <c r="J37" s="1" t="s">
        <v>379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380</v>
      </c>
      <c r="B38" s="1">
        <v>0.0</v>
      </c>
      <c r="C38" s="1">
        <v>0.0</v>
      </c>
      <c r="D38" s="1" t="s">
        <v>381</v>
      </c>
      <c r="E38" s="1" t="s">
        <v>382</v>
      </c>
      <c r="F38" s="1" t="s">
        <v>383</v>
      </c>
      <c r="G38" s="1" t="s">
        <v>384</v>
      </c>
      <c r="H38" s="1" t="s">
        <v>385</v>
      </c>
      <c r="I38" s="1" t="s">
        <v>386</v>
      </c>
      <c r="J38" s="1" t="s">
        <v>387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388</v>
      </c>
      <c r="B39" s="1">
        <v>0.0</v>
      </c>
      <c r="C39" s="1">
        <v>0.0</v>
      </c>
      <c r="D39" s="1" t="s">
        <v>389</v>
      </c>
      <c r="E39" s="1" t="s">
        <v>390</v>
      </c>
      <c r="F39" s="1" t="s">
        <v>383</v>
      </c>
      <c r="G39" s="1" t="s">
        <v>384</v>
      </c>
      <c r="H39" s="1" t="s">
        <v>391</v>
      </c>
      <c r="I39" s="1" t="s">
        <v>392</v>
      </c>
      <c r="J39" s="1" t="s">
        <v>393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394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395</v>
      </c>
      <c r="B41" s="1">
        <v>0.0</v>
      </c>
      <c r="C41" s="1">
        <v>0.0</v>
      </c>
      <c r="D41" s="1" t="s">
        <v>396</v>
      </c>
      <c r="E41" s="1" t="s">
        <v>397</v>
      </c>
      <c r="F41" s="1" t="s">
        <v>398</v>
      </c>
      <c r="G41" s="1" t="s">
        <v>399</v>
      </c>
      <c r="H41" s="1" t="s">
        <v>400</v>
      </c>
      <c r="I41" s="1" t="s">
        <v>401</v>
      </c>
      <c r="J41" s="1" t="s">
        <v>402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403</v>
      </c>
      <c r="B42" s="1">
        <v>0.0</v>
      </c>
      <c r="C42" s="1">
        <v>0.0</v>
      </c>
      <c r="D42" s="1" t="s">
        <v>404</v>
      </c>
      <c r="E42" s="1" t="s">
        <v>405</v>
      </c>
      <c r="F42" s="1" t="s">
        <v>406</v>
      </c>
      <c r="G42" s="1" t="s">
        <v>407</v>
      </c>
      <c r="H42" s="1" t="s">
        <v>408</v>
      </c>
      <c r="I42" s="1" t="s">
        <v>409</v>
      </c>
      <c r="J42" s="1" t="s">
        <v>410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411</v>
      </c>
      <c r="B43" s="1">
        <v>0.0</v>
      </c>
      <c r="C43" s="1">
        <v>0.0</v>
      </c>
      <c r="D43" s="1" t="s">
        <v>404</v>
      </c>
      <c r="E43" s="1" t="s">
        <v>405</v>
      </c>
      <c r="F43" s="1" t="s">
        <v>406</v>
      </c>
      <c r="G43" s="1" t="s">
        <v>407</v>
      </c>
      <c r="H43" s="1" t="s">
        <v>408</v>
      </c>
      <c r="I43" s="1" t="s">
        <v>409</v>
      </c>
      <c r="J43" s="1" t="s">
        <v>410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412</v>
      </c>
      <c r="B44" s="1">
        <v>0.0</v>
      </c>
      <c r="C44" s="1">
        <v>0.0</v>
      </c>
      <c r="D44" s="1" t="s">
        <v>413</v>
      </c>
      <c r="E44" s="1" t="s">
        <v>414</v>
      </c>
      <c r="F44" s="1" t="s">
        <v>415</v>
      </c>
      <c r="G44" s="1" t="s">
        <v>416</v>
      </c>
      <c r="H44" s="1" t="s">
        <v>417</v>
      </c>
      <c r="I44" s="1" t="s">
        <v>418</v>
      </c>
      <c r="J44" s="1" t="s">
        <v>419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420</v>
      </c>
      <c r="B45" s="1">
        <v>0.0</v>
      </c>
      <c r="C45" s="1">
        <v>0.0</v>
      </c>
      <c r="D45" s="1" t="s">
        <v>413</v>
      </c>
      <c r="E45" s="1" t="s">
        <v>414</v>
      </c>
      <c r="F45" s="1" t="s">
        <v>415</v>
      </c>
      <c r="G45" s="1" t="s">
        <v>416</v>
      </c>
      <c r="H45" s="1" t="s">
        <v>417</v>
      </c>
      <c r="I45" s="1" t="s">
        <v>418</v>
      </c>
      <c r="J45" s="1" t="s">
        <v>419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421</v>
      </c>
      <c r="B46" s="1">
        <v>0.0</v>
      </c>
      <c r="C46" s="1">
        <v>0.0</v>
      </c>
      <c r="D46" s="1" t="s">
        <v>413</v>
      </c>
      <c r="E46" s="1" t="s">
        <v>422</v>
      </c>
      <c r="F46" s="1" t="s">
        <v>415</v>
      </c>
      <c r="G46" s="1" t="s">
        <v>423</v>
      </c>
      <c r="H46" s="1" t="s">
        <v>417</v>
      </c>
      <c r="I46" s="1" t="s">
        <v>418</v>
      </c>
      <c r="J46" s="1" t="s">
        <v>419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424</v>
      </c>
      <c r="B47" s="1">
        <v>0.0</v>
      </c>
      <c r="C47" s="1">
        <v>0.0</v>
      </c>
      <c r="D47" s="1" t="s">
        <v>425</v>
      </c>
      <c r="E47" s="1" t="s">
        <v>426</v>
      </c>
      <c r="F47" s="1" t="s">
        <v>427</v>
      </c>
      <c r="G47" s="1" t="s">
        <v>428</v>
      </c>
      <c r="H47" s="1" t="s">
        <v>429</v>
      </c>
      <c r="I47" s="1" t="s">
        <v>430</v>
      </c>
      <c r="J47" s="1" t="s">
        <v>431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432</v>
      </c>
      <c r="B48" s="1">
        <v>0.0</v>
      </c>
      <c r="C48" s="1">
        <v>0.0</v>
      </c>
      <c r="D48" s="1" t="s">
        <v>433</v>
      </c>
      <c r="E48" s="1" t="s">
        <v>434</v>
      </c>
      <c r="F48" s="1" t="s">
        <v>435</v>
      </c>
      <c r="G48" s="1" t="s">
        <v>436</v>
      </c>
      <c r="H48" s="1" t="s">
        <v>437</v>
      </c>
      <c r="I48" s="1" t="s">
        <v>438</v>
      </c>
      <c r="J48" s="1" t="s">
        <v>439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440</v>
      </c>
      <c r="B49" s="1">
        <v>0.0</v>
      </c>
      <c r="C49" s="1">
        <v>0.0</v>
      </c>
      <c r="D49" s="1" t="s">
        <v>441</v>
      </c>
      <c r="E49" s="1" t="s">
        <v>442</v>
      </c>
      <c r="F49" s="1" t="s">
        <v>443</v>
      </c>
      <c r="G49" s="1" t="s">
        <v>444</v>
      </c>
      <c r="H49" s="1" t="s">
        <v>445</v>
      </c>
      <c r="I49" s="1" t="s">
        <v>446</v>
      </c>
      <c r="J49" s="1" t="s">
        <v>447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448</v>
      </c>
      <c r="B50" s="1">
        <v>0.0</v>
      </c>
      <c r="C50" s="1">
        <v>0.0</v>
      </c>
      <c r="D50" s="1" t="s">
        <v>449</v>
      </c>
      <c r="E50" s="1" t="s">
        <v>450</v>
      </c>
      <c r="F50" s="1" t="s">
        <v>451</v>
      </c>
      <c r="G50" s="1" t="s">
        <v>452</v>
      </c>
      <c r="H50" s="1" t="s">
        <v>453</v>
      </c>
      <c r="I50" s="1" t="s">
        <v>454</v>
      </c>
      <c r="J50" s="1" t="s">
        <v>455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456</v>
      </c>
      <c r="B51" s="1">
        <v>0.0</v>
      </c>
      <c r="C51" s="1">
        <v>0.0</v>
      </c>
      <c r="D51" s="1" t="s">
        <v>449</v>
      </c>
      <c r="E51" s="1" t="s">
        <v>450</v>
      </c>
      <c r="F51" s="1" t="s">
        <v>451</v>
      </c>
      <c r="G51" s="1" t="s">
        <v>452</v>
      </c>
      <c r="H51" s="1" t="s">
        <v>453</v>
      </c>
      <c r="I51" s="1" t="s">
        <v>454</v>
      </c>
      <c r="J51" s="1" t="s">
        <v>455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457</v>
      </c>
      <c r="B52" s="1">
        <v>0.0</v>
      </c>
      <c r="C52" s="1">
        <v>0.0</v>
      </c>
      <c r="D52" s="1" t="s">
        <v>458</v>
      </c>
      <c r="E52" s="1" t="s">
        <v>459</v>
      </c>
      <c r="F52" s="1" t="s">
        <v>460</v>
      </c>
      <c r="G52" s="1" t="s">
        <v>461</v>
      </c>
      <c r="H52" s="1" t="s">
        <v>462</v>
      </c>
      <c r="I52" s="1" t="s">
        <v>463</v>
      </c>
      <c r="J52" s="1" t="s">
        <v>464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465</v>
      </c>
      <c r="B53" s="1">
        <v>0.0</v>
      </c>
      <c r="C53" s="1">
        <v>0.0</v>
      </c>
      <c r="D53" s="1" t="s">
        <v>466</v>
      </c>
      <c r="E53" s="1" t="s">
        <v>467</v>
      </c>
      <c r="F53" s="1" t="s">
        <v>468</v>
      </c>
      <c r="G53" s="1" t="s">
        <v>469</v>
      </c>
      <c r="H53" s="1" t="s">
        <v>470</v>
      </c>
      <c r="I53" s="1" t="s">
        <v>471</v>
      </c>
      <c r="J53" s="1" t="s">
        <v>472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473</v>
      </c>
      <c r="B54" s="1">
        <v>0.0</v>
      </c>
      <c r="C54" s="1">
        <v>0.0</v>
      </c>
      <c r="D54" s="1">
        <v>0.0</v>
      </c>
      <c r="E54" s="1" t="s">
        <v>474</v>
      </c>
      <c r="F54" s="1" t="s">
        <v>475</v>
      </c>
      <c r="G54" s="1" t="s">
        <v>476</v>
      </c>
      <c r="H54" s="1" t="s">
        <v>477</v>
      </c>
      <c r="I54" s="1" t="s">
        <v>478</v>
      </c>
      <c r="J54" s="1" t="s">
        <v>479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480</v>
      </c>
      <c r="B55" s="1">
        <v>0.0</v>
      </c>
      <c r="C55" s="1">
        <v>0.0</v>
      </c>
      <c r="D55" s="1">
        <v>0.0</v>
      </c>
      <c r="E55" s="1" t="s">
        <v>474</v>
      </c>
      <c r="F55" s="1" t="s">
        <v>481</v>
      </c>
      <c r="G55" s="1" t="s">
        <v>476</v>
      </c>
      <c r="H55" s="1" t="s">
        <v>482</v>
      </c>
      <c r="I55" s="1">
        <v>140.0</v>
      </c>
      <c r="J55" s="1" t="s">
        <v>483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484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485</v>
      </c>
      <c r="B57" s="1">
        <v>0.0</v>
      </c>
      <c r="C57" s="1">
        <v>0.0</v>
      </c>
      <c r="D57" s="1">
        <v>0.0</v>
      </c>
      <c r="E57" s="1" t="s">
        <v>486</v>
      </c>
      <c r="F57" s="1" t="s">
        <v>487</v>
      </c>
      <c r="G57" s="1" t="s">
        <v>488</v>
      </c>
      <c r="H57" s="1" t="s">
        <v>489</v>
      </c>
      <c r="I57" s="1" t="s">
        <v>490</v>
      </c>
      <c r="J57" s="1" t="s">
        <v>491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492</v>
      </c>
      <c r="B58" s="1">
        <v>0.0</v>
      </c>
      <c r="C58" s="1">
        <v>0.0</v>
      </c>
      <c r="D58" s="1">
        <v>0.0</v>
      </c>
      <c r="E58" s="1" t="s">
        <v>493</v>
      </c>
      <c r="F58" s="1" t="s">
        <v>494</v>
      </c>
      <c r="G58" s="1" t="s">
        <v>495</v>
      </c>
      <c r="H58" s="1" t="s">
        <v>496</v>
      </c>
      <c r="I58" s="1" t="s">
        <v>497</v>
      </c>
      <c r="J58" s="1" t="s">
        <v>498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499</v>
      </c>
      <c r="B59" s="1">
        <v>0.0</v>
      </c>
      <c r="C59" s="1">
        <v>0.0</v>
      </c>
      <c r="D59" s="1">
        <v>0.0</v>
      </c>
      <c r="E59" s="1" t="s">
        <v>493</v>
      </c>
      <c r="F59" s="1" t="s">
        <v>494</v>
      </c>
      <c r="G59" s="1" t="s">
        <v>495</v>
      </c>
      <c r="H59" s="1" t="s">
        <v>496</v>
      </c>
      <c r="I59" s="1" t="s">
        <v>497</v>
      </c>
      <c r="J59" s="1" t="s">
        <v>498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500</v>
      </c>
      <c r="B60" s="1">
        <v>0.0</v>
      </c>
      <c r="C60" s="1">
        <v>0.0</v>
      </c>
      <c r="D60" s="1">
        <v>0.0</v>
      </c>
      <c r="E60" s="1">
        <v>49.0</v>
      </c>
      <c r="F60" s="1" t="s">
        <v>501</v>
      </c>
      <c r="G60" s="1" t="s">
        <v>502</v>
      </c>
      <c r="H60" s="1" t="s">
        <v>503</v>
      </c>
      <c r="I60" s="1" t="s">
        <v>504</v>
      </c>
      <c r="J60" s="1" t="s">
        <v>505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506</v>
      </c>
      <c r="B61" s="1">
        <v>0.0</v>
      </c>
      <c r="C61" s="1">
        <v>0.0</v>
      </c>
      <c r="D61" s="1">
        <v>0.0</v>
      </c>
      <c r="E61" s="1">
        <v>49.0</v>
      </c>
      <c r="F61" s="1" t="s">
        <v>501</v>
      </c>
      <c r="G61" s="1" t="s">
        <v>502</v>
      </c>
      <c r="H61" s="1" t="s">
        <v>503</v>
      </c>
      <c r="I61" s="1" t="s">
        <v>504</v>
      </c>
      <c r="J61" s="1" t="s">
        <v>505</v>
      </c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507</v>
      </c>
      <c r="B62" s="1">
        <v>0.0</v>
      </c>
      <c r="C62" s="1">
        <v>0.0</v>
      </c>
      <c r="D62" s="1">
        <v>0.0</v>
      </c>
      <c r="E62" s="1" t="s">
        <v>508</v>
      </c>
      <c r="F62" s="1" t="s">
        <v>501</v>
      </c>
      <c r="G62" s="1" t="s">
        <v>502</v>
      </c>
      <c r="H62" s="1" t="s">
        <v>509</v>
      </c>
      <c r="I62" s="1" t="s">
        <v>504</v>
      </c>
      <c r="J62" s="1" t="s">
        <v>505</v>
      </c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510</v>
      </c>
      <c r="B63" s="1">
        <v>0.0</v>
      </c>
      <c r="C63" s="1">
        <v>0.0</v>
      </c>
      <c r="D63" s="1">
        <v>0.0</v>
      </c>
      <c r="E63" s="1" t="s">
        <v>511</v>
      </c>
      <c r="F63" s="1" t="s">
        <v>512</v>
      </c>
      <c r="G63" s="1" t="s">
        <v>513</v>
      </c>
      <c r="H63" s="1" t="s">
        <v>514</v>
      </c>
      <c r="I63" s="1" t="s">
        <v>515</v>
      </c>
      <c r="J63" s="1" t="s">
        <v>516</v>
      </c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517</v>
      </c>
      <c r="B64" s="1">
        <v>0.0</v>
      </c>
      <c r="C64" s="1">
        <v>0.0</v>
      </c>
      <c r="D64" s="1">
        <v>0.0</v>
      </c>
      <c r="E64" s="1" t="s">
        <v>518</v>
      </c>
      <c r="F64" s="1" t="s">
        <v>519</v>
      </c>
      <c r="G64" s="1" t="s">
        <v>520</v>
      </c>
      <c r="H64" s="1" t="s">
        <v>521</v>
      </c>
      <c r="I64" s="1" t="s">
        <v>522</v>
      </c>
      <c r="J64" s="1" t="s">
        <v>523</v>
      </c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524</v>
      </c>
      <c r="B65" s="1">
        <v>0.0</v>
      </c>
      <c r="C65" s="1">
        <v>0.0</v>
      </c>
      <c r="D65" s="1">
        <v>0.0</v>
      </c>
      <c r="E65" s="1" t="s">
        <v>525</v>
      </c>
      <c r="F65" s="1" t="s">
        <v>526</v>
      </c>
      <c r="G65" s="1">
        <v>-26.0</v>
      </c>
      <c r="H65" s="1" t="s">
        <v>527</v>
      </c>
      <c r="I65" s="1" t="s">
        <v>528</v>
      </c>
      <c r="J65" s="1" t="s">
        <v>529</v>
      </c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530</v>
      </c>
      <c r="B66" s="1">
        <v>0.0</v>
      </c>
      <c r="C66" s="1">
        <v>0.0</v>
      </c>
      <c r="D66" s="1">
        <v>0.0</v>
      </c>
      <c r="E66" s="1" t="s">
        <v>531</v>
      </c>
      <c r="F66" s="1" t="s">
        <v>532</v>
      </c>
      <c r="G66" s="1" t="s">
        <v>533</v>
      </c>
      <c r="H66" s="1" t="s">
        <v>534</v>
      </c>
      <c r="I66" s="1" t="s">
        <v>535</v>
      </c>
      <c r="J66" s="1" t="s">
        <v>536</v>
      </c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537</v>
      </c>
      <c r="B67" s="1">
        <v>0.0</v>
      </c>
      <c r="C67" s="1">
        <v>0.0</v>
      </c>
      <c r="D67" s="1">
        <v>0.0</v>
      </c>
      <c r="E67" s="1" t="s">
        <v>531</v>
      </c>
      <c r="F67" s="1" t="s">
        <v>532</v>
      </c>
      <c r="G67" s="1" t="s">
        <v>533</v>
      </c>
      <c r="H67" s="1" t="s">
        <v>534</v>
      </c>
      <c r="I67" s="1" t="s">
        <v>535</v>
      </c>
      <c r="J67" s="1" t="s">
        <v>536</v>
      </c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538</v>
      </c>
      <c r="B68" s="1">
        <v>0.0</v>
      </c>
      <c r="C68" s="1">
        <v>0.0</v>
      </c>
      <c r="D68" s="1">
        <v>0.0</v>
      </c>
      <c r="E68" s="1" t="s">
        <v>539</v>
      </c>
      <c r="F68" s="1" t="s">
        <v>540</v>
      </c>
      <c r="G68" s="1" t="s">
        <v>541</v>
      </c>
      <c r="H68" s="1" t="s">
        <v>542</v>
      </c>
      <c r="I68" s="1" t="s">
        <v>543</v>
      </c>
      <c r="J68" s="1" t="s">
        <v>544</v>
      </c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545</v>
      </c>
      <c r="B69" s="1">
        <v>0.0</v>
      </c>
      <c r="C69" s="1">
        <v>0.0</v>
      </c>
      <c r="D69" s="1">
        <v>0.0</v>
      </c>
      <c r="E69" s="1" t="s">
        <v>546</v>
      </c>
      <c r="F69" s="1" t="s">
        <v>547</v>
      </c>
      <c r="G69" s="1" t="s">
        <v>548</v>
      </c>
      <c r="H69" s="1" t="s">
        <v>549</v>
      </c>
      <c r="I69" s="1" t="s">
        <v>550</v>
      </c>
      <c r="J69" s="1">
        <v>3.0</v>
      </c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551</v>
      </c>
      <c r="B70" s="1">
        <v>0.0</v>
      </c>
      <c r="C70" s="1">
        <v>0.0</v>
      </c>
      <c r="D70" s="1">
        <v>0.0</v>
      </c>
      <c r="E70" s="1">
        <v>0.0</v>
      </c>
      <c r="F70" s="1" t="s">
        <v>552</v>
      </c>
      <c r="G70" s="1" t="s">
        <v>553</v>
      </c>
      <c r="H70" s="1" t="s">
        <v>554</v>
      </c>
      <c r="I70" s="1" t="s">
        <v>555</v>
      </c>
      <c r="J70" s="1" t="s">
        <v>556</v>
      </c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557</v>
      </c>
      <c r="B71" s="1">
        <v>0.0</v>
      </c>
      <c r="C71" s="1">
        <v>0.0</v>
      </c>
      <c r="D71" s="1">
        <v>0.0</v>
      </c>
      <c r="E71" s="1">
        <v>0.0</v>
      </c>
      <c r="F71" s="1" t="s">
        <v>552</v>
      </c>
      <c r="G71" s="1" t="s">
        <v>558</v>
      </c>
      <c r="H71" s="1" t="s">
        <v>559</v>
      </c>
      <c r="I71" s="1" t="s">
        <v>560</v>
      </c>
      <c r="J71" s="1" t="s">
        <v>561</v>
      </c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562</v>
      </c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563</v>
      </c>
      <c r="B73" s="1">
        <v>0.0</v>
      </c>
      <c r="C73" s="1">
        <v>0.0</v>
      </c>
      <c r="D73" s="1">
        <v>0.0</v>
      </c>
      <c r="E73" s="1">
        <v>0.0</v>
      </c>
      <c r="F73" s="1">
        <v>0.0</v>
      </c>
      <c r="G73" s="1">
        <v>33.0</v>
      </c>
      <c r="H73" s="1" t="s">
        <v>564</v>
      </c>
      <c r="I73" s="1" t="s">
        <v>565</v>
      </c>
      <c r="J73" s="1" t="s">
        <v>566</v>
      </c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567</v>
      </c>
      <c r="B74" s="1">
        <v>0.0</v>
      </c>
      <c r="C74" s="1">
        <v>0.0</v>
      </c>
      <c r="D74" s="1">
        <v>0.0</v>
      </c>
      <c r="E74" s="1">
        <v>0.0</v>
      </c>
      <c r="F74" s="1">
        <v>0.0</v>
      </c>
      <c r="G74" s="1" t="s">
        <v>568</v>
      </c>
      <c r="H74" s="1" t="s">
        <v>402</v>
      </c>
      <c r="I74" s="1" t="s">
        <v>569</v>
      </c>
      <c r="J74" s="1" t="s">
        <v>570</v>
      </c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571</v>
      </c>
      <c r="B75" s="1">
        <v>0.0</v>
      </c>
      <c r="C75" s="1">
        <v>0.0</v>
      </c>
      <c r="D75" s="1">
        <v>0.0</v>
      </c>
      <c r="E75" s="1">
        <v>0.0</v>
      </c>
      <c r="F75" s="1">
        <v>0.0</v>
      </c>
      <c r="G75" s="1" t="s">
        <v>568</v>
      </c>
      <c r="H75" s="1" t="s">
        <v>402</v>
      </c>
      <c r="I75" s="1" t="s">
        <v>569</v>
      </c>
      <c r="J75" s="1" t="s">
        <v>570</v>
      </c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572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573</v>
      </c>
      <c r="H76" s="1" t="s">
        <v>574</v>
      </c>
      <c r="I76" s="1" t="s">
        <v>575</v>
      </c>
      <c r="J76" s="1" t="s">
        <v>576</v>
      </c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577</v>
      </c>
      <c r="B77" s="1">
        <v>0.0</v>
      </c>
      <c r="C77" s="1">
        <v>0.0</v>
      </c>
      <c r="D77" s="1">
        <v>0.0</v>
      </c>
      <c r="E77" s="1">
        <v>0.0</v>
      </c>
      <c r="F77" s="1">
        <v>0.0</v>
      </c>
      <c r="G77" s="1" t="s">
        <v>573</v>
      </c>
      <c r="H77" s="1" t="s">
        <v>574</v>
      </c>
      <c r="I77" s="1" t="s">
        <v>575</v>
      </c>
      <c r="J77" s="1" t="s">
        <v>576</v>
      </c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578</v>
      </c>
      <c r="B78" s="1">
        <v>0.0</v>
      </c>
      <c r="C78" s="1">
        <v>0.0</v>
      </c>
      <c r="D78" s="1">
        <v>0.0</v>
      </c>
      <c r="E78" s="1">
        <v>0.0</v>
      </c>
      <c r="F78" s="1">
        <v>0.0</v>
      </c>
      <c r="G78" s="1" t="s">
        <v>573</v>
      </c>
      <c r="H78" s="1" t="s">
        <v>574</v>
      </c>
      <c r="I78" s="1" t="s">
        <v>575</v>
      </c>
      <c r="J78" s="1" t="s">
        <v>579</v>
      </c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580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 t="s">
        <v>581</v>
      </c>
      <c r="H79" s="1" t="s">
        <v>582</v>
      </c>
      <c r="I79" s="1" t="s">
        <v>433</v>
      </c>
      <c r="J79" s="1" t="s">
        <v>583</v>
      </c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584</v>
      </c>
      <c r="B80" s="1">
        <v>0.0</v>
      </c>
      <c r="C80" s="1">
        <v>0.0</v>
      </c>
      <c r="D80" s="1">
        <v>0.0</v>
      </c>
      <c r="E80" s="1">
        <v>0.0</v>
      </c>
      <c r="F80" s="1">
        <v>0.0</v>
      </c>
      <c r="G80" s="1" t="s">
        <v>585</v>
      </c>
      <c r="H80" s="1" t="s">
        <v>586</v>
      </c>
      <c r="I80" s="1" t="s">
        <v>587</v>
      </c>
      <c r="J80" s="1" t="s">
        <v>588</v>
      </c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589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 t="s">
        <v>590</v>
      </c>
      <c r="H81" s="1" t="s">
        <v>591</v>
      </c>
      <c r="I81" s="1" t="s">
        <v>592</v>
      </c>
      <c r="J81" s="1" t="s">
        <v>593</v>
      </c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594</v>
      </c>
      <c r="B82" s="1">
        <v>0.0</v>
      </c>
      <c r="C82" s="1">
        <v>0.0</v>
      </c>
      <c r="D82" s="1">
        <v>0.0</v>
      </c>
      <c r="E82" s="1">
        <v>0.0</v>
      </c>
      <c r="F82" s="1">
        <v>0.0</v>
      </c>
      <c r="G82" s="1" t="s">
        <v>595</v>
      </c>
      <c r="H82" s="1" t="s">
        <v>596</v>
      </c>
      <c r="I82" s="1" t="s">
        <v>597</v>
      </c>
      <c r="J82" s="1" t="s">
        <v>598</v>
      </c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599</v>
      </c>
      <c r="B83" s="1">
        <v>0.0</v>
      </c>
      <c r="C83" s="1">
        <v>0.0</v>
      </c>
      <c r="D83" s="1">
        <v>0.0</v>
      </c>
      <c r="E83" s="1">
        <v>0.0</v>
      </c>
      <c r="F83" s="1">
        <v>0.0</v>
      </c>
      <c r="G83" s="1" t="s">
        <v>595</v>
      </c>
      <c r="H83" s="1" t="s">
        <v>596</v>
      </c>
      <c r="I83" s="1" t="s">
        <v>597</v>
      </c>
      <c r="J83" s="1" t="s">
        <v>598</v>
      </c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600</v>
      </c>
      <c r="B84" s="1">
        <v>0.0</v>
      </c>
      <c r="C84" s="1">
        <v>0.0</v>
      </c>
      <c r="D84" s="1">
        <v>0.0</v>
      </c>
      <c r="E84" s="1">
        <v>0.0</v>
      </c>
      <c r="F84" s="1">
        <v>0.0</v>
      </c>
      <c r="G84" s="1" t="s">
        <v>601</v>
      </c>
      <c r="H84" s="1" t="s">
        <v>602</v>
      </c>
      <c r="I84" s="1" t="s">
        <v>603</v>
      </c>
      <c r="J84" s="1" t="s">
        <v>604</v>
      </c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605</v>
      </c>
      <c r="B85" s="1">
        <v>0.0</v>
      </c>
      <c r="C85" s="1">
        <v>0.0</v>
      </c>
      <c r="D85" s="1">
        <v>0.0</v>
      </c>
      <c r="E85" s="1">
        <v>0.0</v>
      </c>
      <c r="F85" s="1">
        <v>0.0</v>
      </c>
      <c r="G85" s="1" t="s">
        <v>278</v>
      </c>
      <c r="H85" s="1" t="s">
        <v>606</v>
      </c>
      <c r="I85" s="1" t="s">
        <v>607</v>
      </c>
      <c r="J85" s="1" t="s">
        <v>608</v>
      </c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609</v>
      </c>
      <c r="B86" s="1">
        <v>0.0</v>
      </c>
      <c r="C86" s="1">
        <v>0.0</v>
      </c>
      <c r="D86" s="1">
        <v>0.0</v>
      </c>
      <c r="E86" s="1">
        <v>0.0</v>
      </c>
      <c r="F86" s="1">
        <v>0.0</v>
      </c>
      <c r="G86" s="1">
        <v>0.0</v>
      </c>
      <c r="H86" s="1" t="s">
        <v>610</v>
      </c>
      <c r="I86" s="1" t="s">
        <v>611</v>
      </c>
      <c r="J86" s="1" t="s">
        <v>566</v>
      </c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612</v>
      </c>
      <c r="B87" s="1">
        <v>0.0</v>
      </c>
      <c r="C87" s="1">
        <v>0.0</v>
      </c>
      <c r="D87" s="1">
        <v>0.0</v>
      </c>
      <c r="E87" s="1">
        <v>0.0</v>
      </c>
      <c r="F87" s="1">
        <v>0.0</v>
      </c>
      <c r="G87" s="1">
        <v>0.0</v>
      </c>
      <c r="H87" s="1" t="s">
        <v>613</v>
      </c>
      <c r="I87" s="1" t="s">
        <v>614</v>
      </c>
      <c r="J87" s="1" t="s">
        <v>615</v>
      </c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616</v>
      </c>
      <c r="C1" s="1" t="s">
        <v>617</v>
      </c>
      <c r="D1" s="1" t="s">
        <v>618</v>
      </c>
      <c r="E1" s="1" t="s">
        <v>619</v>
      </c>
      <c r="F1" s="1" t="s">
        <v>620</v>
      </c>
      <c r="G1" s="1" t="s">
        <v>621</v>
      </c>
      <c r="H1" s="1" t="s">
        <v>622</v>
      </c>
      <c r="I1" s="1" t="s">
        <v>623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624</v>
      </c>
      <c r="B2" s="1" t="s">
        <v>625</v>
      </c>
      <c r="C2" s="1" t="s">
        <v>626</v>
      </c>
      <c r="D2" s="1" t="s">
        <v>627</v>
      </c>
      <c r="E2" s="1" t="s">
        <v>628</v>
      </c>
      <c r="F2" s="1" t="s">
        <v>629</v>
      </c>
      <c r="G2" s="1" t="s">
        <v>630</v>
      </c>
      <c r="H2" s="1" t="s">
        <v>630</v>
      </c>
      <c r="I2" s="1" t="s">
        <v>631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632</v>
      </c>
      <c r="B3" s="1" t="s">
        <v>631</v>
      </c>
      <c r="C3" s="1" t="s">
        <v>633</v>
      </c>
      <c r="D3" s="1" t="s">
        <v>634</v>
      </c>
      <c r="E3" s="1" t="s">
        <v>635</v>
      </c>
      <c r="F3" s="1" t="s">
        <v>636</v>
      </c>
      <c r="G3" s="1" t="s">
        <v>637</v>
      </c>
      <c r="H3" s="1" t="s">
        <v>638</v>
      </c>
      <c r="I3" s="1" t="s">
        <v>631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639</v>
      </c>
      <c r="B4" s="1" t="s">
        <v>625</v>
      </c>
      <c r="C4" s="1" t="s">
        <v>626</v>
      </c>
      <c r="D4" s="1" t="s">
        <v>627</v>
      </c>
      <c r="E4" s="1" t="s">
        <v>628</v>
      </c>
      <c r="F4" s="1" t="s">
        <v>629</v>
      </c>
      <c r="G4" s="1" t="s">
        <v>630</v>
      </c>
      <c r="H4" s="1" t="s">
        <v>630</v>
      </c>
      <c r="I4" s="1" t="s">
        <v>630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632</v>
      </c>
      <c r="B5" s="1" t="s">
        <v>631</v>
      </c>
      <c r="C5" s="1" t="s">
        <v>633</v>
      </c>
      <c r="D5" s="1" t="s">
        <v>634</v>
      </c>
      <c r="E5" s="1" t="s">
        <v>635</v>
      </c>
      <c r="F5" s="1" t="s">
        <v>636</v>
      </c>
      <c r="G5" s="1" t="s">
        <v>637</v>
      </c>
      <c r="H5" s="1" t="s">
        <v>638</v>
      </c>
      <c r="I5" s="1" t="s">
        <v>638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640</v>
      </c>
      <c r="B6" s="1" t="s">
        <v>641</v>
      </c>
      <c r="C6" s="1" t="s">
        <v>642</v>
      </c>
      <c r="D6" s="1" t="s">
        <v>643</v>
      </c>
      <c r="E6" s="1" t="s">
        <v>644</v>
      </c>
      <c r="F6" s="1" t="s">
        <v>645</v>
      </c>
      <c r="G6" s="1" t="s">
        <v>646</v>
      </c>
      <c r="H6" s="1" t="s">
        <v>647</v>
      </c>
      <c r="I6" s="1" t="s">
        <v>648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649</v>
      </c>
      <c r="B7" s="1" t="s">
        <v>631</v>
      </c>
      <c r="C7" s="1" t="s">
        <v>631</v>
      </c>
      <c r="D7" s="1" t="s">
        <v>631</v>
      </c>
      <c r="E7" s="1" t="s">
        <v>631</v>
      </c>
      <c r="F7" s="1" t="s">
        <v>631</v>
      </c>
      <c r="G7" s="1" t="s">
        <v>631</v>
      </c>
      <c r="H7" s="1" t="s">
        <v>631</v>
      </c>
      <c r="I7" s="1" t="s">
        <v>631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650</v>
      </c>
      <c r="B8" s="1" t="s">
        <v>631</v>
      </c>
      <c r="C8" s="1" t="s">
        <v>651</v>
      </c>
      <c r="D8" s="1" t="s">
        <v>652</v>
      </c>
      <c r="E8" s="1" t="s">
        <v>653</v>
      </c>
      <c r="F8" s="1" t="s">
        <v>654</v>
      </c>
      <c r="G8" s="1" t="s">
        <v>655</v>
      </c>
      <c r="H8" s="1" t="s">
        <v>653</v>
      </c>
      <c r="I8" s="1" t="s">
        <v>656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657</v>
      </c>
      <c r="B9" s="1" t="s">
        <v>631</v>
      </c>
      <c r="C9" s="1" t="s">
        <v>631</v>
      </c>
      <c r="D9" s="1" t="s">
        <v>631</v>
      </c>
      <c r="E9" s="1" t="s">
        <v>631</v>
      </c>
      <c r="F9" s="1" t="s">
        <v>631</v>
      </c>
      <c r="G9" s="1" t="s">
        <v>631</v>
      </c>
      <c r="H9" s="1" t="s">
        <v>658</v>
      </c>
      <c r="I9" s="1" t="s">
        <v>659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660</v>
      </c>
      <c r="B10" s="1" t="s">
        <v>631</v>
      </c>
      <c r="C10" s="1" t="s">
        <v>631</v>
      </c>
      <c r="D10" s="1" t="s">
        <v>631</v>
      </c>
      <c r="E10" s="1" t="s">
        <v>631</v>
      </c>
      <c r="F10" s="1" t="s">
        <v>631</v>
      </c>
      <c r="G10" s="1" t="s">
        <v>631</v>
      </c>
      <c r="H10" s="1" t="s">
        <v>658</v>
      </c>
      <c r="I10" s="1" t="s">
        <v>659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661</v>
      </c>
      <c r="B11" s="1" t="s">
        <v>631</v>
      </c>
      <c r="C11" s="1" t="s">
        <v>631</v>
      </c>
      <c r="D11" s="1" t="s">
        <v>631</v>
      </c>
      <c r="E11" s="1" t="s">
        <v>631</v>
      </c>
      <c r="F11" s="1" t="s">
        <v>652</v>
      </c>
      <c r="G11" s="1" t="s">
        <v>662</v>
      </c>
      <c r="H11" s="1" t="s">
        <v>663</v>
      </c>
      <c r="I11" s="1" t="s">
        <v>664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665</v>
      </c>
      <c r="B12" s="1" t="s">
        <v>652</v>
      </c>
      <c r="C12" s="1" t="s">
        <v>652</v>
      </c>
      <c r="D12" s="1" t="s">
        <v>652</v>
      </c>
      <c r="E12" s="1" t="s">
        <v>652</v>
      </c>
      <c r="F12" s="1" t="s">
        <v>652</v>
      </c>
      <c r="G12" s="1" t="s">
        <v>666</v>
      </c>
      <c r="H12" s="1" t="s">
        <v>667</v>
      </c>
      <c r="I12" s="1" t="s">
        <v>668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669</v>
      </c>
      <c r="B13" s="1" t="s">
        <v>631</v>
      </c>
      <c r="C13" s="1" t="s">
        <v>631</v>
      </c>
      <c r="D13" s="1" t="s">
        <v>631</v>
      </c>
      <c r="E13" s="1" t="s">
        <v>631</v>
      </c>
      <c r="F13" s="1" t="s">
        <v>652</v>
      </c>
      <c r="G13" s="1" t="s">
        <v>670</v>
      </c>
      <c r="H13" s="1" t="s">
        <v>671</v>
      </c>
      <c r="I13" s="1" t="s">
        <v>672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673</v>
      </c>
      <c r="B14" s="1" t="s">
        <v>631</v>
      </c>
      <c r="C14" s="1" t="s">
        <v>631</v>
      </c>
      <c r="D14" s="1" t="s">
        <v>631</v>
      </c>
      <c r="E14" s="1" t="s">
        <v>631</v>
      </c>
      <c r="F14" s="1" t="s">
        <v>674</v>
      </c>
      <c r="G14" s="1" t="s">
        <v>675</v>
      </c>
      <c r="H14" s="1" t="s">
        <v>676</v>
      </c>
      <c r="I14" s="1" t="s">
        <v>677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678</v>
      </c>
      <c r="B15" s="1" t="s">
        <v>631</v>
      </c>
      <c r="C15" s="1" t="s">
        <v>631</v>
      </c>
      <c r="D15" s="1" t="s">
        <v>631</v>
      </c>
      <c r="E15" s="1" t="s">
        <v>631</v>
      </c>
      <c r="F15" s="1" t="s">
        <v>631</v>
      </c>
      <c r="G15" s="1" t="s">
        <v>631</v>
      </c>
      <c r="H15" s="1" t="s">
        <v>631</v>
      </c>
      <c r="I15" s="1" t="s">
        <v>631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679</v>
      </c>
      <c r="B16" s="1" t="s">
        <v>631</v>
      </c>
      <c r="C16" s="1" t="s">
        <v>631</v>
      </c>
      <c r="D16" s="1" t="s">
        <v>631</v>
      </c>
      <c r="E16" s="1" t="s">
        <v>631</v>
      </c>
      <c r="F16" s="1" t="s">
        <v>631</v>
      </c>
      <c r="G16" s="1" t="s">
        <v>631</v>
      </c>
      <c r="H16" s="1" t="s">
        <v>631</v>
      </c>
      <c r="I16" s="1" t="s">
        <v>631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680</v>
      </c>
      <c r="B17" s="1" t="s">
        <v>120</v>
      </c>
      <c r="C17" s="1" t="s">
        <v>121</v>
      </c>
      <c r="D17" s="1" t="s">
        <v>122</v>
      </c>
      <c r="E17" s="1" t="s">
        <v>123</v>
      </c>
      <c r="F17" s="1" t="s">
        <v>124</v>
      </c>
      <c r="G17" s="1" t="s">
        <v>681</v>
      </c>
      <c r="H17" s="1" t="s">
        <v>682</v>
      </c>
      <c r="I17" s="1" t="s">
        <v>683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684</v>
      </c>
      <c r="B18" s="1" t="s">
        <v>631</v>
      </c>
      <c r="C18" s="1" t="s">
        <v>631</v>
      </c>
      <c r="D18" s="1" t="s">
        <v>631</v>
      </c>
      <c r="E18" s="1" t="s">
        <v>631</v>
      </c>
      <c r="F18" s="1" t="s">
        <v>631</v>
      </c>
      <c r="G18" s="1" t="s">
        <v>631</v>
      </c>
      <c r="H18" s="1" t="s">
        <v>631</v>
      </c>
      <c r="I18" s="1" t="s">
        <v>631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685</v>
      </c>
      <c r="B19" s="1" t="s">
        <v>631</v>
      </c>
      <c r="C19" s="1" t="s">
        <v>631</v>
      </c>
      <c r="D19" s="1" t="s">
        <v>631</v>
      </c>
      <c r="E19" s="1" t="s">
        <v>631</v>
      </c>
      <c r="F19" s="1" t="s">
        <v>631</v>
      </c>
      <c r="G19" s="1" t="s">
        <v>631</v>
      </c>
      <c r="H19" s="1" t="s">
        <v>686</v>
      </c>
      <c r="I19" s="1" t="s">
        <v>687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688</v>
      </c>
      <c r="B20" s="1" t="s">
        <v>631</v>
      </c>
      <c r="C20" s="1" t="s">
        <v>631</v>
      </c>
      <c r="D20" s="1" t="s">
        <v>631</v>
      </c>
      <c r="E20" s="1" t="s">
        <v>631</v>
      </c>
      <c r="F20" s="1" t="s">
        <v>689</v>
      </c>
      <c r="G20" s="1" t="s">
        <v>690</v>
      </c>
      <c r="H20" s="1" t="s">
        <v>691</v>
      </c>
      <c r="I20" s="1" t="s">
        <v>692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693</v>
      </c>
      <c r="B21" s="1" t="s">
        <v>694</v>
      </c>
      <c r="C21" s="1" t="s">
        <v>695</v>
      </c>
      <c r="D21" s="1" t="s">
        <v>696</v>
      </c>
      <c r="E21" s="1" t="s">
        <v>697</v>
      </c>
      <c r="F21" s="1" t="s">
        <v>698</v>
      </c>
      <c r="G21" s="1" t="s">
        <v>699</v>
      </c>
      <c r="H21" s="1" t="s">
        <v>700</v>
      </c>
      <c r="I21" s="1" t="s">
        <v>701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702</v>
      </c>
      <c r="B22" s="1" t="s">
        <v>703</v>
      </c>
      <c r="C22" s="1" t="s">
        <v>704</v>
      </c>
      <c r="D22" s="1" t="s">
        <v>705</v>
      </c>
      <c r="E22" s="1" t="s">
        <v>706</v>
      </c>
      <c r="F22" s="1" t="s">
        <v>707</v>
      </c>
      <c r="G22" s="1" t="s">
        <v>708</v>
      </c>
      <c r="H22" s="1" t="s">
        <v>709</v>
      </c>
      <c r="I22" s="1" t="s">
        <v>710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94</v>
      </c>
      <c r="B23" s="1" t="s">
        <v>631</v>
      </c>
      <c r="C23" s="1" t="s">
        <v>631</v>
      </c>
      <c r="D23" s="1" t="s">
        <v>631</v>
      </c>
      <c r="E23" s="1" t="s">
        <v>631</v>
      </c>
      <c r="F23" s="1" t="s">
        <v>631</v>
      </c>
      <c r="G23" s="1" t="s">
        <v>631</v>
      </c>
      <c r="H23" s="1" t="s">
        <v>631</v>
      </c>
      <c r="I23" s="1" t="s">
        <v>631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711</v>
      </c>
      <c r="B24" s="1" t="s">
        <v>712</v>
      </c>
      <c r="C24" s="1" t="s">
        <v>713</v>
      </c>
      <c r="D24" s="1" t="s">
        <v>714</v>
      </c>
      <c r="E24" s="1" t="s">
        <v>715</v>
      </c>
      <c r="F24" s="1" t="s">
        <v>716</v>
      </c>
      <c r="G24" s="1" t="s">
        <v>717</v>
      </c>
      <c r="H24" s="1" t="s">
        <v>717</v>
      </c>
      <c r="I24" s="1" t="s">
        <v>717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718</v>
      </c>
      <c r="B25" s="1" t="s">
        <v>719</v>
      </c>
      <c r="C25" s="1" t="s">
        <v>720</v>
      </c>
      <c r="D25" s="1" t="s">
        <v>721</v>
      </c>
      <c r="E25" s="1" t="s">
        <v>722</v>
      </c>
      <c r="F25" s="1" t="s">
        <v>723</v>
      </c>
      <c r="G25" s="1" t="s">
        <v>724</v>
      </c>
      <c r="H25" s="1" t="s">
        <v>724</v>
      </c>
      <c r="I25" s="1" t="s">
        <v>631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725</v>
      </c>
      <c r="B26" s="1" t="s">
        <v>726</v>
      </c>
      <c r="C26" s="1" t="s">
        <v>727</v>
      </c>
      <c r="D26" s="1" t="s">
        <v>728</v>
      </c>
      <c r="E26" s="1" t="s">
        <v>729</v>
      </c>
      <c r="F26" s="1" t="s">
        <v>730</v>
      </c>
      <c r="G26" s="1" t="s">
        <v>631</v>
      </c>
      <c r="H26" s="1" t="s">
        <v>631</v>
      </c>
      <c r="I26" s="1" t="s">
        <v>631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731</v>
      </c>
      <c r="B2" s="1" t="s">
        <v>732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733</v>
      </c>
      <c r="B3" s="1" t="s">
        <v>734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735</v>
      </c>
      <c r="B4" s="1" t="s">
        <v>736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737</v>
      </c>
      <c r="B5" s="1" t="s">
        <v>738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739</v>
      </c>
      <c r="B6" s="1" t="s">
        <v>740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741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742</v>
      </c>
      <c r="B8" s="1" t="s">
        <v>743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744</v>
      </c>
      <c r="B9" s="4" t="s">
        <v>745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746</v>
      </c>
      <c r="B10" s="1" t="s">
        <v>747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748</v>
      </c>
      <c r="B11" s="1" t="s">
        <v>749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750</v>
      </c>
      <c r="B12" s="1" t="s">
        <v>747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751</v>
      </c>
      <c r="B13" s="1" t="s">
        <v>752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753</v>
      </c>
      <c r="B14" s="1" t="s">
        <v>754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755</v>
      </c>
      <c r="B15" s="1" t="s">
        <v>752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756</v>
      </c>
      <c r="B16" s="1" t="s">
        <v>757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758</v>
      </c>
      <c r="B17" s="1">
        <v>55.0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759</v>
      </c>
      <c r="B18" s="1" t="s">
        <v>760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761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762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763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764</v>
      </c>
      <c r="B22" s="1">
        <v>6.0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765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766</v>
      </c>
      <c r="B24" s="1">
        <v>1.7304192E9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767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768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769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770</v>
      </c>
      <c r="B28" s="1">
        <v>13.13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771</v>
      </c>
      <c r="B29" s="1">
        <v>13.24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772</v>
      </c>
      <c r="B30" s="1">
        <v>13.09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773</v>
      </c>
      <c r="B31" s="1">
        <v>13.755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774</v>
      </c>
      <c r="B32" s="1">
        <v>13.13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775</v>
      </c>
      <c r="B33" s="1">
        <v>13.24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776</v>
      </c>
      <c r="B34" s="1">
        <v>13.09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777</v>
      </c>
      <c r="B35" s="1">
        <v>13.755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778</v>
      </c>
      <c r="B36" s="1">
        <v>0.754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779</v>
      </c>
      <c r="B37" s="1">
        <v>-4.379421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780</v>
      </c>
      <c r="B38" s="1">
        <v>108182.0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781</v>
      </c>
      <c r="B39" s="1">
        <v>108182.0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782</v>
      </c>
      <c r="B40" s="1">
        <v>246970.0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783</v>
      </c>
      <c r="B41" s="1">
        <v>325120.0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784</v>
      </c>
      <c r="B42" s="1">
        <v>325120.0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785</v>
      </c>
      <c r="B43" s="1">
        <v>13.55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786</v>
      </c>
      <c r="B44" s="1">
        <v>13.72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787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788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789</v>
      </c>
      <c r="B47" s="1">
        <v>5.05705152E8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790</v>
      </c>
      <c r="B48" s="1">
        <v>11.51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791</v>
      </c>
      <c r="B49" s="1">
        <v>22.188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792</v>
      </c>
      <c r="B50" s="1">
        <v>13.7106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793</v>
      </c>
      <c r="B51" s="1">
        <v>15.8348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794</v>
      </c>
      <c r="B52" s="1" t="s">
        <v>795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796</v>
      </c>
      <c r="B53" s="1">
        <v>3.359176E8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797</v>
      </c>
      <c r="B54" s="1">
        <v>2.2283151E7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798</v>
      </c>
      <c r="B55" s="1">
        <v>3.71296E7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799</v>
      </c>
      <c r="B56" s="1">
        <v>3488483.0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800</v>
      </c>
      <c r="B57" s="1">
        <v>3229806.0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801</v>
      </c>
      <c r="B58" s="1">
        <v>1.7276544E9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802</v>
      </c>
      <c r="B59" s="1">
        <v>1.7303328E9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803</v>
      </c>
      <c r="B60" s="1">
        <v>0.0942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804</v>
      </c>
      <c r="B61" s="1">
        <v>0.13053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805</v>
      </c>
      <c r="B62" s="1">
        <v>0.81471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806</v>
      </c>
      <c r="B63" s="1">
        <v>22.74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807</v>
      </c>
      <c r="B64" s="1">
        <v>0.107700005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808</v>
      </c>
      <c r="B65" s="1">
        <v>3.71296E7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809</v>
      </c>
      <c r="B66" s="1">
        <v>5.48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810</v>
      </c>
      <c r="B67" s="1">
        <v>2.4854014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811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812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813</v>
      </c>
      <c r="B70" s="1">
        <v>1.7197056E9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814</v>
      </c>
      <c r="B71" s="1">
        <v>-8.2587288E7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815</v>
      </c>
      <c r="B72" s="1">
        <v>-2.6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816</v>
      </c>
      <c r="B73" s="1">
        <v>-3.2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817</v>
      </c>
      <c r="B74" s="1">
        <v>-3.939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818</v>
      </c>
      <c r="B75" s="1">
        <v>-0.034727156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819</v>
      </c>
      <c r="B76" s="1">
        <v>0.24749029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820</v>
      </c>
      <c r="B77" s="1" t="s">
        <v>821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822</v>
      </c>
      <c r="B78" s="1" t="s">
        <v>823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824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825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826</v>
      </c>
      <c r="B81" s="1" t="s">
        <v>827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828</v>
      </c>
      <c r="B82" s="1" t="s">
        <v>827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829</v>
      </c>
      <c r="B83" s="1">
        <v>1.5059142E9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830</v>
      </c>
      <c r="B84" s="1" t="s">
        <v>831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832</v>
      </c>
      <c r="B85" s="1" t="s">
        <v>833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834</v>
      </c>
      <c r="B86" s="1" t="s">
        <v>835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836</v>
      </c>
      <c r="B87" s="1" t="s">
        <v>837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838</v>
      </c>
      <c r="B88" s="1">
        <v>-1.8E7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839</v>
      </c>
      <c r="B89" s="1">
        <v>13.62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840</v>
      </c>
      <c r="B90" s="1">
        <v>42.0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841</v>
      </c>
      <c r="B91" s="1">
        <v>23.0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842</v>
      </c>
      <c r="B92" s="1">
        <v>28.85714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843</v>
      </c>
      <c r="B93" s="1">
        <v>27.0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844</v>
      </c>
      <c r="B94" s="1" t="s">
        <v>845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846</v>
      </c>
      <c r="B95" s="1">
        <v>7.0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847</v>
      </c>
      <c r="B96" s="1">
        <v>2.83068416E8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848</v>
      </c>
      <c r="B97" s="1">
        <v>7.645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849</v>
      </c>
      <c r="B98" s="1">
        <v>-8.5282056E7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850</v>
      </c>
      <c r="B99" s="1">
        <v>9.6510288E7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851</v>
      </c>
      <c r="B100" s="1">
        <v>14.495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852</v>
      </c>
      <c r="B101" s="1">
        <v>14.949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853</v>
      </c>
      <c r="B102" s="1">
        <v>54.623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854</v>
      </c>
      <c r="B103" s="1">
        <v>-0.23933001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855</v>
      </c>
      <c r="B104" s="1">
        <v>-0.57589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856</v>
      </c>
      <c r="B105" s="1">
        <v>-4.185674E7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857</v>
      </c>
      <c r="B106" s="1">
        <v>-6.6417424E7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858</v>
      </c>
      <c r="B107" s="1" t="s">
        <v>795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859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44</v>
      </c>
      <c r="B3" s="1">
        <v>0.0</v>
      </c>
      <c r="C3" s="1">
        <v>-1.0</v>
      </c>
      <c r="D3" s="1">
        <v>-3.0</v>
      </c>
      <c r="E3" s="1">
        <v>-4.0</v>
      </c>
      <c r="F3" s="1">
        <v>-4.0</v>
      </c>
      <c r="G3" s="1">
        <v>-3.0</v>
      </c>
      <c r="H3" s="1">
        <v>-14.0</v>
      </c>
      <c r="I3" s="1">
        <v>-21.0</v>
      </c>
      <c r="J3" s="1">
        <v>-32.0</v>
      </c>
      <c r="K3" s="1">
        <f>IF(J3*FORECAST(K2,B3:J3,B2:J2)&gt;0,FORECAST(K2,B3:J3,B2:J2),J3)*$X$1</f>
        <v>-26.52777778</v>
      </c>
      <c r="L3" s="1">
        <f>IF(K3*FORECAST(L2,B3:K3,B2:K2)&gt;0,FORECAST(L2,B3:K3,B2:K2),K3)*$X$1</f>
        <v>-30.01111111</v>
      </c>
      <c r="M3" s="1">
        <f>IF(L3*FORECAST(M2,B3:L3,B2:L2)&gt;0,FORECAST(M2,B3:L3,B2:L2),L3)*$X$1</f>
        <v>-33.49444444</v>
      </c>
      <c r="N3" s="1">
        <f>IF(M3*FORECAST(N2,B3:M3,B2:M2)&gt;0,FORECAST(N2,B3:M3,B2:M2),M3)*$X$1</f>
        <v>-36.97777778</v>
      </c>
      <c r="O3" s="1">
        <f>IF(N3*FORECAST(O2,B3:N3,B2:N2)&gt;0,FORECAST(O2,B3:N3,B2:N2),N3)*$X$1</f>
        <v>-40.46111111</v>
      </c>
      <c r="P3" s="1">
        <f>IF(O3*FORECAST(P2,B3:O3,B2:O2)&gt;0,FORECAST(P2,B3:O3,B2:O2),O3)*$X$1</f>
        <v>-43.94444444</v>
      </c>
      <c r="Q3" s="1">
        <f>IF(P3*FORECAST(Q2,B3:P3,B2:P2)&gt;0,FORECAST(Q2,B3:P3,B2:P2),P3)*$X$1</f>
        <v>-47.42777778</v>
      </c>
      <c r="R3" s="5">
        <f>IF(Q3*FORECAST(R2,B3:Q3,B2:Q2)&gt;0,FORECAST(R2,B3:Q3,B2:Q2),Q3)*$X$1</f>
        <v>-50.91111111</v>
      </c>
      <c r="S3" s="5">
        <f>IF(R3*FORECAST(S2,B3:R3,B2:R2)&gt;0,FORECAST(S2,B3:R3,B2:R2),R3)*$X$1</f>
        <v>-54.39444444</v>
      </c>
      <c r="T3" s="5">
        <f>IF(S3*FORECAST(T2,B3:S3,B2:S2)&gt;0,FORECAST(T2,B3:S3,B2:S2),S3)*$X$1</f>
        <v>-57.87777778</v>
      </c>
      <c r="U3" s="5">
        <f>IF(T3*FORECAST(U2,B3:T3,B2:T2)&gt;0,FORECAST(U2,B3:T3,B2:T2),T3)*$X$1</f>
        <v>-61.36111111</v>
      </c>
      <c r="V3" s="5">
        <f>IF(U3*FORECAST(V2,B3:U3,B2:U2)&gt;0,FORECAST(V2,B3:U3,B2:U2),U3)*$X$1</f>
        <v>-64.84444444</v>
      </c>
      <c r="W3" s="2"/>
      <c r="X3" s="2"/>
      <c r="Y3" s="2"/>
      <c r="Z3" s="2"/>
    </row>
    <row r="4">
      <c r="A4" s="3" t="s">
        <v>92</v>
      </c>
      <c r="B4" s="1">
        <v>-5.0</v>
      </c>
      <c r="C4" s="1">
        <v>-5.0</v>
      </c>
      <c r="D4" s="1">
        <v>-24.0</v>
      </c>
      <c r="E4" s="1">
        <v>-24.0</v>
      </c>
      <c r="F4" s="1">
        <v>-18.0</v>
      </c>
      <c r="G4" s="1">
        <v>-11.0</v>
      </c>
      <c r="H4" s="1">
        <v>-69.0</v>
      </c>
      <c r="I4" s="1">
        <v>-133.0</v>
      </c>
      <c r="J4" s="1">
        <v>-143.0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860</v>
      </c>
      <c r="B5" s="1">
        <v>234.0</v>
      </c>
      <c r="C5" s="1">
        <v>253.0</v>
      </c>
      <c r="D5" s="1">
        <v>7.0</v>
      </c>
      <c r="E5" s="1">
        <v>10.0</v>
      </c>
      <c r="F5" s="1">
        <v>10.0</v>
      </c>
      <c r="G5" s="1">
        <v>10.0</v>
      </c>
      <c r="H5" s="1">
        <v>13.0</v>
      </c>
      <c r="I5" s="1">
        <v>15.0</v>
      </c>
      <c r="J5" s="1">
        <v>23.0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861</v>
      </c>
      <c r="L7" s="1">
        <f>IF(V3*FORECAST(V2,B3:V3,B2:V2)&gt;0,FORECAST(V2,B3:V3,B2:V2),U3)*$X$1 * (1+0.02)/(0.0874-0.02)</f>
        <v>-981.3254204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862</v>
      </c>
      <c r="L8" s="6">
        <f t="array" ref="L8">NPV(0.0874,L3:V3)</f>
        <v>-306.9317232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863</v>
      </c>
      <c r="L9" s="6">
        <f t="array" ref="L9">NPV(0.0874,L16:V16)</f>
        <v>-390.4185406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864</v>
      </c>
      <c r="L10" s="6">
        <f>L8 + L9</f>
        <v>-697.3502638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94</v>
      </c>
      <c r="L11" s="1">
        <v>-143.0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865</v>
      </c>
      <c r="L12" s="6">
        <f>L10 - L11</f>
        <v>-554.3502638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866</v>
      </c>
      <c r="L13" s="1">
        <v>23.0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-24.10218538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(1+0.02)/(0.0874-0.02)</f>
        <v>-981.3254204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18</v>
      </c>
      <c r="B3" s="1">
        <v>-2.0</v>
      </c>
      <c r="C3" s="1">
        <v>-3.0</v>
      </c>
      <c r="D3" s="1">
        <v>-6.0</v>
      </c>
      <c r="E3" s="1">
        <v>-7.0</v>
      </c>
      <c r="F3" s="1">
        <v>-7.0</v>
      </c>
      <c r="G3" s="1">
        <v>-9.0</v>
      </c>
      <c r="H3" s="1">
        <v>-29.0</v>
      </c>
      <c r="I3" s="1">
        <v>-40.0</v>
      </c>
      <c r="J3" s="1">
        <v>-63.0</v>
      </c>
      <c r="K3" s="1">
        <f>IF(J3*FORECAST(K2,B3:J3,B2:J2)&gt;0,FORECAST(K2,B3:J3,B2:J2),J3)*$X$1</f>
        <v>-52.02777778</v>
      </c>
      <c r="L3" s="1">
        <f>IF(K3*FORECAST(L2,B3:K3,B2:K2)&gt;0,FORECAST(L2,B3:K3,B2:K2),K3)*$X$1</f>
        <v>-58.74444444</v>
      </c>
      <c r="M3" s="1">
        <f>IF(L3*FORECAST(M2,B3:L3,B2:L2)&gt;0,FORECAST(M2,B3:L3,B2:L2),L3)*$X$1</f>
        <v>-65.46111111</v>
      </c>
      <c r="N3" s="1">
        <f>IF(M3*FORECAST(N2,B3:M3,B2:M2)&gt;0,FORECAST(N2,B3:M3,B2:M2),M3)*$X$1</f>
        <v>-72.17777778</v>
      </c>
      <c r="O3" s="1">
        <f>IF(N3*FORECAST(O2,B3:N3,B2:N2)&gt;0,FORECAST(O2,B3:N3,B2:N2),N3)*$X$1</f>
        <v>-78.89444444</v>
      </c>
      <c r="P3" s="1">
        <f>IF(O3*FORECAST(P2,B3:O3,B2:O2)&gt;0,FORECAST(P2,B3:O3,B2:O2),O3)*$X$1</f>
        <v>-85.61111111</v>
      </c>
      <c r="Q3" s="1">
        <f>IF(P3*FORECAST(Q2,B3:P3,B2:P2)&gt;0,FORECAST(Q2,B3:P3,B2:P2),P3)*$X$1</f>
        <v>-92.32777778</v>
      </c>
      <c r="R3" s="5">
        <f>IF(Q3*FORECAST(R2,B3:Q3,B2:Q2)&gt;0,FORECAST(R2,B3:Q3,B2:Q2),Q3)*$X$1</f>
        <v>-99.04444444</v>
      </c>
      <c r="S3" s="5">
        <f>IF(R3*FORECAST(S2,B3:R3,B2:R2)&gt;0,FORECAST(S2,B3:R3,B2:R2),R3)*$X$1</f>
        <v>-105.7611111</v>
      </c>
      <c r="T3" s="5">
        <f>IF(S3*FORECAST(T2,B3:S3,B2:S2)&gt;0,FORECAST(T2,B3:S3,B2:S2),S3)*$X$1</f>
        <v>-112.4777778</v>
      </c>
      <c r="U3" s="5">
        <f>IF(T3*FORECAST(U2,B3:T3,B2:T2)&gt;0,FORECAST(U2,B3:T3,B2:T2),T3)*$X$1</f>
        <v>-119.1944444</v>
      </c>
      <c r="V3" s="5">
        <f>IF(U3*FORECAST(V2,B3:U3,B2:U2)&gt;0,FORECAST(V2,B3:U3,B2:U2),U3)*$X$1</f>
        <v>-125.9111111</v>
      </c>
      <c r="W3" s="2"/>
      <c r="X3" s="2"/>
      <c r="Y3" s="2"/>
      <c r="Z3" s="2"/>
    </row>
    <row r="4">
      <c r="A4" s="3" t="s">
        <v>92</v>
      </c>
      <c r="B4" s="1">
        <v>-5.0</v>
      </c>
      <c r="C4" s="1">
        <v>-5.0</v>
      </c>
      <c r="D4" s="1">
        <v>-24.0</v>
      </c>
      <c r="E4" s="1">
        <v>-24.0</v>
      </c>
      <c r="F4" s="1">
        <v>-18.0</v>
      </c>
      <c r="G4" s="1">
        <v>-11.0</v>
      </c>
      <c r="H4" s="1">
        <v>-69.0</v>
      </c>
      <c r="I4" s="1">
        <v>-133.0</v>
      </c>
      <c r="J4" s="1">
        <v>-143.0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860</v>
      </c>
      <c r="B5" s="1">
        <v>234.0</v>
      </c>
      <c r="C5" s="1">
        <v>253.0</v>
      </c>
      <c r="D5" s="1">
        <v>7.0</v>
      </c>
      <c r="E5" s="1">
        <v>10.0</v>
      </c>
      <c r="F5" s="1">
        <v>10.0</v>
      </c>
      <c r="G5" s="1">
        <v>10.0</v>
      </c>
      <c r="H5" s="1">
        <v>13.0</v>
      </c>
      <c r="I5" s="1">
        <v>15.0</v>
      </c>
      <c r="J5" s="1">
        <v>23.0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861</v>
      </c>
      <c r="L7" s="1">
        <f>IF(V3*FORECAST(V2,B3:V3,B2:V2)&gt;0,FORECAST(V2,B3:V3,B2:V2),U3)*$X$1 * (1+0.02)/(0.0874-0.02)</f>
        <v>-1905.479723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862</v>
      </c>
      <c r="L8" s="6">
        <f t="array" ref="L8">NPV(0.0874,L3:V3)</f>
        <v>-597.8710448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863</v>
      </c>
      <c r="L9" s="6">
        <f t="array" ref="L9">NPV(0.0874,L16:V16)</f>
        <v>-758.0916556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864</v>
      </c>
      <c r="L10" s="6">
        <f>L8 + L9</f>
        <v>-1355.9627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94</v>
      </c>
      <c r="L11" s="1">
        <v>-143.0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865</v>
      </c>
      <c r="L12" s="6">
        <f>L10 - L11</f>
        <v>-1212.9627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866</v>
      </c>
      <c r="L13" s="1">
        <v>23.0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-52.73750871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(1+0.02)/(0.0874-0.02)</f>
        <v>-1905.479723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