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<sst xmlns="http://schemas.openxmlformats.org/spreadsheetml/2006/main" count="715" uniqueCount="604">
  <si>
    <t>ticker</t>
  </si>
  <si>
    <t>CCG</t>
  </si>
  <si>
    <t>nombre</t>
  </si>
  <si>
    <t>CHECHE GROUP INC</t>
  </si>
  <si>
    <t>empresa</t>
  </si>
  <si>
    <t>Property &amp; Casualty Insurance</t>
  </si>
  <si>
    <t>Open</t>
  </si>
  <si>
    <t>Target Price</t>
  </si>
  <si>
    <t>Upside</t>
  </si>
  <si>
    <t>782.01%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</si>
  <si>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</si>
  <si>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</si>
  <si>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</si>
  <si>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</si>
  <si>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</si>
  <si>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</si>
  <si>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</si>
  <si>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Net Debt Growth</t>
  </si>
  <si>
    <t>348.00%</t>
  </si>
  <si>
    <t>Total Assets Growth</t>
  </si>
  <si>
    <t>22.05%</t>
  </si>
  <si>
    <t>Net Property, Plant and Equipment Growth</t>
  </si>
  <si>
    <t>18.75%</t>
  </si>
  <si>
    <t>EBITDA Growth</t>
  </si>
  <si>
    <t>-182.26%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</si>
  <si>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</si>
  <si>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</si>
  <si>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</si>
  <si>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</si>
  <si>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</si>
  <si>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</si>
  <si>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</si>
  <si>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</si>
  <si>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</si>
  <si>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</si>
  <si>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</si>
  <si>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</si>
  <si>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</si>
  <si>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</si>
  <si>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</si>
  <si>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</si>
  <si>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</si>
  <si>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</si>
  <si>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</si>
  <si>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</si>
  <si>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</si>
  <si>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</si>
  <si>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</si>
  <si>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</si>
  <si>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</si>
  <si>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</si>
  <si>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</si>
  <si>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</si>
  <si>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</si>
  <si>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</si>
  <si>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</si>
  <si>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</si>
  <si>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</si>
  <si>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</si>
  <si>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</si>
  <si>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</si>
  <si>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</si>
  <si>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</si>
  <si>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</si>
  <si>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</si>
  <si>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</si>
  <si>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</si>
  <si>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</si>
  <si>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</si>
  <si>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</si>
  <si>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</si>
  <si>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</si>
  <si>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</si>
  <si>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</si>
  <si>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</si>
  <si>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</si>
  <si>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</si>
  <si>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</si>
  <si>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</si>
  <si>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</si>
  <si>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</si>
  <si>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</si>
  <si>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</si>
  <si>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</si>
  <si>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</si>
  <si>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</si>
  <si>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</si>
  <si>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</si>
  <si>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</si>
  <si>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</si>
  <si>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</si>
  <si>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</si>
  <si>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</si>
  <si>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</si>
  <si>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</si>
  <si>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</si>
  <si>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</si>
  <si>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</si>
  <si>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</si>
  <si>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</si>
  <si>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</si>
  <si>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</si>
  <si>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</si>
  <si>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</si>
  <si>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</si>
  <si>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</si>
  <si>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</si>
  <si>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</si>
  <si>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</si>
  <si>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</si>
  <si>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-2.33</t>
  </si>
  <si>
    <t>-3.2</t>
  </si>
  <si>
    <t>5.01</t>
  </si>
  <si>
    <t>Tangible Book Value</t>
  </si>
  <si>
    <t>Tangible Book Value Per Share</t>
  </si>
  <si>
    <t>-2.55</t>
  </si>
  <si>
    <t>-3.45</t>
  </si>
  <si>
    <t>3.78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</si>
  <si>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</si>
  <si>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</si>
  <si>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</si>
  <si>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</si>
  <si>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</si>
  <si>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</si>
  <si>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</si>
  <si>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</si>
  <si>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</si>
  <si>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</si>
  <si>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</si>
  <si>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</si>
  <si>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</si>
  <si>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</si>
  <si>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</si>
  <si>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</si>
  <si>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</si>
  <si>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</si>
  <si>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</si>
  <si>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</si>
  <si>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</si>
  <si>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</si>
  <si>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</si>
  <si>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</si>
  <si>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</si>
  <si>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</si>
  <si>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</si>
  <si>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</si>
  <si>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Preferred Dividend and Other Adjustments</t>
  </si>
  <si>
    <t>Net Income to Common Incl Extra Items</t>
  </si>
  <si>
    <t>0</t>
  </si>
  <si>
    <t>Net Income to Common Excl. Extra Items</t>
  </si>
  <si>
    <t>Per Share Items</t>
  </si>
  <si>
    <t>Net EPS - Basic</t>
  </si>
  <si>
    <t>-0.1</t>
  </si>
  <si>
    <t>-0.65</t>
  </si>
  <si>
    <t>-20.3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</si>
  <si>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</si>
  <si>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</si>
  <si>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</si>
  <si>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</si>
  <si>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</si>
  <si>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</si>
  <si>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0.51</t>
  </si>
  <si>
    <t>-2.2</t>
  </si>
  <si>
    <t>Normalized Diluted EPS</t>
  </si>
  <si>
    <t>EBITDA</t>
  </si>
  <si>
    <t>EBITA</t>
  </si>
  <si>
    <t>EBIT</t>
  </si>
  <si>
    <t>EBITDAR</t>
  </si>
  <si>
    <t>Effective Tax Rate - (Ratio)</t>
  </si>
  <si>
    <t>0.36</t>
  </si>
  <si>
    <t>0.57</t>
  </si>
  <si>
    <t>0.23</t>
  </si>
  <si>
    <t>Total Current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</si>
  <si>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</si>
  <si>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</si>
  <si>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</si>
  <si>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</si>
  <si>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</si>
  <si>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</si>
  <si>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</si>
  <si>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</si>
  <si>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</si>
  <si>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</si>
  <si>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</si>
  <si>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</si>
  <si>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</si>
  <si>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</si>
  <si>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</si>
  <si>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</si>
  <si>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-9.17</t>
  </si>
  <si>
    <t>-13.06</t>
  </si>
  <si>
    <t>Return on Total Capital</t>
  </si>
  <si>
    <t>-15.1</t>
  </si>
  <si>
    <t>-25.12</t>
  </si>
  <si>
    <t>Return On Equity %</t>
  </si>
  <si>
    <t>-22.86</t>
  </si>
  <si>
    <t>-47.18</t>
  </si>
  <si>
    <t>Return on Common Equity</t>
  </si>
  <si>
    <t>208.93</t>
  </si>
  <si>
    <t>Margin Analysis</t>
  </si>
  <si>
    <t>Gross Profit Margin %</t>
  </si>
  <si>
    <t>4.72</t>
  </si>
  <si>
    <t>5.36</t>
  </si>
  <si>
    <t>4.25</t>
  </si>
  <si>
    <t>SG&amp;A Margin</t>
  </si>
  <si>
    <t>10.93</t>
  </si>
  <si>
    <t>7.78</t>
  </si>
  <si>
    <t>7.6</t>
  </si>
  <si>
    <t>EBITDA Margin %</t>
  </si>
  <si>
    <t>-8.75</t>
  </si>
  <si>
    <t>-4.21</t>
  </si>
  <si>
    <t>-4.99</t>
  </si>
  <si>
    <t>EBITA Margin %</t>
  </si>
  <si>
    <t>-8.85</t>
  </si>
  <si>
    <t>-4.25</t>
  </si>
  <si>
    <t>-5.02</t>
  </si>
  <si>
    <t>EBIT Margin %</t>
  </si>
  <si>
    <t>-8.97</t>
  </si>
  <si>
    <t>-4.33</t>
  </si>
  <si>
    <t>-5.08</t>
  </si>
  <si>
    <t>Income From Continuing Operations Margin %</t>
  </si>
  <si>
    <t>-8.44</t>
  </si>
  <si>
    <t>-3.4</t>
  </si>
  <si>
    <t>-4.83</t>
  </si>
  <si>
    <t>Net Income Margin %</t>
  </si>
  <si>
    <t>-5.85</t>
  </si>
  <si>
    <t>7.03</t>
  </si>
  <si>
    <t>Net Avail. For Common Margin %</t>
  </si>
  <si>
    <t>-27.92</t>
  </si>
  <si>
    <t>Normalized Net Income Margin</t>
  </si>
  <si>
    <t>-2.7</t>
  </si>
  <si>
    <t>8.29</t>
  </si>
  <si>
    <t>-3.03</t>
  </si>
  <si>
    <t>Levered Free Cash Flow Margin</t>
  </si>
  <si>
    <t>-4.23</t>
  </si>
  <si>
    <t>1.12</t>
  </si>
  <si>
    <t>Unlevered Free Cash Flow Margin</t>
  </si>
  <si>
    <t>-4.15</t>
  </si>
  <si>
    <t>1.14</t>
  </si>
  <si>
    <t>Asset Turnover</t>
  </si>
  <si>
    <t>3.39</t>
  </si>
  <si>
    <t>4.11</t>
  </si>
  <si>
    <t>Fixed Assets Turnover</t>
  </si>
  <si>
    <t>148.7</t>
  </si>
  <si>
    <t>229.19</t>
  </si>
  <si>
    <t>Receivables Turnover (Average Receivables)</t>
  </si>
  <si>
    <t>7.79</t>
  </si>
  <si>
    <t>7.61</t>
  </si>
  <si>
    <t>Short Term Liquidity</t>
  </si>
  <si>
    <t>Current Ratio</t>
  </si>
  <si>
    <t>2.16</t>
  </si>
  <si>
    <t>1.75</t>
  </si>
  <si>
    <t>1.56</t>
  </si>
  <si>
    <t>Quick Ratio</t>
  </si>
  <si>
    <t>2.05</t>
  </si>
  <si>
    <t>1.6</t>
  </si>
  <si>
    <t>1.46</t>
  </si>
  <si>
    <t>Operating Cash Flow to Current Liabilities</t>
  </si>
  <si>
    <t>-0.54</t>
  </si>
  <si>
    <t>-0.46</t>
  </si>
  <si>
    <t>-0.05</t>
  </si>
  <si>
    <t>Days Sales Outstanding (Average Receivables)</t>
  </si>
  <si>
    <t>46.83</t>
  </si>
  <si>
    <t>47.97</t>
  </si>
  <si>
    <t>Average Days Payable Outstanding</t>
  </si>
  <si>
    <t>29.33</t>
  </si>
  <si>
    <t>31.41</t>
  </si>
  <si>
    <t>Long Term Solvency</t>
  </si>
  <si>
    <t>Total Debt/Equity</t>
  </si>
  <si>
    <t>18.01</t>
  </si>
  <si>
    <t>24.75</t>
  </si>
  <si>
    <t>22.37</t>
  </si>
  <si>
    <t>Total Debt / Total Capital</t>
  </si>
  <si>
    <t>15.26</t>
  </si>
  <si>
    <t>19.84</t>
  </si>
  <si>
    <t>18.28</t>
  </si>
  <si>
    <t>LT Debt/Equity</t>
  </si>
  <si>
    <t>3.77</t>
  </si>
  <si>
    <t>22.18</t>
  </si>
  <si>
    <t>1.43</t>
  </si>
  <si>
    <t>Long-Term Debt / Total Capital</t>
  </si>
  <si>
    <t>3.2</t>
  </si>
  <si>
    <t>17.78</t>
  </si>
  <si>
    <t>1.17</t>
  </si>
  <si>
    <t>Total Liabilities / Total Assets</t>
  </si>
  <si>
    <t>42.67</t>
  </si>
  <si>
    <t>58.13</t>
  </si>
  <si>
    <t>57.7</t>
  </si>
  <si>
    <t>EBIT / Interest Expense</t>
  </si>
  <si>
    <t>-23.87</t>
  </si>
  <si>
    <t>-35.11</t>
  </si>
  <si>
    <t>-116.03</t>
  </si>
  <si>
    <t>EBITDA / Interest Expense</t>
  </si>
  <si>
    <t>-21.44</t>
  </si>
  <si>
    <t>-31.39</t>
  </si>
  <si>
    <t>-106.89</t>
  </si>
  <si>
    <t>(EBITDA - Capex) / Interest Expense</t>
  </si>
  <si>
    <t>-21.69</t>
  </si>
  <si>
    <t>-31.76</t>
  </si>
  <si>
    <t>-107.27</t>
  </si>
  <si>
    <t>Total Debt / EBITDA</t>
  </si>
  <si>
    <t>-0.64</t>
  </si>
  <si>
    <t>-0.71</t>
  </si>
  <si>
    <t>-0.55</t>
  </si>
  <si>
    <t>Net Debt / EBITDA</t>
  </si>
  <si>
    <t>2.41</t>
  </si>
  <si>
    <t>0.73</t>
  </si>
  <si>
    <t>Total Debt / (EBITDA - Capex)</t>
  </si>
  <si>
    <t>-0.63</t>
  </si>
  <si>
    <t>-0.7</t>
  </si>
  <si>
    <t>Net Debt / (EBITDA - Capex)</t>
  </si>
  <si>
    <t>2.38</t>
  </si>
  <si>
    <t>0.72</t>
  </si>
  <si>
    <t>1.16</t>
  </si>
  <si>
    <t>Growth Over Prior Year</t>
  </si>
  <si>
    <t>Total Revenues, 1 Yr. Growth %</t>
  </si>
  <si>
    <t>54.38</t>
  </si>
  <si>
    <t>23.23</t>
  </si>
  <si>
    <t>Gross Profit, 1 Yr. Growth %</t>
  </si>
  <si>
    <t>75.39</t>
  </si>
  <si>
    <t>-1.47</t>
  </si>
  <si>
    <t>EBITDA, 1 Yr. Growth %</t>
  </si>
  <si>
    <t>-25.78</t>
  </si>
  <si>
    <t>46.09</t>
  </si>
  <si>
    <t>EBITA, 1 Yr. Growth %</t>
  </si>
  <si>
    <t>-25.83</t>
  </si>
  <si>
    <t>45.52</t>
  </si>
  <si>
    <t>EBIT, 1 Yr. Growth %</t>
  </si>
  <si>
    <t>-25.53</t>
  </si>
  <si>
    <t>44.7</t>
  </si>
  <si>
    <t>Earnings From Cont. Operations, 1 Yr. Growth %</t>
  </si>
  <si>
    <t>-37.85</t>
  </si>
  <si>
    <t>75.33</t>
  </si>
  <si>
    <t>Net Income, 1 Yr. Growth %</t>
  </si>
  <si>
    <t>-285.55</t>
  </si>
  <si>
    <t>Normalized Net Income, 1 Yr. Growth %</t>
  </si>
  <si>
    <t>-573.81</t>
  </si>
  <si>
    <t>74.73</t>
  </si>
  <si>
    <t>Diluted EPS Before Extra, 1 Yr. Growth %</t>
  </si>
  <si>
    <t>130.94</t>
  </si>
  <si>
    <t>Accounts Receivable, 1 Yr. Growth %</t>
  </si>
  <si>
    <t>40.57</t>
  </si>
  <si>
    <t>16.03</t>
  </si>
  <si>
    <t>Net Property, Plant and Equip., 1 Yr. Growth %</t>
  </si>
  <si>
    <t>-11.73</t>
  </si>
  <si>
    <t>-29.47</t>
  </si>
  <si>
    <t>Total Assets, 1 Yr. Growth %</t>
  </si>
  <si>
    <t>-17.97</t>
  </si>
  <si>
    <t>25.47</t>
  </si>
  <si>
    <t>Tangible Book Value, 1 Yr. Growth %</t>
  </si>
  <si>
    <t>22.98</t>
  </si>
  <si>
    <t>-121.07</t>
  </si>
  <si>
    <t>Common Equity, 1 Yr. Growth %</t>
  </si>
  <si>
    <t>25.4</t>
  </si>
  <si>
    <t>Cash From Operations, 1 Yr. Growth %</t>
  </si>
  <si>
    <t>-15.32</t>
  </si>
  <si>
    <t>-83.04</t>
  </si>
  <si>
    <t>Capital Expenditures, 1 Yr. Growth %</t>
  </si>
  <si>
    <t>-23.69</t>
  </si>
  <si>
    <t>-55.73</t>
  </si>
  <si>
    <t>Levered Free Cash Flow, 1 Yr. Growth %</t>
  </si>
  <si>
    <t>-132.59</t>
  </si>
  <si>
    <t>Unlevered Free Cash Flow, 1 Yr. Growth %</t>
  </si>
  <si>
    <t>-134.01</t>
  </si>
  <si>
    <t>Compound Annual Growth Rate Over Two Years</t>
  </si>
  <si>
    <t>Total Revenues, 2 Yr. CAGR %</t>
  </si>
  <si>
    <t>37.93</t>
  </si>
  <si>
    <t>Gross Profit, 2 Yr. CAGR %</t>
  </si>
  <si>
    <t>31.73</t>
  </si>
  <si>
    <t>EBITDA, 2 Yr. CAGR %</t>
  </si>
  <si>
    <t>4.13</t>
  </si>
  <si>
    <t>EBITA, 2 Yr. CAGR %</t>
  </si>
  <si>
    <t>3.89</t>
  </si>
  <si>
    <t>EBIT, 2 Yr. CAGR %</t>
  </si>
  <si>
    <t>3.8</t>
  </si>
  <si>
    <t>Earnings From Cont. Operations, 2 Yr. CAGR %</t>
  </si>
  <si>
    <t>4.39</t>
  </si>
  <si>
    <t>Net Income, 2 Yr. CAGR %</t>
  </si>
  <si>
    <t>Normalized Net Income, 2 Yr. CAGR %</t>
  </si>
  <si>
    <t>4.32</t>
  </si>
  <si>
    <t>Diluted EPS Before Extra, 2 Yr. CAGR %</t>
  </si>
  <si>
    <t>290.68</t>
  </si>
  <si>
    <t>Accounts Receivable, 2 Yr. CAGR %</t>
  </si>
  <si>
    <t>27.71</t>
  </si>
  <si>
    <t>Net Property, Plant and Equip., 2 Yr. CAGR %</t>
  </si>
  <si>
    <t>-21.1</t>
  </si>
  <si>
    <t>Total Assets, 2 Yr. CAGR %</t>
  </si>
  <si>
    <t>1.45</t>
  </si>
  <si>
    <t>Tangible Book Value, 2 Yr. CAGR %</t>
  </si>
  <si>
    <t>-49.1</t>
  </si>
  <si>
    <t>Common Equity, 2 Yr. CAGR %</t>
  </si>
  <si>
    <t>-38.66</t>
  </si>
  <si>
    <t>Cash From Operations, 2 Yr. CAGR %</t>
  </si>
  <si>
    <t>-62.1</t>
  </si>
  <si>
    <t>Capital Expenditures, 2 Yr. CAGR %</t>
  </si>
  <si>
    <t>-41.88</t>
  </si>
  <si>
    <t>2022</t>
  </si>
  <si>
    <t>2024</t>
  </si>
  <si>
    <t>2025</t>
  </si>
  <si>
    <t>2026</t>
  </si>
  <si>
    <t>Capitalization
                                    1</t>
  </si>
  <si>
    <t>-</t>
  </si>
  <si>
    <t>516.9</t>
  </si>
  <si>
    <t>Change</t>
  </si>
  <si>
    <t>0%</t>
  </si>
  <si>
    <t>Enterprise Value (EV)</t>
  </si>
  <si>
    <t>P/E ratio</t>
  </si>
  <si>
    <t>-109x</t>
  </si>
  <si>
    <t>-8.4x</t>
  </si>
  <si>
    <t>-13.8x</t>
  </si>
  <si>
    <t>31.6x</t>
  </si>
  <si>
    <t>PBR</t>
  </si>
  <si>
    <t>PEG</t>
  </si>
  <si>
    <t>0.4x</t>
  </si>
  <si>
    <t>-0x</t>
  </si>
  <si>
    <t>Capitalization / Revenue</t>
  </si>
  <si>
    <t>0.15x</t>
  </si>
  <si>
    <t>0.13x</t>
  </si>
  <si>
    <t>EV / Revenue</t>
  </si>
  <si>
    <t>EV / EBITDA</t>
  </si>
  <si>
    <t>-13.2x</t>
  </si>
  <si>
    <t>-14.3x</t>
  </si>
  <si>
    <t>16x</t>
  </si>
  <si>
    <t>EV / EBIT</t>
  </si>
  <si>
    <t>-6.55x</t>
  </si>
  <si>
    <t>-9.86x</t>
  </si>
  <si>
    <t>34.9x</t>
  </si>
  <si>
    <t>EV / FCF</t>
  </si>
  <si>
    <t>-5.77x</t>
  </si>
  <si>
    <t>-12.4x</t>
  </si>
  <si>
    <t>70.4x</t>
  </si>
  <si>
    <t>FCF Yield</t>
  </si>
  <si>
    <t>-17.3%</t>
  </si>
  <si>
    <t>-8.09%</t>
  </si>
  <si>
    <t>1.42%</t>
  </si>
  <si>
    <t>Dividend per Share
                                    2</t>
  </si>
  <si>
    <t>Rate of return</t>
  </si>
  <si>
    <t>EPS
                                    2</t>
  </si>
  <si>
    <t>-0.79</t>
  </si>
  <si>
    <t>-0.48</t>
  </si>
  <si>
    <t>0.21</t>
  </si>
  <si>
    <t>Distribution rate</t>
  </si>
  <si>
    <t>Net sales
                                    1</t>
  </si>
  <si>
    <t>2,679</t>
  </si>
  <si>
    <t>3,500</t>
  </si>
  <si>
    <t>3,543</t>
  </si>
  <si>
    <t>3,855</t>
  </si>
  <si>
    <t>EBITDA
                                    1</t>
  </si>
  <si>
    <t>-39.23</t>
  </si>
  <si>
    <t>-36.14</t>
  </si>
  <si>
    <t>32.27</t>
  </si>
  <si>
    <t>EBIT
                                    1</t>
  </si>
  <si>
    <t>-78.96</t>
  </si>
  <si>
    <t>-52.4</t>
  </si>
  <si>
    <t>14.81</t>
  </si>
  <si>
    <t>Net income
                                    1</t>
  </si>
  <si>
    <t>-64.7</t>
  </si>
  <si>
    <t>-46.09</t>
  </si>
  <si>
    <t>21.12</t>
  </si>
  <si>
    <t>Reference price
                                    2</t>
  </si>
  <si>
    <t>70.765</t>
  </si>
  <si>
    <t>6.640</t>
  </si>
  <si>
    <t>Nbr of stocks (in thousands)</t>
  </si>
  <si>
    <t>77,847</t>
  </si>
  <si>
    <t>Announcement Date</t>
  </si>
  <si>
    <t>5/24/23</t>
  </si>
  <si>
    <t>address1</t>
  </si>
  <si>
    <t>Desheng Hopson Fortune Plaza</t>
  </si>
  <si>
    <t>address2</t>
  </si>
  <si>
    <t>8th Floor 13-1 Deshengmenwai Avenue Xicheng District</t>
  </si>
  <si>
    <t>city</t>
  </si>
  <si>
    <t>Beijing</t>
  </si>
  <si>
    <t>zip</t>
  </si>
  <si>
    <t>100088</t>
  </si>
  <si>
    <t>country</t>
  </si>
  <si>
    <t>phone</t>
  </si>
  <si>
    <t>86 10 5083 0911</t>
  </si>
  <si>
    <t>website</t>
  </si>
  <si>
    <t>https://www.chechegroup.com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</si>
  <si>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</si>
  <si>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</si>
  <si>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</si>
  <si>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</si>
  <si>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</si>
  <si>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</si>
  <si>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</si>
  <si>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</si>
  <si>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</si>
  <si>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</si>
  <si>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</si>
  <si>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Cheche Group Inc. operates an auto insurance technology platform. The company offers non-auto insurance products, such as non-auto P&amp;C products, as well as non-auto insurance transaction services. Its digital insurance transaction products include Easy-Insur, an auto-insurance transaction platform; Sky Frontier, an AI-based business intelligence platform for auto insurance; Digital Surge, an intelligent cloud-based Saas solution for insurance intermediaries; and NEV Insurance solution. The company was founded in 2014 and is headquartered in Beijing, China.</t>
  </si>
  <si>
    <t>fullTimeEmployees</t>
  </si>
  <si>
    <t>companyOfficers</t>
  </si>
  <si>
    <t>[{'maxAge': 1, 'name': 'Mr. Lei  Zhang', 'age': 40, 'title': 'Chairman &amp; CEO', 'yearBorn': 1983, 'exercisedValue': 0, 'unexercisedValue': 0}, {'maxAge': 1, 'name': 'Ms. Wenting  Ji', 'age': 46, 'title': 'Chief Financial Officer', 'yearBorn': 1977, 'exercisedValue': 0, 'unexercisedValue': 0}, {'maxAge': 1, 'name': 'Ms. Yanjun  Liu', 'title': 'Chief Operating Officer', 'exercisedValue': 0, 'unexercisedValue': 0}, {'maxAge': 1, 'name': 'Mr. Jianxiang  Zhou', 'age': 44, 'title': 'Chief Technology Officer', 'yearBorn': 1979, 'exercisedValue': 0, 'unexercisedValue': 0}, {'maxAge': 1, 'name': 'Mr. Ting  Lin', 'age': 37, 'title': 'Chief Strategy Officer', 'yearBorn': 1986, 'exercisedValue': 0, 'unexercisedValue': 0}, {'maxAge': 1, 'name': 'Mr. Weiqing  Xiang', 'age': 35, 'title': 'Financial Controller', 'yearBorn': 1988,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</si>
  <si>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</si>
  <si>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</si>
  <si>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</si>
  <si>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</si>
  <si>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</si>
  <si>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</si>
  <si>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</si>
  <si>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</si>
  <si>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</si>
  <si>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</si>
  <si>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</si>
  <si>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</si>
  <si>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</si>
  <si>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</si>
  <si>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</si>
  <si>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</si>
  <si>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</si>
  <si>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</si>
  <si>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</si>
  <si>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</si>
  <si>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</si>
  <si>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</si>
  <si>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</si>
  <si>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</si>
  <si>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</si>
  <si>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</si>
  <si>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</si>
  <si>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</si>
  <si>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</si>
  <si>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</si>
  <si>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</si>
  <si>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</si>
  <si>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</si>
  <si>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</si>
  <si>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</si>
  <si>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</si>
  <si>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</si>
  <si>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</si>
  <si>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</si>
  <si>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</si>
  <si>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</si>
  <si>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</si>
  <si>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</si>
  <si>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</si>
  <si>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</si>
  <si>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</si>
  <si>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</si>
  <si>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</si>
  <si>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</si>
  <si>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</si>
  <si>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</si>
  <si>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</si>
  <si>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</si>
  <si>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</si>
  <si>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</si>
  <si>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</si>
  <si>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</si>
  <si>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</si>
  <si>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</si>
  <si>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</si>
  <si>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</si>
  <si>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</si>
  <si>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</si>
  <si>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Cheche Group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</si>
  <si>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</si>
  <si>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</si>
  <si>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</si>
  <si>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</si>
  <si>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</si>
  <si>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</si>
  <si>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</si>
  <si>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2b38e47e-17ec-38d2-b612-470133f37eee</t>
  </si>
  <si>
    <t>messageBoardId</t>
  </si>
  <si>
    <t>finmb_542025669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</si>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</sst>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eche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0.8999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7.937181630882478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6.9847736E7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5.013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-2.8296876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-13.736</v>
      </c>
      <c r="C2" s="1">
        <v>25.568</v>
      </c>
      <c r="D2" s="1">
        <v>-21.76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1.632</v>
      </c>
      <c r="C3" s="1">
        <v>1.224</v>
      </c>
      <c r="D3" s="1">
        <v>1.224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0.272</v>
      </c>
      <c r="C4" s="1">
        <v>0.272</v>
      </c>
      <c r="D4" s="1">
        <v>0.272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1.904</v>
      </c>
      <c r="C5" s="1">
        <v>1.496</v>
      </c>
      <c r="D5" s="1">
        <v>1.496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0.136</v>
      </c>
      <c r="C6" s="1">
        <v>0.0</v>
      </c>
      <c r="D6" s="1">
        <v>0.544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2.448</v>
      </c>
      <c r="C7" s="1">
        <v>2.176</v>
      </c>
      <c r="D7" s="1">
        <v>14.96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6.528</v>
      </c>
      <c r="C8" s="1">
        <v>0.272</v>
      </c>
      <c r="D8" s="1">
        <v>0.136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-4.896000000000001</v>
      </c>
      <c r="C9" s="1">
        <v>-39.032</v>
      </c>
      <c r="D9" s="1">
        <v>0.9520000000000001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-22.44</v>
      </c>
      <c r="C10" s="1">
        <v>-15.776</v>
      </c>
      <c r="D10" s="1">
        <v>-8.84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13.056</v>
      </c>
      <c r="C11" s="1">
        <v>6.256</v>
      </c>
      <c r="D11" s="1">
        <v>12.104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0.8160000000000001</v>
      </c>
      <c r="C12" s="1">
        <v>-0.9520000000000001</v>
      </c>
      <c r="D12" s="1">
        <v>0.408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-1.904</v>
      </c>
      <c r="C13" s="1">
        <v>-0.136</v>
      </c>
      <c r="D13" s="1">
        <v>-0.272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-2.856</v>
      </c>
      <c r="C14" s="1">
        <v>-1.36</v>
      </c>
      <c r="D14" s="1">
        <v>-3.128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-25.568</v>
      </c>
      <c r="C15" s="1">
        <v>-21.624</v>
      </c>
      <c r="D15" s="1">
        <v>-3.536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-0.136</v>
      </c>
      <c r="C16" s="1">
        <v>-0.136</v>
      </c>
      <c r="D16" s="1">
        <v>-7.344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0.68</v>
      </c>
      <c r="C17" s="1">
        <v>0.0</v>
      </c>
      <c r="D17" s="1">
        <v>0.272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-8.568000000000001</v>
      </c>
      <c r="C18" s="1">
        <v>3.808</v>
      </c>
      <c r="D18" s="1">
        <v>1.768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-8.84</v>
      </c>
      <c r="C19" s="1">
        <v>3.672</v>
      </c>
      <c r="D19" s="1">
        <v>1.632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25.296</v>
      </c>
      <c r="C20" s="1">
        <v>1.36</v>
      </c>
      <c r="D20" s="1">
        <v>2.72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2.584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27.88</v>
      </c>
      <c r="C22" s="1">
        <v>1.36</v>
      </c>
      <c r="D22" s="1">
        <v>2.72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-33.456</v>
      </c>
      <c r="C23" s="1">
        <v>-2.72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-3.808</v>
      </c>
      <c r="C24" s="1">
        <v>-1.496</v>
      </c>
      <c r="D24" s="1">
        <v>-1.632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-37.40000000000001</v>
      </c>
      <c r="C25" s="1">
        <v>-4.216</v>
      </c>
      <c r="D25" s="1">
        <v>-1.632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18.768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88.808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-18.632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-0.544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79.424</v>
      </c>
      <c r="C30" s="1">
        <v>-21.624</v>
      </c>
      <c r="D30" s="1">
        <v>19.04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-0.136</v>
      </c>
      <c r="C31" s="1">
        <v>5.712000000000001</v>
      </c>
      <c r="D31" s="1">
        <v>0.272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44.744</v>
      </c>
      <c r="C32" s="1">
        <v>-33.59200000000001</v>
      </c>
      <c r="D32" s="1">
        <v>17.408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1.36</v>
      </c>
      <c r="C34" s="1">
        <v>0.272</v>
      </c>
      <c r="D34" s="1">
        <v>12.104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2.176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-15.368</v>
      </c>
      <c r="D36" s="1">
        <v>4.896000000000001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-15.096</v>
      </c>
      <c r="D37" s="1">
        <v>5.032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8.84</v>
      </c>
      <c r="D38" s="1">
        <v>-2.856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-9.384</v>
      </c>
      <c r="C39" s="1">
        <v>-2.856</v>
      </c>
      <c r="D39" s="1">
        <v>0.9520000000000001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49.23200000000001</v>
      </c>
      <c r="C3" s="1">
        <v>15.64</v>
      </c>
      <c r="D3" s="1">
        <v>33.048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8.568000000000001</v>
      </c>
      <c r="C4" s="1">
        <v>4.624000000000001</v>
      </c>
      <c r="D4" s="1">
        <v>2.856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57.93600000000001</v>
      </c>
      <c r="C5" s="1">
        <v>20.4</v>
      </c>
      <c r="D5" s="1">
        <v>36.04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38.896</v>
      </c>
      <c r="C6" s="1">
        <v>54.672</v>
      </c>
      <c r="D6" s="1">
        <v>63.376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38.896</v>
      </c>
      <c r="C7" s="1">
        <v>54.672</v>
      </c>
      <c r="D7" s="1">
        <v>63.376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0.408</v>
      </c>
      <c r="C8" s="1">
        <v>0.544</v>
      </c>
      <c r="D8" s="1">
        <v>0.68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0.68</v>
      </c>
      <c r="C9" s="1">
        <v>0.68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4.216</v>
      </c>
      <c r="C10" s="1">
        <v>5.304</v>
      </c>
      <c r="D10" s="1">
        <v>5.984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102.408</v>
      </c>
      <c r="C11" s="1">
        <v>81.736</v>
      </c>
      <c r="D11" s="1">
        <v>106.08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3.536</v>
      </c>
      <c r="C12" s="1">
        <v>3.128</v>
      </c>
      <c r="D12" s="1">
        <v>2.584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-0.9520000000000001</v>
      </c>
      <c r="C13" s="1">
        <v>-0.9520000000000001</v>
      </c>
      <c r="D13" s="1">
        <v>-0.9520000000000001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2.584</v>
      </c>
      <c r="C14" s="1">
        <v>2.176</v>
      </c>
      <c r="D14" s="1">
        <v>1.496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11.424</v>
      </c>
      <c r="C15" s="1">
        <v>11.424</v>
      </c>
      <c r="D15" s="1">
        <v>11.424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1.632</v>
      </c>
      <c r="C16" s="1">
        <v>1.36</v>
      </c>
      <c r="D16" s="1">
        <v>1.088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1.224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118.184</v>
      </c>
      <c r="C18" s="1">
        <v>96.83200000000001</v>
      </c>
      <c r="D18" s="1">
        <v>121.584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24.48</v>
      </c>
      <c r="C20" s="1">
        <v>30.872</v>
      </c>
      <c r="D20" s="1">
        <v>43.112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10.744</v>
      </c>
      <c r="C21" s="1">
        <v>13.192</v>
      </c>
      <c r="D21" s="1">
        <v>12.376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1.36</v>
      </c>
      <c r="C22" s="1">
        <v>0.0</v>
      </c>
      <c r="D22" s="1">
        <v>2.72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7.208</v>
      </c>
      <c r="C23" s="1">
        <v>0.0</v>
      </c>
      <c r="D23" s="1">
        <v>7.48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0.9520000000000001</v>
      </c>
      <c r="C24" s="1">
        <v>0.9520000000000001</v>
      </c>
      <c r="D24" s="1">
        <v>0.408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0.272</v>
      </c>
      <c r="C25" s="1">
        <v>0.408</v>
      </c>
      <c r="D25" s="1">
        <v>0.544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1.088</v>
      </c>
      <c r="C26" s="1">
        <v>11.968</v>
      </c>
      <c r="D26" s="1">
        <v>0.544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0.9520000000000001</v>
      </c>
      <c r="C27" s="1">
        <v>1.36</v>
      </c>
      <c r="D27" s="1">
        <v>1.36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47.328</v>
      </c>
      <c r="C28" s="1">
        <v>46.78400000000001</v>
      </c>
      <c r="D28" s="1">
        <v>68.272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1.36</v>
      </c>
      <c r="C29" s="1">
        <v>8.024000000000001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1.088</v>
      </c>
      <c r="C30" s="1">
        <v>0.8160000000000001</v>
      </c>
      <c r="D30" s="1">
        <v>0.68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0.136</v>
      </c>
      <c r="C31" s="1">
        <v>0.136</v>
      </c>
      <c r="D31" s="1">
        <v>0.136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0.408</v>
      </c>
      <c r="C32" s="1">
        <v>0.272</v>
      </c>
      <c r="D32" s="1">
        <v>0.272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0.68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50.456</v>
      </c>
      <c r="C34" s="1">
        <v>56.304</v>
      </c>
      <c r="D34" s="1">
        <v>70.176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204.0</v>
      </c>
      <c r="C35" s="1">
        <v>212.16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204.0</v>
      </c>
      <c r="C36" s="1">
        <v>212.16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0.408</v>
      </c>
      <c r="C37" s="1">
        <v>0.408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0.408</v>
      </c>
      <c r="C38" s="1">
        <v>0.0</v>
      </c>
      <c r="D38" s="1">
        <v>338.64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-136.0</v>
      </c>
      <c r="C39" s="1">
        <v>-171.36</v>
      </c>
      <c r="D39" s="1">
        <v>-286.96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-0.136</v>
      </c>
      <c r="C40" s="1">
        <v>-0.136</v>
      </c>
      <c r="D40" s="1">
        <v>-0.136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-0.9520000000000001</v>
      </c>
      <c r="C41" s="1">
        <v>-0.8160000000000001</v>
      </c>
      <c r="D41" s="1">
        <v>0.136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-137.36</v>
      </c>
      <c r="C42" s="1">
        <v>-171.36</v>
      </c>
      <c r="D42" s="1">
        <v>51.408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67.72800000000001</v>
      </c>
      <c r="C43" s="1">
        <v>40.52800000000001</v>
      </c>
      <c r="D43" s="1">
        <v>51.408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118.184</v>
      </c>
      <c r="C44" s="1">
        <v>96.83200000000001</v>
      </c>
      <c r="D44" s="1">
        <v>121.584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58.752</v>
      </c>
      <c r="C46" s="1">
        <v>53.448</v>
      </c>
      <c r="D46" s="1">
        <v>10.2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58.752</v>
      </c>
      <c r="C47" s="1">
        <v>53.448</v>
      </c>
      <c r="D47" s="1">
        <v>10.2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 t="s">
        <v>110</v>
      </c>
      <c r="C48" s="1" t="s">
        <v>111</v>
      </c>
      <c r="D48" s="1" t="s">
        <v>112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-149.6</v>
      </c>
      <c r="C49" s="1">
        <v>-184.96</v>
      </c>
      <c r="D49" s="1">
        <v>38.896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 t="s">
        <v>115</v>
      </c>
      <c r="C50" s="1" t="s">
        <v>116</v>
      </c>
      <c r="D50" s="1" t="s">
        <v>117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12.104</v>
      </c>
      <c r="C51" s="1">
        <v>9.928</v>
      </c>
      <c r="D51" s="1">
        <v>11.424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-45.69600000000001</v>
      </c>
      <c r="C52" s="1">
        <v>-10.2</v>
      </c>
      <c r="D52" s="1">
        <v>-24.48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12.92</v>
      </c>
      <c r="C53" s="1">
        <v>9.792000000000002</v>
      </c>
      <c r="D53" s="1">
        <v>10.88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0.408</v>
      </c>
      <c r="D54" s="1">
        <v>0.408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0.8160000000000001</v>
      </c>
      <c r="C55" s="1">
        <v>0.68</v>
      </c>
      <c r="D55" s="1">
        <v>0.68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0.0</v>
      </c>
      <c r="C56" s="1">
        <v>86.36</v>
      </c>
      <c r="D56" s="1">
        <v>86.36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0.136</v>
      </c>
      <c r="C57" s="1">
        <v>0.136</v>
      </c>
      <c r="D57" s="1">
        <v>0.272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236.64</v>
      </c>
      <c r="C2" s="1">
        <v>364.48</v>
      </c>
      <c r="D2" s="1">
        <v>448.8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236.64</v>
      </c>
      <c r="C3" s="1">
        <v>364.48</v>
      </c>
      <c r="D3" s="1">
        <v>448.8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224.4</v>
      </c>
      <c r="C4" s="1">
        <v>345.44</v>
      </c>
      <c r="D4" s="1">
        <v>429.76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11.016</v>
      </c>
      <c r="C5" s="1">
        <v>19.584</v>
      </c>
      <c r="D5" s="1">
        <v>19.04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25.84</v>
      </c>
      <c r="C6" s="1">
        <v>28.288</v>
      </c>
      <c r="D6" s="1">
        <v>34.136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6.256</v>
      </c>
      <c r="C7" s="1">
        <v>6.664000000000001</v>
      </c>
      <c r="D7" s="1">
        <v>7.752000000000001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0.136</v>
      </c>
      <c r="C8" s="1">
        <v>0.136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32.368</v>
      </c>
      <c r="C9" s="1">
        <v>35.36</v>
      </c>
      <c r="D9" s="1">
        <v>41.88800000000001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-21.216</v>
      </c>
      <c r="C10" s="1">
        <v>-15.776</v>
      </c>
      <c r="D10" s="1">
        <v>-22.848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-0.8160000000000001</v>
      </c>
      <c r="C11" s="1">
        <v>-0.408</v>
      </c>
      <c r="D11" s="1">
        <v>-0.136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3.672</v>
      </c>
      <c r="C12" s="1">
        <v>0.136</v>
      </c>
      <c r="D12" s="1">
        <v>0.68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-0.8160000000000001</v>
      </c>
      <c r="C13" s="1">
        <v>-0.136</v>
      </c>
      <c r="D13" s="1">
        <v>0.408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0.272</v>
      </c>
      <c r="C14" s="1">
        <v>1.768</v>
      </c>
      <c r="D14" s="1">
        <v>-0.272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1.632</v>
      </c>
      <c r="C15" s="1">
        <v>1.632</v>
      </c>
      <c r="D15" s="1">
        <v>0.8160000000000001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-19.992</v>
      </c>
      <c r="C16" s="1">
        <v>-12.376</v>
      </c>
      <c r="D16" s="1">
        <v>-21.76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-19.992</v>
      </c>
      <c r="C17" s="1">
        <v>-12.376</v>
      </c>
      <c r="D17" s="1">
        <v>-21.76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-7.072000000000001</v>
      </c>
      <c r="C18" s="1">
        <v>-7.072000000000001</v>
      </c>
      <c r="D18" s="1">
        <v>-4.896000000000001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-19.856</v>
      </c>
      <c r="C19" s="1">
        <v>-12.376</v>
      </c>
      <c r="D19" s="1">
        <v>-21.76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-19.856</v>
      </c>
      <c r="C20" s="1">
        <v>-12.376</v>
      </c>
      <c r="D20" s="1">
        <v>-21.76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5.984</v>
      </c>
      <c r="C21" s="1">
        <v>37.944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-13.736</v>
      </c>
      <c r="C22" s="1">
        <v>25.568</v>
      </c>
      <c r="D22" s="1">
        <v>-21.76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-13.736</v>
      </c>
      <c r="C23" s="1">
        <v>25.568</v>
      </c>
      <c r="D23" s="1">
        <v>103.632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 t="s">
        <v>148</v>
      </c>
      <c r="C24" s="1" t="s">
        <v>148</v>
      </c>
      <c r="D24" s="1">
        <v>-125.392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 t="s">
        <v>148</v>
      </c>
      <c r="C25" s="1" t="s">
        <v>148</v>
      </c>
      <c r="D25" s="1">
        <v>-125.392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152</v>
      </c>
      <c r="C27" s="1" t="s">
        <v>153</v>
      </c>
      <c r="D27" s="1" t="s">
        <v>154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 t="s">
        <v>152</v>
      </c>
      <c r="C28" s="1" t="s">
        <v>153</v>
      </c>
      <c r="D28" s="1" t="s">
        <v>154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461.0</v>
      </c>
      <c r="C29" s="1">
        <v>433.0</v>
      </c>
      <c r="D29" s="1">
        <v>45.0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152</v>
      </c>
      <c r="C30" s="1" t="s">
        <v>153</v>
      </c>
      <c r="D30" s="1" t="s">
        <v>154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152</v>
      </c>
      <c r="C31" s="1" t="s">
        <v>153</v>
      </c>
      <c r="D31" s="1" t="s">
        <v>154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>
        <v>461.0</v>
      </c>
      <c r="C32" s="1">
        <v>433.0</v>
      </c>
      <c r="D32" s="1">
        <v>45.0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 t="s">
        <v>152</v>
      </c>
      <c r="C33" s="1" t="s">
        <v>161</v>
      </c>
      <c r="D33" s="1" t="s">
        <v>162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152</v>
      </c>
      <c r="C34" s="1" t="s">
        <v>161</v>
      </c>
      <c r="D34" s="1" t="s">
        <v>162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-20.672</v>
      </c>
      <c r="C36" s="1">
        <v>-15.368</v>
      </c>
      <c r="D36" s="1">
        <v>-22.44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-20.944</v>
      </c>
      <c r="C37" s="1">
        <v>-15.504</v>
      </c>
      <c r="D37" s="1">
        <v>-22.576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-21.216</v>
      </c>
      <c r="C38" s="1">
        <v>-15.776</v>
      </c>
      <c r="D38" s="1">
        <v>-22.848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-19.04</v>
      </c>
      <c r="C39" s="1">
        <v>-14.144</v>
      </c>
      <c r="D39" s="1">
        <v>-21.08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 t="s">
        <v>169</v>
      </c>
      <c r="C40" s="1" t="s">
        <v>170</v>
      </c>
      <c r="D40" s="1" t="s">
        <v>171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2.176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-7.072000000000001</v>
      </c>
      <c r="C42" s="1">
        <v>-7.072000000000001</v>
      </c>
      <c r="D42" s="1">
        <v>-7.072000000000001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-6.256</v>
      </c>
      <c r="C43" s="1">
        <v>30.192</v>
      </c>
      <c r="D43" s="1">
        <v>-13.464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14.96</v>
      </c>
      <c r="C45" s="1">
        <v>18.904</v>
      </c>
      <c r="D45" s="1">
        <v>15.096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10.744</v>
      </c>
      <c r="C46" s="1">
        <v>9.384</v>
      </c>
      <c r="D46" s="1">
        <v>18.904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6.256</v>
      </c>
      <c r="C47" s="1">
        <v>6.664000000000001</v>
      </c>
      <c r="D47" s="1">
        <v>7.752000000000001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1.496</v>
      </c>
      <c r="C48" s="1">
        <v>1.224</v>
      </c>
      <c r="D48" s="1">
        <v>1.36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0.0</v>
      </c>
      <c r="C49" s="1">
        <v>0.272</v>
      </c>
      <c r="D49" s="1">
        <v>0.136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0.0</v>
      </c>
      <c r="C50" s="1">
        <v>0.8160000000000001</v>
      </c>
      <c r="D50" s="1">
        <v>1.088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0.0</v>
      </c>
      <c r="C51" s="1">
        <v>0.136</v>
      </c>
      <c r="D51" s="1">
        <v>2.584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2.992</v>
      </c>
      <c r="C52" s="1">
        <v>5.44</v>
      </c>
      <c r="D52" s="1">
        <v>1.496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1.36</v>
      </c>
      <c r="C53" s="1">
        <v>1.224</v>
      </c>
      <c r="D53" s="1">
        <v>4.08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0.9520000000000001</v>
      </c>
      <c r="C54" s="1">
        <v>0.8160000000000001</v>
      </c>
      <c r="D54" s="1">
        <v>9.112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2.448</v>
      </c>
      <c r="C55" s="1">
        <v>2.176</v>
      </c>
      <c r="D55" s="1">
        <v>14.96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>
        <v>0.0</v>
      </c>
      <c r="C3" s="1" t="s">
        <v>189</v>
      </c>
      <c r="D3" s="1" t="s">
        <v>190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 t="s">
        <v>192</v>
      </c>
      <c r="D4" s="1" t="s">
        <v>193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148</v>
      </c>
      <c r="D6" s="1" t="s">
        <v>198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205</v>
      </c>
      <c r="C9" s="1" t="s">
        <v>206</v>
      </c>
      <c r="D9" s="1" t="s">
        <v>207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209</v>
      </c>
      <c r="C10" s="1" t="s">
        <v>210</v>
      </c>
      <c r="D10" s="1" t="s">
        <v>211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212</v>
      </c>
      <c r="B11" s="1" t="s">
        <v>213</v>
      </c>
      <c r="C11" s="1" t="s">
        <v>214</v>
      </c>
      <c r="D11" s="1" t="s">
        <v>215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216</v>
      </c>
      <c r="B12" s="1" t="s">
        <v>217</v>
      </c>
      <c r="C12" s="1" t="s">
        <v>218</v>
      </c>
      <c r="D12" s="1" t="s">
        <v>219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 t="s">
        <v>221</v>
      </c>
      <c r="C13" s="1" t="s">
        <v>222</v>
      </c>
      <c r="D13" s="1" t="s">
        <v>223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 t="s">
        <v>225</v>
      </c>
      <c r="C14" s="1" t="s">
        <v>226</v>
      </c>
      <c r="D14" s="1" t="s">
        <v>223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227</v>
      </c>
      <c r="B15" s="1" t="s">
        <v>148</v>
      </c>
      <c r="C15" s="1" t="s">
        <v>148</v>
      </c>
      <c r="D15" s="1" t="s">
        <v>228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 t="s">
        <v>230</v>
      </c>
      <c r="C16" s="1" t="s">
        <v>231</v>
      </c>
      <c r="D16" s="1" t="s">
        <v>232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 t="s">
        <v>234</v>
      </c>
      <c r="D17" s="1" t="s">
        <v>235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236</v>
      </c>
      <c r="B18" s="1">
        <v>0.0</v>
      </c>
      <c r="C18" s="1" t="s">
        <v>237</v>
      </c>
      <c r="D18" s="1" t="s">
        <v>238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239</v>
      </c>
      <c r="B20" s="1">
        <v>0.0</v>
      </c>
      <c r="C20" s="1" t="s">
        <v>240</v>
      </c>
      <c r="D20" s="1" t="s">
        <v>241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>
        <v>0.0</v>
      </c>
      <c r="C21" s="1" t="s">
        <v>243</v>
      </c>
      <c r="D21" s="1" t="s">
        <v>244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245</v>
      </c>
      <c r="B22" s="1">
        <v>0.0</v>
      </c>
      <c r="C22" s="1" t="s">
        <v>246</v>
      </c>
      <c r="D22" s="1" t="s">
        <v>247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249</v>
      </c>
      <c r="B24" s="1" t="s">
        <v>250</v>
      </c>
      <c r="C24" s="1" t="s">
        <v>251</v>
      </c>
      <c r="D24" s="1" t="s">
        <v>252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 t="s">
        <v>254</v>
      </c>
      <c r="C25" s="1" t="s">
        <v>255</v>
      </c>
      <c r="D25" s="1" t="s">
        <v>256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257</v>
      </c>
      <c r="B26" s="1" t="s">
        <v>258</v>
      </c>
      <c r="C26" s="1" t="s">
        <v>259</v>
      </c>
      <c r="D26" s="1" t="s">
        <v>260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261</v>
      </c>
      <c r="B27" s="1">
        <v>0.0</v>
      </c>
      <c r="C27" s="1" t="s">
        <v>262</v>
      </c>
      <c r="D27" s="1" t="s">
        <v>263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264</v>
      </c>
      <c r="B28" s="1">
        <v>0.0</v>
      </c>
      <c r="C28" s="1" t="s">
        <v>265</v>
      </c>
      <c r="D28" s="1" t="s">
        <v>266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268</v>
      </c>
      <c r="B30" s="1" t="s">
        <v>269</v>
      </c>
      <c r="C30" s="1" t="s">
        <v>270</v>
      </c>
      <c r="D30" s="1" t="s">
        <v>271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272</v>
      </c>
      <c r="B31" s="1" t="s">
        <v>273</v>
      </c>
      <c r="C31" s="1" t="s">
        <v>274</v>
      </c>
      <c r="D31" s="1" t="s">
        <v>275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276</v>
      </c>
      <c r="B32" s="1" t="s">
        <v>277</v>
      </c>
      <c r="C32" s="1" t="s">
        <v>278</v>
      </c>
      <c r="D32" s="1" t="s">
        <v>279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280</v>
      </c>
      <c r="B33" s="1" t="s">
        <v>281</v>
      </c>
      <c r="C33" s="1" t="s">
        <v>282</v>
      </c>
      <c r="D33" s="1" t="s">
        <v>283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284</v>
      </c>
      <c r="B34" s="1" t="s">
        <v>285</v>
      </c>
      <c r="C34" s="1" t="s">
        <v>286</v>
      </c>
      <c r="D34" s="1" t="s">
        <v>287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288</v>
      </c>
      <c r="B35" s="1" t="s">
        <v>289</v>
      </c>
      <c r="C35" s="1" t="s">
        <v>290</v>
      </c>
      <c r="D35" s="1" t="s">
        <v>291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292</v>
      </c>
      <c r="B36" s="1" t="s">
        <v>293</v>
      </c>
      <c r="C36" s="1" t="s">
        <v>294</v>
      </c>
      <c r="D36" s="1" t="s">
        <v>295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296</v>
      </c>
      <c r="B37" s="1" t="s">
        <v>297</v>
      </c>
      <c r="C37" s="1" t="s">
        <v>298</v>
      </c>
      <c r="D37" s="1" t="s">
        <v>299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300</v>
      </c>
      <c r="B38" s="1" t="s">
        <v>301</v>
      </c>
      <c r="C38" s="1" t="s">
        <v>302</v>
      </c>
      <c r="D38" s="1" t="s">
        <v>303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304</v>
      </c>
      <c r="B39" s="1" t="s">
        <v>305</v>
      </c>
      <c r="C39" s="1" t="s">
        <v>306</v>
      </c>
      <c r="D39" s="1" t="s">
        <v>283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307</v>
      </c>
      <c r="B40" s="1" t="s">
        <v>308</v>
      </c>
      <c r="C40" s="1" t="s">
        <v>309</v>
      </c>
      <c r="D40" s="1" t="s">
        <v>303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310</v>
      </c>
      <c r="B41" s="1" t="s">
        <v>311</v>
      </c>
      <c r="C41" s="1" t="s">
        <v>312</v>
      </c>
      <c r="D41" s="1" t="s">
        <v>313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315</v>
      </c>
      <c r="B43" s="1">
        <v>0.0</v>
      </c>
      <c r="C43" s="1" t="s">
        <v>316</v>
      </c>
      <c r="D43" s="1" t="s">
        <v>317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318</v>
      </c>
      <c r="B44" s="1">
        <v>0.0</v>
      </c>
      <c r="C44" s="1" t="s">
        <v>319</v>
      </c>
      <c r="D44" s="1" t="s">
        <v>320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321</v>
      </c>
      <c r="B45" s="1">
        <v>0.0</v>
      </c>
      <c r="C45" s="1" t="s">
        <v>322</v>
      </c>
      <c r="D45" s="1" t="s">
        <v>323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324</v>
      </c>
      <c r="B46" s="1">
        <v>0.0</v>
      </c>
      <c r="C46" s="1" t="s">
        <v>325</v>
      </c>
      <c r="D46" s="1" t="s">
        <v>326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 t="s">
        <v>328</v>
      </c>
      <c r="D47" s="1" t="s">
        <v>329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330</v>
      </c>
      <c r="B48" s="1">
        <v>0.0</v>
      </c>
      <c r="C48" s="1" t="s">
        <v>331</v>
      </c>
      <c r="D48" s="1" t="s">
        <v>332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333</v>
      </c>
      <c r="B49" s="1">
        <v>0.0</v>
      </c>
      <c r="C49" s="1" t="s">
        <v>334</v>
      </c>
      <c r="D49" s="1" t="s">
        <v>332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335</v>
      </c>
      <c r="B50" s="1">
        <v>0.0</v>
      </c>
      <c r="C50" s="1" t="s">
        <v>336</v>
      </c>
      <c r="D50" s="1" t="s">
        <v>337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338</v>
      </c>
      <c r="B51" s="1">
        <v>0.0</v>
      </c>
      <c r="C51" s="1">
        <v>74.80000000000001</v>
      </c>
      <c r="D51" s="1" t="s">
        <v>339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340</v>
      </c>
      <c r="B52" s="1">
        <v>0.0</v>
      </c>
      <c r="C52" s="1" t="s">
        <v>341</v>
      </c>
      <c r="D52" s="1" t="s">
        <v>342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343</v>
      </c>
      <c r="B53" s="1">
        <v>0.0</v>
      </c>
      <c r="C53" s="1" t="s">
        <v>344</v>
      </c>
      <c r="D53" s="1" t="s">
        <v>345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346</v>
      </c>
      <c r="B54" s="1">
        <v>0.0</v>
      </c>
      <c r="C54" s="1" t="s">
        <v>347</v>
      </c>
      <c r="D54" s="1" t="s">
        <v>348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349</v>
      </c>
      <c r="B55" s="1">
        <v>0.0</v>
      </c>
      <c r="C55" s="1" t="s">
        <v>350</v>
      </c>
      <c r="D55" s="1" t="s">
        <v>351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352</v>
      </c>
      <c r="B56" s="1">
        <v>0.0</v>
      </c>
      <c r="C56" s="1" t="s">
        <v>353</v>
      </c>
      <c r="D56" s="1">
        <v>-17.68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354</v>
      </c>
      <c r="B57" s="1">
        <v>0.0</v>
      </c>
      <c r="C57" s="1" t="s">
        <v>355</v>
      </c>
      <c r="D57" s="1" t="s">
        <v>356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357</v>
      </c>
      <c r="B58" s="1">
        <v>0.0</v>
      </c>
      <c r="C58" s="1" t="s">
        <v>358</v>
      </c>
      <c r="D58" s="1" t="s">
        <v>359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360</v>
      </c>
      <c r="B59" s="1">
        <v>0.0</v>
      </c>
      <c r="C59" s="1">
        <v>0.0</v>
      </c>
      <c r="D59" s="1" t="s">
        <v>361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362</v>
      </c>
      <c r="B60" s="1">
        <v>0.0</v>
      </c>
      <c r="C60" s="1">
        <v>0.0</v>
      </c>
      <c r="D60" s="1" t="s">
        <v>363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365</v>
      </c>
      <c r="B62" s="1">
        <v>0.0</v>
      </c>
      <c r="C62" s="1">
        <v>0.0</v>
      </c>
      <c r="D62" s="1" t="s">
        <v>366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367</v>
      </c>
      <c r="B63" s="1">
        <v>0.0</v>
      </c>
      <c r="C63" s="1">
        <v>0.0</v>
      </c>
      <c r="D63" s="1" t="s">
        <v>368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369</v>
      </c>
      <c r="B64" s="1">
        <v>0.0</v>
      </c>
      <c r="C64" s="1">
        <v>0.0</v>
      </c>
      <c r="D64" s="1" t="s">
        <v>370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371</v>
      </c>
      <c r="B65" s="1">
        <v>0.0</v>
      </c>
      <c r="C65" s="1">
        <v>0.0</v>
      </c>
      <c r="D65" s="1" t="s">
        <v>372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373</v>
      </c>
      <c r="B66" s="1">
        <v>0.0</v>
      </c>
      <c r="C66" s="1">
        <v>0.0</v>
      </c>
      <c r="D66" s="1" t="s">
        <v>374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375</v>
      </c>
      <c r="B67" s="1">
        <v>0.0</v>
      </c>
      <c r="C67" s="1">
        <v>0.0</v>
      </c>
      <c r="D67" s="1" t="s">
        <v>376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377</v>
      </c>
      <c r="B68" s="1">
        <v>0.0</v>
      </c>
      <c r="C68" s="1">
        <v>0.0</v>
      </c>
      <c r="D68" s="1" t="s">
        <v>376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378</v>
      </c>
      <c r="B69" s="1">
        <v>0.0</v>
      </c>
      <c r="C69" s="1">
        <v>0.0</v>
      </c>
      <c r="D69" s="1" t="s">
        <v>379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380</v>
      </c>
      <c r="B70" s="1">
        <v>0.0</v>
      </c>
      <c r="C70" s="1">
        <v>0.0</v>
      </c>
      <c r="D70" s="1" t="s">
        <v>381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382</v>
      </c>
      <c r="B71" s="1">
        <v>0.0</v>
      </c>
      <c r="C71" s="1">
        <v>0.0</v>
      </c>
      <c r="D71" s="1" t="s">
        <v>383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384</v>
      </c>
      <c r="B72" s="1">
        <v>0.0</v>
      </c>
      <c r="C72" s="1">
        <v>0.0</v>
      </c>
      <c r="D72" s="1" t="s">
        <v>385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386</v>
      </c>
      <c r="B73" s="1">
        <v>0.0</v>
      </c>
      <c r="C73" s="1">
        <v>0.0</v>
      </c>
      <c r="D73" s="1" t="s">
        <v>387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388</v>
      </c>
      <c r="B74" s="1">
        <v>0.0</v>
      </c>
      <c r="C74" s="1">
        <v>0.0</v>
      </c>
      <c r="D74" s="1" t="s">
        <v>389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390</v>
      </c>
      <c r="B75" s="1">
        <v>0.0</v>
      </c>
      <c r="C75" s="1">
        <v>0.0</v>
      </c>
      <c r="D75" s="1" t="s">
        <v>391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392</v>
      </c>
      <c r="B76" s="1">
        <v>0.0</v>
      </c>
      <c r="C76" s="1">
        <v>0.0</v>
      </c>
      <c r="D76" s="1" t="s">
        <v>393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394</v>
      </c>
      <c r="B77" s="1">
        <v>0.0</v>
      </c>
      <c r="C77" s="1">
        <v>0.0</v>
      </c>
      <c r="D77" s="1" t="s">
        <v>395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396</v>
      </c>
      <c r="C1" s="1" t="s">
        <v>397</v>
      </c>
      <c r="D1" s="1" t="s">
        <v>398</v>
      </c>
      <c r="E1" s="1" t="s">
        <v>399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400</v>
      </c>
      <c r="B2" s="1" t="s">
        <v>401</v>
      </c>
      <c r="C2" s="1" t="s">
        <v>402</v>
      </c>
      <c r="D2" s="1" t="s">
        <v>402</v>
      </c>
      <c r="E2" s="1" t="s">
        <v>401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403</v>
      </c>
      <c r="B3" s="1" t="s">
        <v>401</v>
      </c>
      <c r="C3" s="1" t="s">
        <v>401</v>
      </c>
      <c r="D3" s="1" t="s">
        <v>404</v>
      </c>
      <c r="E3" s="1" t="s">
        <v>401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405</v>
      </c>
      <c r="B4" s="1" t="s">
        <v>401</v>
      </c>
      <c r="C4" s="1" t="s">
        <v>402</v>
      </c>
      <c r="D4" s="1" t="s">
        <v>402</v>
      </c>
      <c r="E4" s="1" t="s">
        <v>402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403</v>
      </c>
      <c r="B5" s="1" t="s">
        <v>401</v>
      </c>
      <c r="C5" s="1" t="s">
        <v>401</v>
      </c>
      <c r="D5" s="1" t="s">
        <v>404</v>
      </c>
      <c r="E5" s="1" t="s">
        <v>404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406</v>
      </c>
      <c r="B6" s="1" t="s">
        <v>407</v>
      </c>
      <c r="C6" s="1" t="s">
        <v>408</v>
      </c>
      <c r="D6" s="1" t="s">
        <v>409</v>
      </c>
      <c r="E6" s="1" t="s">
        <v>410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411</v>
      </c>
      <c r="B7" s="1" t="s">
        <v>401</v>
      </c>
      <c r="C7" s="1" t="s">
        <v>401</v>
      </c>
      <c r="D7" s="1" t="s">
        <v>401</v>
      </c>
      <c r="E7" s="1" t="s">
        <v>401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412</v>
      </c>
      <c r="B8" s="1" t="s">
        <v>401</v>
      </c>
      <c r="C8" s="1" t="s">
        <v>401</v>
      </c>
      <c r="D8" s="1" t="s">
        <v>413</v>
      </c>
      <c r="E8" s="1" t="s">
        <v>414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415</v>
      </c>
      <c r="B9" s="1" t="s">
        <v>401</v>
      </c>
      <c r="C9" s="1" t="s">
        <v>416</v>
      </c>
      <c r="D9" s="1" t="s">
        <v>416</v>
      </c>
      <c r="E9" s="1" t="s">
        <v>417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418</v>
      </c>
      <c r="B10" s="1" t="s">
        <v>401</v>
      </c>
      <c r="C10" s="1" t="s">
        <v>416</v>
      </c>
      <c r="D10" s="1" t="s">
        <v>416</v>
      </c>
      <c r="E10" s="1" t="s">
        <v>417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419</v>
      </c>
      <c r="B11" s="1" t="s">
        <v>401</v>
      </c>
      <c r="C11" s="1" t="s">
        <v>420</v>
      </c>
      <c r="D11" s="1" t="s">
        <v>421</v>
      </c>
      <c r="E11" s="1" t="s">
        <v>422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423</v>
      </c>
      <c r="B12" s="1" t="s">
        <v>401</v>
      </c>
      <c r="C12" s="1" t="s">
        <v>424</v>
      </c>
      <c r="D12" s="1" t="s">
        <v>425</v>
      </c>
      <c r="E12" s="1" t="s">
        <v>426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427</v>
      </c>
      <c r="B13" s="1" t="s">
        <v>401</v>
      </c>
      <c r="C13" s="1" t="s">
        <v>428</v>
      </c>
      <c r="D13" s="1" t="s">
        <v>429</v>
      </c>
      <c r="E13" s="1" t="s">
        <v>430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431</v>
      </c>
      <c r="B14" s="1" t="s">
        <v>401</v>
      </c>
      <c r="C14" s="1" t="s">
        <v>432</v>
      </c>
      <c r="D14" s="1" t="s">
        <v>433</v>
      </c>
      <c r="E14" s="1" t="s">
        <v>434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435</v>
      </c>
      <c r="B15" s="1" t="s">
        <v>401</v>
      </c>
      <c r="C15" s="1" t="s">
        <v>401</v>
      </c>
      <c r="D15" s="1" t="s">
        <v>401</v>
      </c>
      <c r="E15" s="1" t="s">
        <v>401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436</v>
      </c>
      <c r="B16" s="1" t="s">
        <v>401</v>
      </c>
      <c r="C16" s="1" t="s">
        <v>401</v>
      </c>
      <c r="D16" s="1" t="s">
        <v>401</v>
      </c>
      <c r="E16" s="1" t="s">
        <v>401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437</v>
      </c>
      <c r="B17" s="1" t="s">
        <v>153</v>
      </c>
      <c r="C17" s="1" t="s">
        <v>438</v>
      </c>
      <c r="D17" s="1" t="s">
        <v>439</v>
      </c>
      <c r="E17" s="1" t="s">
        <v>440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441</v>
      </c>
      <c r="B18" s="1" t="s">
        <v>401</v>
      </c>
      <c r="C18" s="1" t="s">
        <v>401</v>
      </c>
      <c r="D18" s="1" t="s">
        <v>401</v>
      </c>
      <c r="E18" s="1" t="s">
        <v>401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442</v>
      </c>
      <c r="B19" s="1" t="s">
        <v>443</v>
      </c>
      <c r="C19" s="1" t="s">
        <v>444</v>
      </c>
      <c r="D19" s="1" t="s">
        <v>445</v>
      </c>
      <c r="E19" s="1" t="s">
        <v>446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447</v>
      </c>
      <c r="B20" s="1" t="s">
        <v>401</v>
      </c>
      <c r="C20" s="1" t="s">
        <v>448</v>
      </c>
      <c r="D20" s="1" t="s">
        <v>449</v>
      </c>
      <c r="E20" s="1" t="s">
        <v>450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451</v>
      </c>
      <c r="B21" s="1" t="s">
        <v>401</v>
      </c>
      <c r="C21" s="1" t="s">
        <v>452</v>
      </c>
      <c r="D21" s="1" t="s">
        <v>453</v>
      </c>
      <c r="E21" s="1" t="s">
        <v>454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455</v>
      </c>
      <c r="B22" s="1" t="s">
        <v>401</v>
      </c>
      <c r="C22" s="1" t="s">
        <v>456</v>
      </c>
      <c r="D22" s="1" t="s">
        <v>457</v>
      </c>
      <c r="E22" s="1" t="s">
        <v>458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401</v>
      </c>
      <c r="C23" s="1" t="s">
        <v>401</v>
      </c>
      <c r="D23" s="1" t="s">
        <v>401</v>
      </c>
      <c r="E23" s="1" t="s">
        <v>401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459</v>
      </c>
      <c r="B24" s="1" t="s">
        <v>460</v>
      </c>
      <c r="C24" s="1" t="s">
        <v>461</v>
      </c>
      <c r="D24" s="1" t="s">
        <v>461</v>
      </c>
      <c r="E24" s="1" t="s">
        <v>461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462</v>
      </c>
      <c r="B25" s="1" t="s">
        <v>401</v>
      </c>
      <c r="C25" s="1" t="s">
        <v>463</v>
      </c>
      <c r="D25" s="1" t="s">
        <v>463</v>
      </c>
      <c r="E25" s="1" t="s">
        <v>401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464</v>
      </c>
      <c r="B26" s="1" t="s">
        <v>465</v>
      </c>
      <c r="C26" s="1" t="s">
        <v>401</v>
      </c>
      <c r="D26" s="1" t="s">
        <v>401</v>
      </c>
      <c r="E26" s="1" t="s">
        <v>401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466</v>
      </c>
      <c r="B2" s="1" t="s">
        <v>467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468</v>
      </c>
      <c r="B3" s="1" t="s">
        <v>469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470</v>
      </c>
      <c r="B4" s="1" t="s">
        <v>471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472</v>
      </c>
      <c r="B5" s="1" t="s">
        <v>473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475</v>
      </c>
      <c r="B7" s="1" t="s">
        <v>476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477</v>
      </c>
      <c r="B8" s="4" t="s">
        <v>478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479</v>
      </c>
      <c r="B9" s="1" t="s">
        <v>480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481</v>
      </c>
      <c r="B10" s="1" t="s">
        <v>482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483</v>
      </c>
      <c r="B11" s="1" t="s">
        <v>480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484</v>
      </c>
      <c r="B12" s="1" t="s">
        <v>485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486</v>
      </c>
      <c r="B13" s="1" t="s">
        <v>487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488</v>
      </c>
      <c r="B14" s="1" t="s">
        <v>485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489</v>
      </c>
      <c r="B15" s="1" t="s">
        <v>490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491</v>
      </c>
      <c r="B16" s="1">
        <v>635.0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492</v>
      </c>
      <c r="B17" s="1" t="s">
        <v>493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494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496</v>
      </c>
      <c r="B20" s="1">
        <v>0.88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497</v>
      </c>
      <c r="B21" s="1">
        <v>0.8999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498</v>
      </c>
      <c r="B22" s="1">
        <v>0.8799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499</v>
      </c>
      <c r="B23" s="1">
        <v>0.922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500</v>
      </c>
      <c r="B24" s="1">
        <v>0.88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501</v>
      </c>
      <c r="B25" s="1">
        <v>0.8999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502</v>
      </c>
      <c r="B26" s="1">
        <v>0.8799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503</v>
      </c>
      <c r="B27" s="1">
        <v>0.922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504</v>
      </c>
      <c r="B28" s="1">
        <v>0.306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505</v>
      </c>
      <c r="B29" s="1">
        <v>1.5612069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506</v>
      </c>
      <c r="B30" s="1">
        <v>-2.8296876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507</v>
      </c>
      <c r="B31" s="1">
        <v>388778.0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508</v>
      </c>
      <c r="B32" s="1">
        <v>388778.0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509</v>
      </c>
      <c r="B33" s="1">
        <v>271470.0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510</v>
      </c>
      <c r="B34" s="1">
        <v>438450.0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511</v>
      </c>
      <c r="B35" s="1">
        <v>438450.0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512</v>
      </c>
      <c r="B36" s="1">
        <v>0.8481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513</v>
      </c>
      <c r="B37" s="1">
        <v>0.9539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516</v>
      </c>
      <c r="B40" s="1">
        <v>6.9847736E7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517</v>
      </c>
      <c r="B41" s="1">
        <v>0.555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518</v>
      </c>
      <c r="B42" s="1">
        <v>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519</v>
      </c>
      <c r="B43" s="1">
        <v>0.020975089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520</v>
      </c>
      <c r="B44" s="1">
        <v>0.86058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521</v>
      </c>
      <c r="B45" s="1">
        <v>1.170475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522</v>
      </c>
      <c r="B46" s="1" t="s">
        <v>523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524</v>
      </c>
      <c r="B47" s="1">
        <v>-5.4646916E7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525</v>
      </c>
      <c r="B48" s="1">
        <v>-0.042719997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526</v>
      </c>
      <c r="B49" s="1">
        <v>1.3652738E7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527</v>
      </c>
      <c r="B50" s="1">
        <v>5.85407E7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528</v>
      </c>
      <c r="B51" s="1">
        <v>180348.0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529</v>
      </c>
      <c r="B52" s="1">
        <v>158794.0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530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531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532</v>
      </c>
      <c r="B55" s="1">
        <v>0.0023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533</v>
      </c>
      <c r="B56" s="1">
        <v>0.65636003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534</v>
      </c>
      <c r="B57" s="1">
        <v>0.00686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535</v>
      </c>
      <c r="B58" s="1">
        <v>0.46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536</v>
      </c>
      <c r="B59" s="1">
        <v>0.0062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537</v>
      </c>
      <c r="B60" s="1">
        <v>7.71372E7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538</v>
      </c>
      <c r="B61" s="1">
        <v>5.013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539</v>
      </c>
      <c r="B62" s="1">
        <v>0.18063036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540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541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542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543</v>
      </c>
      <c r="B66" s="1">
        <v>-7.94451968E8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544</v>
      </c>
      <c r="B67" s="1">
        <v>0.58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545</v>
      </c>
      <c r="B68" s="1">
        <v>-0.34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546</v>
      </c>
      <c r="B69" s="1">
        <v>-0.016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547</v>
      </c>
      <c r="B70" s="1">
        <v>0.361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548</v>
      </c>
      <c r="B71" s="1">
        <v>-0.85550237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549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550</v>
      </c>
      <c r="B73" s="1" t="s">
        <v>551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552</v>
      </c>
      <c r="B74" s="1" t="s">
        <v>553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554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555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556</v>
      </c>
      <c r="B77" s="1" t="s">
        <v>557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558</v>
      </c>
      <c r="B78" s="1" t="s">
        <v>557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559</v>
      </c>
      <c r="B79" s="1">
        <v>1.6951302E9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560</v>
      </c>
      <c r="B80" s="1" t="s">
        <v>561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562</v>
      </c>
      <c r="B81" s="1" t="s">
        <v>563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564</v>
      </c>
      <c r="B82" s="1" t="s">
        <v>565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566</v>
      </c>
      <c r="B83" s="1" t="s">
        <v>567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568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569</v>
      </c>
      <c r="B85" s="1">
        <v>0.9055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570</v>
      </c>
      <c r="B86" s="1">
        <v>2.964635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571</v>
      </c>
      <c r="B87" s="1">
        <v>2.964635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572</v>
      </c>
      <c r="B88" s="1">
        <v>2.964635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573</v>
      </c>
      <c r="B89" s="1">
        <v>2.964635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574</v>
      </c>
      <c r="B90" s="1" t="s">
        <v>575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576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577</v>
      </c>
      <c r="B92" s="1">
        <v>2.04611008E8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578</v>
      </c>
      <c r="B93" s="1">
        <v>2.628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579</v>
      </c>
      <c r="B94" s="1">
        <v>-1.51400992E8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580</v>
      </c>
      <c r="B95" s="1">
        <v>8.3016E7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581</v>
      </c>
      <c r="B96" s="1">
        <v>1.304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582</v>
      </c>
      <c r="B97" s="1">
        <v>1.386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583</v>
      </c>
      <c r="B98" s="1">
        <v>3.330032896E9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584</v>
      </c>
      <c r="B99" s="1">
        <v>23.572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585</v>
      </c>
      <c r="B100" s="1">
        <v>49.558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586</v>
      </c>
      <c r="B101" s="1">
        <v>-0.10987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587</v>
      </c>
      <c r="B102" s="1">
        <v>-0.45945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588</v>
      </c>
      <c r="B103" s="1">
        <v>-1.58115E7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589</v>
      </c>
      <c r="B104" s="1">
        <v>-6.4034E7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590</v>
      </c>
      <c r="B105" s="1">
        <v>0.025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591</v>
      </c>
      <c r="B106" s="1">
        <v>0.044109996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592</v>
      </c>
      <c r="B107" s="1">
        <v>-0.04547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593</v>
      </c>
      <c r="B108" s="1">
        <v>-0.029679999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594</v>
      </c>
      <c r="B109" s="1" t="s">
        <v>595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596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-15.096</v>
      </c>
      <c r="D3" s="1">
        <v>5.032</v>
      </c>
      <c r="E3" s="1">
        <f>IF(D3*FORECAST(E2,B3:D3,B2:D2)&gt;0,FORECAST(E2,B3:D3,B2:D2),D3)*$X$1</f>
        <v>1.677333333</v>
      </c>
      <c r="F3" s="1">
        <f>IF(E3*FORECAST(F2,B3:E3,B2:E2)&gt;0,FORECAST(F2,B3:E3,B2:E2),E3)*$X$1</f>
        <v>4.193333333</v>
      </c>
      <c r="G3" s="1">
        <f>IF(F3*FORECAST(G2,B3:F3,B2:F2)&gt;0,FORECAST(G2,B3:F3,B2:F2),F3)*$X$1</f>
        <v>6.709333333</v>
      </c>
      <c r="H3" s="1">
        <f>IF(G3*FORECAST(H2,B3:G3,B2:G2)&gt;0,FORECAST(H2,B3:G3,B2:G2),G3)*$X$1</f>
        <v>9.225333333</v>
      </c>
      <c r="I3" s="1">
        <f>IF(H3*FORECAST(I2,B3:H3,B2:H2)&gt;0,FORECAST(I2,B3:H3,B2:H2),H3)*$X$1</f>
        <v>11.74133333</v>
      </c>
      <c r="J3" s="1">
        <f>IF(I3*FORECAST(J2,B3:I3,B2:I2)&gt;0,FORECAST(J2,B3:I3,B2:I2),I3)*$X$1</f>
        <v>14.25733333</v>
      </c>
      <c r="K3" s="1">
        <f>IF(J3*FORECAST(K2,B3:J3,B2:J2)&gt;0,FORECAST(K2,B3:J3,B2:J2),J3)*$X$1</f>
        <v>16.77333333</v>
      </c>
      <c r="L3" s="5">
        <f>IF(K3*FORECAST(L2,B3:K3,B2:K2)&gt;0,FORECAST(L2,B3:K3,B2:K2),K3)*$X$1</f>
        <v>19.28933333</v>
      </c>
      <c r="M3" s="5">
        <f>IF(L3*FORECAST(M2,B3:L3,B2:L2)&gt;0,FORECAST(M2,B3:L3,B2:L2),L3)*$X$1</f>
        <v>21.80533333</v>
      </c>
      <c r="N3" s="5">
        <f>IF(M3*FORECAST(N2,B3:M3,B2:M2)&gt;0,FORECAST(N2,B3:M3,B2:M2),M3)*$X$1</f>
        <v>24.32133333</v>
      </c>
      <c r="O3" s="5">
        <f>IF(N3*FORECAST(O2,B3:N3,B2:N2)&gt;0,FORECAST(O2,B3:N3,B2:N2),N3)*$X$1</f>
        <v>26.83733333</v>
      </c>
      <c r="P3" s="5">
        <f>IF(O3*FORECAST(P2,B3:O3,B2:O2)&gt;0,FORECAST(P2,B3:O3,B2:O2),O3)*$X$1</f>
        <v>29.35333333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-45.69600000000001</v>
      </c>
      <c r="C4" s="1">
        <v>-10.2</v>
      </c>
      <c r="D4" s="1">
        <v>-24.48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597</v>
      </c>
      <c r="B5" s="1">
        <v>461.0</v>
      </c>
      <c r="C5" s="1">
        <v>433.0</v>
      </c>
      <c r="D5" s="1">
        <v>45.0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598</v>
      </c>
      <c r="L7" s="1">
        <f>IF(P3*FORECAST(P2,B3:P3,B2:P2)&gt;0,FORECAST(P2,B3:P3,B2:P2),O3)*$X$1 * (1+0.02)/(0.0744-0.02)</f>
        <v>550.375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599</v>
      </c>
      <c r="L8" s="6">
        <f t="array" ref="L8">NPV(0.0744,F3:P3)</f>
        <v>109.9561207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600</v>
      </c>
      <c r="L9" s="6">
        <f t="array" ref="L9">NPV(0.0744,F16:P16)</f>
        <v>249.9382371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601</v>
      </c>
      <c r="L10" s="6">
        <f>L8 + L9</f>
        <v>359.8943578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-24.48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602</v>
      </c>
      <c r="L12" s="6">
        <f>L10 - L11</f>
        <v>384.3743578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603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8.541652395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(1+0.02)/(0.0744-0.02)</f>
        <v>550.375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-19.856</v>
      </c>
      <c r="C3" s="1">
        <v>-12.376</v>
      </c>
      <c r="D3" s="1">
        <v>-21.76</v>
      </c>
      <c r="E3" s="1">
        <f>IF(D3*FORECAST(E2,B3:D3,B2:D2)&gt;0,FORECAST(E2,B3:D3,B2:D2),D3)*$X$1</f>
        <v>-19.90133333</v>
      </c>
      <c r="F3" s="1">
        <f>IF(E3*FORECAST(F2,B3:E3,B2:E2)&gt;0,FORECAST(F2,B3:E3,B2:E2),E3)*$X$1</f>
        <v>-20.85333333</v>
      </c>
      <c r="G3" s="1">
        <f>IF(F3*FORECAST(G2,B3:F3,B2:F2)&gt;0,FORECAST(G2,B3:F3,B2:F2),F3)*$X$1</f>
        <v>-21.80533333</v>
      </c>
      <c r="H3" s="1">
        <f>IF(G3*FORECAST(H2,B3:G3,B2:G2)&gt;0,FORECAST(H2,B3:G3,B2:G2),G3)*$X$1</f>
        <v>-22.75733333</v>
      </c>
      <c r="I3" s="1">
        <f>IF(H3*FORECAST(I2,B3:H3,B2:H2)&gt;0,FORECAST(I2,B3:H3,B2:H2),H3)*$X$1</f>
        <v>-23.70933333</v>
      </c>
      <c r="J3" s="1">
        <f>IF(I3*FORECAST(J2,B3:I3,B2:I2)&gt;0,FORECAST(J2,B3:I3,B2:I2),I3)*$X$1</f>
        <v>-24.66133333</v>
      </c>
      <c r="K3" s="1">
        <f>IF(J3*FORECAST(K2,B3:J3,B2:J2)&gt;0,FORECAST(K2,B3:J3,B2:J2),J3)*$X$1</f>
        <v>-25.61333333</v>
      </c>
      <c r="L3" s="5">
        <f>IF(K3*FORECAST(L2,B3:K3,B2:K2)&gt;0,FORECAST(L2,B3:K3,B2:K2),K3)*$X$1</f>
        <v>-26.56533333</v>
      </c>
      <c r="M3" s="5">
        <f>IF(L3*FORECAST(M2,B3:L3,B2:L2)&gt;0,FORECAST(M2,B3:L3,B2:L2),L3)*$X$1</f>
        <v>-27.51733333</v>
      </c>
      <c r="N3" s="5">
        <f>IF(M3*FORECAST(N2,B3:M3,B2:M2)&gt;0,FORECAST(N2,B3:M3,B2:M2),M3)*$X$1</f>
        <v>-28.46933333</v>
      </c>
      <c r="O3" s="5">
        <f>IF(N3*FORECAST(O2,B3:N3,B2:N2)&gt;0,FORECAST(O2,B3:N3,B2:N2),N3)*$X$1</f>
        <v>-29.42133333</v>
      </c>
      <c r="P3" s="5">
        <f>IF(O3*FORECAST(P2,B3:O3,B2:O2)&gt;0,FORECAST(P2,B3:O3,B2:O2),O3)*$X$1</f>
        <v>-30.37333333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-45.69600000000001</v>
      </c>
      <c r="C4" s="1">
        <v>-10.2</v>
      </c>
      <c r="D4" s="1">
        <v>-24.48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597</v>
      </c>
      <c r="B5" s="1">
        <v>461.0</v>
      </c>
      <c r="C5" s="1">
        <v>433.0</v>
      </c>
      <c r="D5" s="1">
        <v>45.0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598</v>
      </c>
      <c r="L7" s="1">
        <f>IF(P3*FORECAST(P2,B3:P3,B2:P2)&gt;0,FORECAST(P2,B3:P3,B2:P2),O3)*$X$1 * (1+0.02)/(0.0744-0.02)</f>
        <v>-569.5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599</v>
      </c>
      <c r="L8" s="6">
        <f t="array" ref="L8">NPV(0.0744,F3:P3)</f>
        <v>-182.9655027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600</v>
      </c>
      <c r="L9" s="6">
        <f t="array" ref="L9">NPV(0.0744,F16:P16)</f>
        <v>-258.6233495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601</v>
      </c>
      <c r="L10" s="6">
        <f>L8 + L9</f>
        <v>-441.5888523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-24.48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602</v>
      </c>
      <c r="L12" s="6">
        <f>L10 - L11</f>
        <v>-417.1088523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603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-9.269085606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(1+0.02)/(0.0744-0.02)</f>
        <v>-569.5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