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<sst xmlns="http://schemas.openxmlformats.org/spreadsheetml/2006/main" count="2010" uniqueCount="1736">
  <si>
    <t>ticker</t>
  </si>
  <si>
    <t>CCEP</t>
  </si>
  <si>
    <t>nombre</t>
  </si>
  <si>
    <t>COCA COLA EUROPACIFIC PAR</t>
  </si>
  <si>
    <t>empresa</t>
  </si>
  <si>
    <t>Non-Alcoholic Beverages</t>
  </si>
  <si>
    <t>Open</t>
  </si>
  <si>
    <t>Target Price</t>
  </si>
  <si>
    <t>Upside</t>
  </si>
  <si>
    <t>51.46%</t>
  </si>
  <si>
    <t>Country</t>
  </si>
  <si>
    <t>United Kingdom</t>
  </si>
  <si>
    <t>Market Cap</t>
  </si>
  <si>
    <t>Book Value</t>
  </si>
  <si>
    <t>Pe ratio</t>
  </si>
  <si>
    <t>Dividend Ratio</t>
  </si>
  <si>
    <t>Net Debt Growth</t>
  </si>
  <si>
    <t>1.08%</t>
  </si>
  <si>
    <t>Total Assets Growth</t>
  </si>
  <si>
    <t>12.22%</t>
  </si>
  <si>
    <t>Net Property, Plant and Equipment Growth</t>
  </si>
  <si>
    <t>9.38%</t>
  </si>
  <si>
    <t>EBITDA Growth</t>
  </si>
  <si>
    <t>77.60%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</si>
  <si>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</si>
  <si>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</si>
  <si>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</si>
  <si>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</si>
  <si>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</si>
  <si>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</si>
  <si>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</si>
  <si>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</si>
  <si>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</si>
  <si>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</si>
  <si>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</si>
  <si>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</si>
  <si>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</si>
  <si>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</si>
  <si>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</si>
  <si>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</si>
  <si>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</si>
  <si>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</si>
  <si>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</si>
  <si>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</si>
  <si>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</si>
  <si>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</si>
  <si>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</si>
  <si>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</si>
  <si>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</si>
  <si>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</si>
  <si>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</si>
  <si>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</si>
  <si>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</si>
  <si>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</si>
  <si>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</si>
  <si>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</si>
  <si>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</si>
  <si>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</si>
  <si>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</si>
  <si>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</si>
  <si>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</si>
  <si>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</si>
  <si>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</si>
  <si>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</si>
  <si>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</si>
  <si>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</si>
  <si>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</si>
  <si>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</si>
  <si>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</si>
  <si>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</si>
  <si>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</si>
  <si>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</si>
  <si>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</si>
  <si>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</si>
  <si>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</si>
  <si>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</si>
  <si>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</si>
  <si>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</si>
  <si>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</si>
  <si>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</si>
  <si>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</si>
  <si>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</si>
  <si>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</si>
  <si>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</si>
  <si>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</si>
  <si>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</si>
  <si>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</si>
  <si>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</si>
  <si>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</si>
  <si>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</si>
  <si>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</si>
  <si>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</si>
  <si>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</si>
  <si>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</si>
  <si>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</si>
  <si>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</si>
  <si>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</si>
  <si>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</si>
  <si>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</si>
  <si>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</si>
  <si>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</si>
  <si>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</si>
  <si>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</si>
  <si>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</si>
  <si>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</si>
  <si>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</si>
  <si>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</si>
  <si>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</si>
  <si>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</si>
  <si>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</si>
  <si>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</si>
  <si>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</si>
  <si>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</si>
  <si>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</si>
  <si>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</si>
  <si>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</si>
  <si>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5.99</t>
  </si>
  <si>
    <t>4.21</t>
  </si>
  <si>
    <t>13.37</t>
  </si>
  <si>
    <t>13.8</t>
  </si>
  <si>
    <t>13.82</t>
  </si>
  <si>
    <t>13.49</t>
  </si>
  <si>
    <t>13.25</t>
  </si>
  <si>
    <t>15.42</t>
  </si>
  <si>
    <t>16.29</t>
  </si>
  <si>
    <t>17.37</t>
  </si>
  <si>
    <t>Tangible Book Value</t>
  </si>
  <si>
    <t>Tangible Book Value Per Share</t>
  </si>
  <si>
    <t>-9.67</t>
  </si>
  <si>
    <t>-11.06</t>
  </si>
  <si>
    <t>-8.92</t>
  </si>
  <si>
    <t>-8.71</t>
  </si>
  <si>
    <t>-9.13</t>
  </si>
  <si>
    <t>-10.67</t>
  </si>
  <si>
    <t>-10.79</t>
  </si>
  <si>
    <t>-22.42</t>
  </si>
  <si>
    <t>-21.13</t>
  </si>
  <si>
    <t>-19.45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</si>
  <si>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</si>
  <si>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</si>
  <si>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</si>
  <si>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</si>
  <si>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</si>
  <si>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</si>
  <si>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</si>
  <si>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</si>
  <si>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</si>
  <si>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</si>
  <si>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</si>
  <si>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</si>
  <si>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</si>
  <si>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</si>
  <si>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</si>
  <si>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</si>
  <si>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</si>
  <si>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</si>
  <si>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</si>
  <si>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</si>
  <si>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</si>
  <si>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</si>
  <si>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</si>
  <si>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</si>
  <si>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</si>
  <si>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</si>
  <si>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</si>
  <si>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</si>
  <si>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</si>
  <si>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</si>
  <si>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</si>
  <si>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</si>
  <si>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</si>
  <si>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</si>
  <si>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</si>
  <si>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</si>
  <si>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</si>
  <si>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</si>
  <si>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</si>
  <si>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</si>
  <si>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</si>
  <si>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</si>
  <si>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</si>
  <si>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</si>
  <si>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</si>
  <si>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</si>
  <si>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2.68</t>
  </si>
  <si>
    <t>2.58</t>
  </si>
  <si>
    <t>1.44</t>
  </si>
  <si>
    <t>1.42</t>
  </si>
  <si>
    <t>1.88</t>
  </si>
  <si>
    <t>2.34</t>
  </si>
  <si>
    <t>1.09</t>
  </si>
  <si>
    <t>2.15</t>
  </si>
  <si>
    <t>3.3</t>
  </si>
  <si>
    <t>3.64</t>
  </si>
  <si>
    <t>Basic EPS - Continuing Operations</t>
  </si>
  <si>
    <t>Basic Weighted Average Shares Outstanding</t>
  </si>
  <si>
    <t>Net EPS - Diluted</t>
  </si>
  <si>
    <t>2.63</t>
  </si>
  <si>
    <t>2.54</t>
  </si>
  <si>
    <t>1.41</t>
  </si>
  <si>
    <t>1.86</t>
  </si>
  <si>
    <t>2.32</t>
  </si>
  <si>
    <t>3.29</t>
  </si>
  <si>
    <t>3.63</t>
  </si>
  <si>
    <t>Diluted EPS - Continuing Operations</t>
  </si>
  <si>
    <t>Diluted Weighted Average Shares Outstanding</t>
  </si>
  <si>
    <t>Normalized Basic EPS</t>
  </si>
  <si>
    <t>2.49</t>
  </si>
  <si>
    <t>2.19</t>
  </si>
  <si>
    <t>1.53</t>
  </si>
  <si>
    <t>1.58</t>
  </si>
  <si>
    <t>1.56</t>
  </si>
  <si>
    <t>1.95</t>
  </si>
  <si>
    <t>1.04</t>
  </si>
  <si>
    <t>1.99</t>
  </si>
  <si>
    <t>2.73</t>
  </si>
  <si>
    <t>3.02</t>
  </si>
  <si>
    <t>Normalized Diluted EPS</t>
  </si>
  <si>
    <t>2.44</t>
  </si>
  <si>
    <t>1.51</t>
  </si>
  <si>
    <t>1.57</t>
  </si>
  <si>
    <t>1.54</t>
  </si>
  <si>
    <t>1.94</t>
  </si>
  <si>
    <t>1.98</t>
  </si>
  <si>
    <t>2.72</t>
  </si>
  <si>
    <t>Dividend Per Share</t>
  </si>
  <si>
    <t>1.12</t>
  </si>
  <si>
    <t>0.34</t>
  </si>
  <si>
    <t>0.84</t>
  </si>
  <si>
    <t>1.06</t>
  </si>
  <si>
    <t>1.24</t>
  </si>
  <si>
    <t>0.85</t>
  </si>
  <si>
    <t>1.4</t>
  </si>
  <si>
    <t>1.68</t>
  </si>
  <si>
    <t>1.84</t>
  </si>
  <si>
    <t>Payout Ratio</t>
  </si>
  <si>
    <t>37.1</t>
  </si>
  <si>
    <t>43.12</t>
  </si>
  <si>
    <t>37.16</t>
  </si>
  <si>
    <t>71.08</t>
  </si>
  <si>
    <t>56.44</t>
  </si>
  <si>
    <t>52.66</t>
  </si>
  <si>
    <t>77.51</t>
  </si>
  <si>
    <t>64.97</t>
  </si>
  <si>
    <t>50.6</t>
  </si>
  <si>
    <t>50.39</t>
  </si>
  <si>
    <t>EBITDA</t>
  </si>
  <si>
    <t>EBITA</t>
  </si>
  <si>
    <t>EBIT</t>
  </si>
  <si>
    <t>EBITDAR</t>
  </si>
  <si>
    <t>Effective Tax Rate - (Ratio)</t>
  </si>
  <si>
    <t>25.76</t>
  </si>
  <si>
    <t>19.89</t>
  </si>
  <si>
    <t>23.64</t>
  </si>
  <si>
    <t>40.64</t>
  </si>
  <si>
    <t>24.56</t>
  </si>
  <si>
    <t>25.03</t>
  </si>
  <si>
    <t>28.35</t>
  </si>
  <si>
    <t>28.51</t>
  </si>
  <si>
    <t>22.28</t>
  </si>
  <si>
    <t>24.24</t>
  </si>
  <si>
    <t>Current Domestic Taxes</t>
  </si>
  <si>
    <t>Current Foreign Taxes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</si>
  <si>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</si>
  <si>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</si>
  <si>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</si>
  <si>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</si>
  <si>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</si>
  <si>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</si>
  <si>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</si>
  <si>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</si>
  <si>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</si>
  <si>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</si>
  <si>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</si>
  <si>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</si>
  <si>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</si>
  <si>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</si>
  <si>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</si>
  <si>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</si>
  <si>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</si>
  <si>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7.61</t>
  </si>
  <si>
    <t>7.21</t>
  </si>
  <si>
    <t>5.17</t>
  </si>
  <si>
    <t>4.51</t>
  </si>
  <si>
    <t>4.46</t>
  </si>
  <si>
    <t>5.24</t>
  </si>
  <si>
    <t>2.88</t>
  </si>
  <si>
    <t>4.11</t>
  </si>
  <si>
    <t>4.59</t>
  </si>
  <si>
    <t>5.02</t>
  </si>
  <si>
    <t>Return on Total Capital</t>
  </si>
  <si>
    <t>11.96</t>
  </si>
  <si>
    <t>11.42</t>
  </si>
  <si>
    <t>7.64</t>
  </si>
  <si>
    <t>6.54</t>
  </si>
  <si>
    <t>6.6</t>
  </si>
  <si>
    <t>7.81</t>
  </si>
  <si>
    <t>4.23</t>
  </si>
  <si>
    <t>5.9</t>
  </si>
  <si>
    <t>6.72</t>
  </si>
  <si>
    <t>7.54</t>
  </si>
  <si>
    <t>Return On Equity %</t>
  </si>
  <si>
    <t>35.73</t>
  </si>
  <si>
    <t>49.92</t>
  </si>
  <si>
    <t>14.98</t>
  </si>
  <si>
    <t>10.47</t>
  </si>
  <si>
    <t>13.72</t>
  </si>
  <si>
    <t>17.14</t>
  </si>
  <si>
    <t>8.18</t>
  </si>
  <si>
    <t>14.93</t>
  </si>
  <si>
    <t>20.75</t>
  </si>
  <si>
    <t>21.64</t>
  </si>
  <si>
    <t>Return on Common Equity</t>
  </si>
  <si>
    <t>15.04</t>
  </si>
  <si>
    <t>20.83</t>
  </si>
  <si>
    <t>Margin Analysis</t>
  </si>
  <si>
    <t>Gross Profit Margin %</t>
  </si>
  <si>
    <t>35.98</t>
  </si>
  <si>
    <t>36.66</t>
  </si>
  <si>
    <t>39.31</t>
  </si>
  <si>
    <t>39.38</t>
  </si>
  <si>
    <t>38.7</t>
  </si>
  <si>
    <t>38.22</t>
  </si>
  <si>
    <t>35.8</t>
  </si>
  <si>
    <t>37.49</t>
  </si>
  <si>
    <t>36.75</t>
  </si>
  <si>
    <t>SG&amp;A Margin</t>
  </si>
  <si>
    <t>20.18</t>
  </si>
  <si>
    <t>20.81</t>
  </si>
  <si>
    <t>27.72</t>
  </si>
  <si>
    <t>27.39</t>
  </si>
  <si>
    <t>27.43</t>
  </si>
  <si>
    <t>25.35</t>
  </si>
  <si>
    <t>27.57</t>
  </si>
  <si>
    <t>25.95</t>
  </si>
  <si>
    <t>23.59</t>
  </si>
  <si>
    <t>23.99</t>
  </si>
  <si>
    <t>EBITDA Margin %</t>
  </si>
  <si>
    <t>16.97</t>
  </si>
  <si>
    <t>17.19</t>
  </si>
  <si>
    <t>15.16</t>
  </si>
  <si>
    <t>15.77</t>
  </si>
  <si>
    <t>16.4</t>
  </si>
  <si>
    <t>12.33</t>
  </si>
  <si>
    <t>15.23</t>
  </si>
  <si>
    <t>15.47</t>
  </si>
  <si>
    <t>15.74</t>
  </si>
  <si>
    <t>EBITA Margin %</t>
  </si>
  <si>
    <t>13.31</t>
  </si>
  <si>
    <t>13.29</t>
  </si>
  <si>
    <t>11.65</t>
  </si>
  <si>
    <t>12.07</t>
  </si>
  <si>
    <t>11.35</t>
  </si>
  <si>
    <t>12.94</t>
  </si>
  <si>
    <t>8.31</t>
  </si>
  <si>
    <t>11.64</t>
  </si>
  <si>
    <t>12.49</t>
  </si>
  <si>
    <t>13.1</t>
  </si>
  <si>
    <t>EBIT Margin %</t>
  </si>
  <si>
    <t>11.58</t>
  </si>
  <si>
    <t>11.99</t>
  </si>
  <si>
    <t>11.28</t>
  </si>
  <si>
    <t>12.87</t>
  </si>
  <si>
    <t>8.23</t>
  </si>
  <si>
    <t>11.54</t>
  </si>
  <si>
    <t>12.39</t>
  </si>
  <si>
    <t>12.86</t>
  </si>
  <si>
    <t>Income From Continuing Operations Margin %</t>
  </si>
  <si>
    <t>8.02</t>
  </si>
  <si>
    <t>8.5</t>
  </si>
  <si>
    <t>6.01</t>
  </si>
  <si>
    <t>6.22</t>
  </si>
  <si>
    <t>7.89</t>
  </si>
  <si>
    <t>9.07</t>
  </si>
  <si>
    <t>4.7</t>
  </si>
  <si>
    <t>7.18</t>
  </si>
  <si>
    <t>8.78</t>
  </si>
  <si>
    <t>9.12</t>
  </si>
  <si>
    <t>Net Income Margin %</t>
  </si>
  <si>
    <t>7.14</t>
  </si>
  <si>
    <t>8.71</t>
  </si>
  <si>
    <t>Net Avail. For Common Margin %</t>
  </si>
  <si>
    <t>Normalized Net Income Margin</t>
  </si>
  <si>
    <t>7.44</t>
  </si>
  <si>
    <t>6.38</t>
  </si>
  <si>
    <t>6.93</t>
  </si>
  <si>
    <t>7.56</t>
  </si>
  <si>
    <t>6.59</t>
  </si>
  <si>
    <t>7.2</t>
  </si>
  <si>
    <t>7.57</t>
  </si>
  <si>
    <t>Levered Free Cash Flow Margin</t>
  </si>
  <si>
    <t>5.94</t>
  </si>
  <si>
    <t>8.41</t>
  </si>
  <si>
    <t>4.96</t>
  </si>
  <si>
    <t>8.25</t>
  </si>
  <si>
    <t>10.38</t>
  </si>
  <si>
    <t>6.63</t>
  </si>
  <si>
    <t>8.75</t>
  </si>
  <si>
    <t>6.51</t>
  </si>
  <si>
    <t>13.26</t>
  </si>
  <si>
    <t>9.23</t>
  </si>
  <si>
    <t>Unlevered Free Cash Flow Margin</t>
  </si>
  <si>
    <t>6.84</t>
  </si>
  <si>
    <t>9.46</t>
  </si>
  <si>
    <t>5.95</t>
  </si>
  <si>
    <t>9.05</t>
  </si>
  <si>
    <t>11.1</t>
  </si>
  <si>
    <t>7.34</t>
  </si>
  <si>
    <t>9.53</t>
  </si>
  <si>
    <t>13.89</t>
  </si>
  <si>
    <t>9.84</t>
  </si>
  <si>
    <t>Asset Turnover</t>
  </si>
  <si>
    <t>0.91</t>
  </si>
  <si>
    <t>0.87</t>
  </si>
  <si>
    <t>0.71</t>
  </si>
  <si>
    <t>0.6</t>
  </si>
  <si>
    <t>0.63</t>
  </si>
  <si>
    <t>0.65</t>
  </si>
  <si>
    <t>0.56</t>
  </si>
  <si>
    <t>0.57</t>
  </si>
  <si>
    <t>0.59</t>
  </si>
  <si>
    <t>0.62</t>
  </si>
  <si>
    <t>Fixed Assets Turnover</t>
  </si>
  <si>
    <t>3.71</t>
  </si>
  <si>
    <t>3.49</t>
  </si>
  <si>
    <t>3.21</t>
  </si>
  <si>
    <t>2.83</t>
  </si>
  <si>
    <t>2.98</t>
  </si>
  <si>
    <t>2.97</t>
  </si>
  <si>
    <t>3.32</t>
  </si>
  <si>
    <t>3.47</t>
  </si>
  <si>
    <t>Receivables Turnover (Average Receivables)</t>
  </si>
  <si>
    <t>5.19</t>
  </si>
  <si>
    <t>4.75</t>
  </si>
  <si>
    <t>5.68</t>
  </si>
  <si>
    <t>5.88</t>
  </si>
  <si>
    <t>6.45</t>
  </si>
  <si>
    <t>6.8</t>
  </si>
  <si>
    <t>6.31</t>
  </si>
  <si>
    <t>6.82</t>
  </si>
  <si>
    <t>6.73</t>
  </si>
  <si>
    <t>Inventory Turnover (Average Inventory)</t>
  </si>
  <si>
    <t>12.6</t>
  </si>
  <si>
    <t>12.27</t>
  </si>
  <si>
    <t>10.62</t>
  </si>
  <si>
    <t>10.14</t>
  </si>
  <si>
    <t>10.51</t>
  </si>
  <si>
    <t>10.49</t>
  </si>
  <si>
    <t>9.7</t>
  </si>
  <si>
    <t>9.36</t>
  </si>
  <si>
    <t>8.74</t>
  </si>
  <si>
    <t>8.46</t>
  </si>
  <si>
    <t>Short Term Liquidity</t>
  </si>
  <si>
    <t>Current Ratio</t>
  </si>
  <si>
    <t>0.94</t>
  </si>
  <si>
    <t>0.95</t>
  </si>
  <si>
    <t>1.01</t>
  </si>
  <si>
    <t>0.79</t>
  </si>
  <si>
    <t>0.75</t>
  </si>
  <si>
    <t>0.98</t>
  </si>
  <si>
    <t>0.89</t>
  </si>
  <si>
    <t>Quick Ratio</t>
  </si>
  <si>
    <t>0.69</t>
  </si>
  <si>
    <t>0.68</t>
  </si>
  <si>
    <t>Operating Cash Flow to Current Liabilities</t>
  </si>
  <si>
    <t>0.38</t>
  </si>
  <si>
    <t>0.44</t>
  </si>
  <si>
    <t>0.33</t>
  </si>
  <si>
    <t>0.49</t>
  </si>
  <si>
    <t>0.48</t>
  </si>
  <si>
    <t>0.46</t>
  </si>
  <si>
    <t>0.36</t>
  </si>
  <si>
    <t>0.35</t>
  </si>
  <si>
    <t>0.4</t>
  </si>
  <si>
    <t>0.39</t>
  </si>
  <si>
    <t>Days Sales Outstanding (Average Receivables)</t>
  </si>
  <si>
    <t>70.34</t>
  </si>
  <si>
    <t>76.82</t>
  </si>
  <si>
    <t>64.46</t>
  </si>
  <si>
    <t>62.06</t>
  </si>
  <si>
    <t>56.55</t>
  </si>
  <si>
    <t>53.72</t>
  </si>
  <si>
    <t>58.04</t>
  </si>
  <si>
    <t>53.53</t>
  </si>
  <si>
    <t>54.25</t>
  </si>
  <si>
    <t>53.56</t>
  </si>
  <si>
    <t>Days Outstanding Inventory (Average Inventory)</t>
  </si>
  <si>
    <t>28.97</t>
  </si>
  <si>
    <t>29.75</t>
  </si>
  <si>
    <t>34.47</t>
  </si>
  <si>
    <t>34.72</t>
  </si>
  <si>
    <t>34.81</t>
  </si>
  <si>
    <t>37.73</t>
  </si>
  <si>
    <t>38.99</t>
  </si>
  <si>
    <t>41.76</t>
  </si>
  <si>
    <t>43.13</t>
  </si>
  <si>
    <t>Average Days Payable Outstanding</t>
  </si>
  <si>
    <t>44.41</t>
  </si>
  <si>
    <t>51.1</t>
  </si>
  <si>
    <t>50.34</t>
  </si>
  <si>
    <t>62.84</t>
  </si>
  <si>
    <t>65.03</t>
  </si>
  <si>
    <t>65.69</t>
  </si>
  <si>
    <t>72.8</t>
  </si>
  <si>
    <t>64.44</t>
  </si>
  <si>
    <t>74.33</t>
  </si>
  <si>
    <t>83.45</t>
  </si>
  <si>
    <t>Cash Conversion Cycle (Average Days)</t>
  </si>
  <si>
    <t>54.9</t>
  </si>
  <si>
    <t>55.46</t>
  </si>
  <si>
    <t>48.58</t>
  </si>
  <si>
    <t>35.23</t>
  </si>
  <si>
    <t>26.24</t>
  </si>
  <si>
    <t>22.84</t>
  </si>
  <si>
    <t>22.98</t>
  </si>
  <si>
    <t>28.08</t>
  </si>
  <si>
    <t>21.68</t>
  </si>
  <si>
    <t>Long Term Solvency</t>
  </si>
  <si>
    <t>Total Debt/Equity</t>
  </si>
  <si>
    <t>276.17</t>
  </si>
  <si>
    <t>403.45</t>
  </si>
  <si>
    <t>99.63</t>
  </si>
  <si>
    <t>85.98</t>
  </si>
  <si>
    <t>85.59</t>
  </si>
  <si>
    <t>104.3</t>
  </si>
  <si>
    <t>119.29</t>
  </si>
  <si>
    <t>182.86</t>
  </si>
  <si>
    <t>162.19</t>
  </si>
  <si>
    <t>144.6</t>
  </si>
  <si>
    <t>Total Debt / Total Capital</t>
  </si>
  <si>
    <t>73.42</t>
  </si>
  <si>
    <t>80.14</t>
  </si>
  <si>
    <t>49.91</t>
  </si>
  <si>
    <t>46.23</t>
  </si>
  <si>
    <t>46.12</t>
  </si>
  <si>
    <t>51.05</t>
  </si>
  <si>
    <t>54.4</t>
  </si>
  <si>
    <t>64.65</t>
  </si>
  <si>
    <t>61.86</t>
  </si>
  <si>
    <t>59.12</t>
  </si>
  <si>
    <t>LT Debt/Equity</t>
  </si>
  <si>
    <t>232.01</t>
  </si>
  <si>
    <t>356.01</t>
  </si>
  <si>
    <t>86.09</t>
  </si>
  <si>
    <t>81.88</t>
  </si>
  <si>
    <t>78.11</t>
  </si>
  <si>
    <t>91.33</t>
  </si>
  <si>
    <t>105.93</t>
  </si>
  <si>
    <t>164.13</t>
  </si>
  <si>
    <t>144.25</t>
  </si>
  <si>
    <t>128.3</t>
  </si>
  <si>
    <t>Long-Term Debt / Total Capital</t>
  </si>
  <si>
    <t>61.68</t>
  </si>
  <si>
    <t>70.71</t>
  </si>
  <si>
    <t>44.03</t>
  </si>
  <si>
    <t>42.09</t>
  </si>
  <si>
    <t>44.7</t>
  </si>
  <si>
    <t>48.3</t>
  </si>
  <si>
    <t>58.03</t>
  </si>
  <si>
    <t>55.02</t>
  </si>
  <si>
    <t>52.45</t>
  </si>
  <si>
    <t>Total Liabilities / Total Assets</t>
  </si>
  <si>
    <t>83.25</t>
  </si>
  <si>
    <t>87.43</t>
  </si>
  <si>
    <t>65.2</t>
  </si>
  <si>
    <t>63.26</t>
  </si>
  <si>
    <t>63.97</t>
  </si>
  <si>
    <t>67.05</t>
  </si>
  <si>
    <t>68.68</t>
  </si>
  <si>
    <t>75.21</t>
  </si>
  <si>
    <t>74.59</t>
  </si>
  <si>
    <t>72.74</t>
  </si>
  <si>
    <t>EBIT / Interest Expense</t>
  </si>
  <si>
    <t>9.24</t>
  </si>
  <si>
    <t>7.9</t>
  </si>
  <si>
    <t>7.3</t>
  </si>
  <si>
    <t>9.4</t>
  </si>
  <si>
    <t>9.69</t>
  </si>
  <si>
    <t>11.29</t>
  </si>
  <si>
    <t>6.61</t>
  </si>
  <si>
    <t>12.19</t>
  </si>
  <si>
    <t>13.15</t>
  </si>
  <si>
    <t>EBITDA / Interest Expense</t>
  </si>
  <si>
    <t>11.78</t>
  </si>
  <si>
    <t>10.21</t>
  </si>
  <si>
    <t>9.55</t>
  </si>
  <si>
    <t>12.38</t>
  </si>
  <si>
    <t>13.03</t>
  </si>
  <si>
    <t>15.29</t>
  </si>
  <si>
    <t>10.8</t>
  </si>
  <si>
    <t>14.61</t>
  </si>
  <si>
    <t>16.11</t>
  </si>
  <si>
    <t>16.98</t>
  </si>
  <si>
    <t>(EBITDA - Capex) / Interest Expense</t>
  </si>
  <si>
    <t>8.99</t>
  </si>
  <si>
    <t>7.49</t>
  </si>
  <si>
    <t>6.39</t>
  </si>
  <si>
    <t>8.94</t>
  </si>
  <si>
    <t>9.11</t>
  </si>
  <si>
    <t>11.6</t>
  </si>
  <si>
    <t>8.16</t>
  </si>
  <si>
    <t>13.27</t>
  </si>
  <si>
    <t>13.23</t>
  </si>
  <si>
    <t>Total Debt / EBITDA</t>
  </si>
  <si>
    <t>2.82</t>
  </si>
  <si>
    <t>3.2</t>
  </si>
  <si>
    <t>4.65</t>
  </si>
  <si>
    <t>3.22</t>
  </si>
  <si>
    <t>3.06</t>
  </si>
  <si>
    <t>5.04</t>
  </si>
  <si>
    <t>4.26</t>
  </si>
  <si>
    <t>3.79</t>
  </si>
  <si>
    <t>Net Debt / EBITDA</t>
  </si>
  <si>
    <t>2.66</t>
  </si>
  <si>
    <t>4.37</t>
  </si>
  <si>
    <t>3.09</t>
  </si>
  <si>
    <t>3.04</t>
  </si>
  <si>
    <t>2.91</t>
  </si>
  <si>
    <t>3.97</t>
  </si>
  <si>
    <t>3.65</t>
  </si>
  <si>
    <t>3.12</t>
  </si>
  <si>
    <t>Total Debt / (EBITDA - Capex)</t>
  </si>
  <si>
    <t>3.69</t>
  </si>
  <si>
    <t>6.95</t>
  </si>
  <si>
    <t>4.56</t>
  </si>
  <si>
    <t>4.6</t>
  </si>
  <si>
    <t>4.04</t>
  </si>
  <si>
    <t>6.67</t>
  </si>
  <si>
    <t>6.99</t>
  </si>
  <si>
    <t>4.87</t>
  </si>
  <si>
    <t>Net Debt / (EBITDA - Capex)</t>
  </si>
  <si>
    <t>4.18</t>
  </si>
  <si>
    <t>6.53</t>
  </si>
  <si>
    <t>4.27</t>
  </si>
  <si>
    <t>4.35</t>
  </si>
  <si>
    <t>3.84</t>
  </si>
  <si>
    <t>5.26</t>
  </si>
  <si>
    <t>6.21</t>
  </si>
  <si>
    <t>4.43</t>
  </si>
  <si>
    <t>4.01</t>
  </si>
  <si>
    <t>Growth Over Prior Year</t>
  </si>
  <si>
    <t>Total Revenues, 1 Yr. Growth %</t>
  </si>
  <si>
    <t>-15.16</t>
  </si>
  <si>
    <t>44.3</t>
  </si>
  <si>
    <t>21.12</t>
  </si>
  <si>
    <t>4.12</t>
  </si>
  <si>
    <t>4.33</t>
  </si>
  <si>
    <t>-11.74</t>
  </si>
  <si>
    <t>29.77</t>
  </si>
  <si>
    <t>25.84</t>
  </si>
  <si>
    <t>5.67</t>
  </si>
  <si>
    <t>Gross Profit, 1 Yr. Growth %</t>
  </si>
  <si>
    <t>3.88</t>
  </si>
  <si>
    <t>-13.56</t>
  </si>
  <si>
    <t>52.05</t>
  </si>
  <si>
    <t>22.29</t>
  </si>
  <si>
    <t>2.48</t>
  </si>
  <si>
    <t>-17.33</t>
  </si>
  <si>
    <t>35.9</t>
  </si>
  <si>
    <t>20.78</t>
  </si>
  <si>
    <t>7.93</t>
  </si>
  <si>
    <t>EBITDA, 1 Yr. Growth %</t>
  </si>
  <si>
    <t>4.86</t>
  </si>
  <si>
    <t>-14.05</t>
  </si>
  <si>
    <t>27.89</t>
  </si>
  <si>
    <t>48.01</t>
  </si>
  <si>
    <t>0.23</t>
  </si>
  <si>
    <t>10.92</t>
  </si>
  <si>
    <t>-33.91</t>
  </si>
  <si>
    <t>60.24</t>
  </si>
  <si>
    <t>17.45</t>
  </si>
  <si>
    <t>7.58</t>
  </si>
  <si>
    <t>EBITA, 1 Yr. Growth %</t>
  </si>
  <si>
    <t>-15.27</t>
  </si>
  <si>
    <t>22.58</t>
  </si>
  <si>
    <t>53.45</t>
  </si>
  <si>
    <t>-1.88</t>
  </si>
  <si>
    <t>16.83</t>
  </si>
  <si>
    <t>-43.34</t>
  </si>
  <si>
    <t>81.84</t>
  </si>
  <si>
    <t>21.1</t>
  </si>
  <si>
    <t>10.86</t>
  </si>
  <si>
    <t>EBIT, 1 Yr. Growth %</t>
  </si>
  <si>
    <t>22.03</t>
  </si>
  <si>
    <t>53.47</t>
  </si>
  <si>
    <t>-1.81</t>
  </si>
  <si>
    <t>16.93</t>
  </si>
  <si>
    <t>-43.57</t>
  </si>
  <si>
    <t>81.9</t>
  </si>
  <si>
    <t>21.04</t>
  </si>
  <si>
    <t>Earnings From Cont. Operations, 1 Yr. Growth %</t>
  </si>
  <si>
    <t>-0.6</t>
  </si>
  <si>
    <t>-10.11</t>
  </si>
  <si>
    <t>7.02</t>
  </si>
  <si>
    <t>25.32</t>
  </si>
  <si>
    <t>32.12</t>
  </si>
  <si>
    <t>19.91</t>
  </si>
  <si>
    <t>-54.31</t>
  </si>
  <si>
    <t>98.39</t>
  </si>
  <si>
    <t>53.95</t>
  </si>
  <si>
    <t>9.73</t>
  </si>
  <si>
    <t>Net Income, 1 Yr. Growth %</t>
  </si>
  <si>
    <t>97.19</t>
  </si>
  <si>
    <t>10.68</t>
  </si>
  <si>
    <t>Normalized Net Income, 1 Yr. Growth %</t>
  </si>
  <si>
    <t>-17.78</t>
  </si>
  <si>
    <t>24.07</t>
  </si>
  <si>
    <t>66.35</t>
  </si>
  <si>
    <t>-1.63</t>
  </si>
  <si>
    <t>18.31</t>
  </si>
  <si>
    <t>-47.94</t>
  </si>
  <si>
    <t>90.84</t>
  </si>
  <si>
    <t>11.12</t>
  </si>
  <si>
    <t>Diluted EPS Before Extra, 1 Yr. Growth %</t>
  </si>
  <si>
    <t>7.79</t>
  </si>
  <si>
    <t>-3.42</t>
  </si>
  <si>
    <t>-35.16</t>
  </si>
  <si>
    <t>-0.7</t>
  </si>
  <si>
    <t>31.91</t>
  </si>
  <si>
    <t>24.73</t>
  </si>
  <si>
    <t>-53.02</t>
  </si>
  <si>
    <t>97.25</t>
  </si>
  <si>
    <t>53.02</t>
  </si>
  <si>
    <t>10.33</t>
  </si>
  <si>
    <t>Accounts Receivable, 1 Yr. Growth %</t>
  </si>
  <si>
    <t>-1.43</t>
  </si>
  <si>
    <t>-13.35</t>
  </si>
  <si>
    <t>54.91</t>
  </si>
  <si>
    <t>-7.57</t>
  </si>
  <si>
    <t>-2.49</t>
  </si>
  <si>
    <t>0.74</t>
  </si>
  <si>
    <t>-10.48</t>
  </si>
  <si>
    <t>54.06</t>
  </si>
  <si>
    <t>-1.15</t>
  </si>
  <si>
    <t>Inventory, 1 Yr. Growth %</t>
  </si>
  <si>
    <t>-14.16</t>
  </si>
  <si>
    <t>-13.4</t>
  </si>
  <si>
    <t>81.4</t>
  </si>
  <si>
    <t>6.62</t>
  </si>
  <si>
    <t>-5.81</t>
  </si>
  <si>
    <t>69.9</t>
  </si>
  <si>
    <t>19.27</t>
  </si>
  <si>
    <t>-1.74</t>
  </si>
  <si>
    <t>Net Property, Plant and Equip., 1 Yr. Growth %</t>
  </si>
  <si>
    <t>-10.71</t>
  </si>
  <si>
    <t>-8.62</t>
  </si>
  <si>
    <t>135.99</t>
  </si>
  <si>
    <t>-3.91</t>
  </si>
  <si>
    <t>1.33</t>
  </si>
  <si>
    <t>8.15</t>
  </si>
  <si>
    <t>-8.2</t>
  </si>
  <si>
    <t>35.96</t>
  </si>
  <si>
    <t>-0.9</t>
  </si>
  <si>
    <t>2.75</t>
  </si>
  <si>
    <t>Total Assets, 1 Yr. Growth %</t>
  </si>
  <si>
    <t>-10.31</t>
  </si>
  <si>
    <t>-10.91</t>
  </si>
  <si>
    <t>165.41</t>
  </si>
  <si>
    <t>-2.01</t>
  </si>
  <si>
    <t>0.12</t>
  </si>
  <si>
    <t>2.57</t>
  </si>
  <si>
    <t>2.95</t>
  </si>
  <si>
    <t>51.22</t>
  </si>
  <si>
    <t>0.77</t>
  </si>
  <si>
    <t>-0.2</t>
  </si>
  <si>
    <t>Tangible Book Value, 1 Yr. Growth %</t>
  </si>
  <si>
    <t>25.05</t>
  </si>
  <si>
    <t>78.69</t>
  </si>
  <si>
    <t>-2.11</t>
  </si>
  <si>
    <t>12.26</t>
  </si>
  <si>
    <t>108.5</t>
  </si>
  <si>
    <t>-5.58</t>
  </si>
  <si>
    <t>-7.51</t>
  </si>
  <si>
    <t>Common Equity, 1 Yr. Growth %</t>
  </si>
  <si>
    <t>-37.24</t>
  </si>
  <si>
    <t>-33.12</t>
  </si>
  <si>
    <t>641.79</t>
  </si>
  <si>
    <t>-6.22</t>
  </si>
  <si>
    <t>-2.13</t>
  </si>
  <si>
    <t>16.73</t>
  </si>
  <si>
    <t>5.89</t>
  </si>
  <si>
    <t>7.1</t>
  </si>
  <si>
    <t>Cash From Operations, 1 Yr. Growth %</t>
  </si>
  <si>
    <t>17.89</t>
  </si>
  <si>
    <t>-4.18</t>
  </si>
  <si>
    <t>34.92</t>
  </si>
  <si>
    <t>30.47</t>
  </si>
  <si>
    <t>5.43</t>
  </si>
  <si>
    <t>-21.74</t>
  </si>
  <si>
    <t>42.08</t>
  </si>
  <si>
    <t>38.5</t>
  </si>
  <si>
    <t>-4.3</t>
  </si>
  <si>
    <t>Capital Expenditures, 1 Yr. Growth %</t>
  </si>
  <si>
    <t>6.07</t>
  </si>
  <si>
    <t>-3.31</t>
  </si>
  <si>
    <t>57.19</t>
  </si>
  <si>
    <t>5.45</t>
  </si>
  <si>
    <t>8.47</t>
  </si>
  <si>
    <t>-3.62</t>
  </si>
  <si>
    <t>-31.23</t>
  </si>
  <si>
    <t>0.29</t>
  </si>
  <si>
    <t>43.27</t>
  </si>
  <si>
    <t>34.4</t>
  </si>
  <si>
    <t>Levered Free Cash Flow, 1 Yr. Growth %</t>
  </si>
  <si>
    <t>-11.65</t>
  </si>
  <si>
    <t>20.08</t>
  </si>
  <si>
    <t>-6.19</t>
  </si>
  <si>
    <t>185.75</t>
  </si>
  <si>
    <t>31.22</t>
  </si>
  <si>
    <t>-34.58</t>
  </si>
  <si>
    <t>15.4</t>
  </si>
  <si>
    <t>0.2</t>
  </si>
  <si>
    <t>128.43</t>
  </si>
  <si>
    <t>-26.39</t>
  </si>
  <si>
    <t>Unlevered Free Cash Flow, 1 Yr. Growth %</t>
  </si>
  <si>
    <t>-8.83</t>
  </si>
  <si>
    <t>17.33</t>
  </si>
  <si>
    <t>144.09</t>
  </si>
  <si>
    <t>28.03</t>
  </si>
  <si>
    <t>-32.21</t>
  </si>
  <si>
    <t>13.57</t>
  </si>
  <si>
    <t>1.52</t>
  </si>
  <si>
    <t>117.34</t>
  </si>
  <si>
    <t>-25.11</t>
  </si>
  <si>
    <t>Dividend Per Share, 1 Yr. Growth %</t>
  </si>
  <si>
    <t>147.06</t>
  </si>
  <si>
    <t>26.19</t>
  </si>
  <si>
    <t>-31.45</t>
  </si>
  <si>
    <t>64.71</t>
  </si>
  <si>
    <t>9.52</t>
  </si>
  <si>
    <t>Compound Annual Growth Rate Over Two Years</t>
  </si>
  <si>
    <t>Total Revenues, 2 Yr. CAGR %</t>
  </si>
  <si>
    <t>-7.6</t>
  </si>
  <si>
    <t>21.2</t>
  </si>
  <si>
    <t>32.21</t>
  </si>
  <si>
    <t>12.3</t>
  </si>
  <si>
    <t>-4.04</t>
  </si>
  <si>
    <t>27.79</t>
  </si>
  <si>
    <t>15.32</t>
  </si>
  <si>
    <t>Gross Profit, 2 Yr. CAGR %</t>
  </si>
  <si>
    <t>1.25</t>
  </si>
  <si>
    <t>-5.24</t>
  </si>
  <si>
    <t>26.88</t>
  </si>
  <si>
    <t>37.26</t>
  </si>
  <si>
    <t>12.08</t>
  </si>
  <si>
    <t>-7.71</t>
  </si>
  <si>
    <t>28.11</t>
  </si>
  <si>
    <t>14.81</t>
  </si>
  <si>
    <t>EBITDA, 2 Yr. CAGR %</t>
  </si>
  <si>
    <t>2.06</t>
  </si>
  <si>
    <t>-5.06</t>
  </si>
  <si>
    <t>20.3</t>
  </si>
  <si>
    <t>32.1</t>
  </si>
  <si>
    <t>20.77</t>
  </si>
  <si>
    <t>7.24</t>
  </si>
  <si>
    <t>-14.49</t>
  </si>
  <si>
    <t>-1.19</t>
  </si>
  <si>
    <t>22.13</t>
  </si>
  <si>
    <t>8.66</t>
  </si>
  <si>
    <t>EBITA, 2 Yr. CAGR %</t>
  </si>
  <si>
    <t>19.19</t>
  </si>
  <si>
    <t>30.41</t>
  </si>
  <si>
    <t>21.32</t>
  </si>
  <si>
    <t>9.2</t>
  </si>
  <si>
    <t>-19.22</t>
  </si>
  <si>
    <t>0.09</t>
  </si>
  <si>
    <t>31.47</t>
  </si>
  <si>
    <t>15.2</t>
  </si>
  <si>
    <t>EBIT, 2 Yr. CAGR %</t>
  </si>
  <si>
    <t>18.93</t>
  </si>
  <si>
    <t>32.18</t>
  </si>
  <si>
    <t>23.69</t>
  </si>
  <si>
    <t>10.94</t>
  </si>
  <si>
    <t>-18.02</t>
  </si>
  <si>
    <t>1.32</t>
  </si>
  <si>
    <t>34.29</t>
  </si>
  <si>
    <t>17.03</t>
  </si>
  <si>
    <t>Earnings From Cont. Operations, 2 Yr. CAGR %</t>
  </si>
  <si>
    <t>-1.04</t>
  </si>
  <si>
    <t>-5.47</t>
  </si>
  <si>
    <t>6.5</t>
  </si>
  <si>
    <t>15.81</t>
  </si>
  <si>
    <t>28.68</t>
  </si>
  <si>
    <t>25.87</t>
  </si>
  <si>
    <t>-25.98</t>
  </si>
  <si>
    <t>-4.79</t>
  </si>
  <si>
    <t>74.76</t>
  </si>
  <si>
    <t>29.97</t>
  </si>
  <si>
    <t>Net Income, 2 Yr. CAGR %</t>
  </si>
  <si>
    <t>-5.08</t>
  </si>
  <si>
    <t>74.01</t>
  </si>
  <si>
    <t>30.37</t>
  </si>
  <si>
    <t>Normalized Net Income, 2 Yr. CAGR %</t>
  </si>
  <si>
    <t>3.31</t>
  </si>
  <si>
    <t>-6.48</t>
  </si>
  <si>
    <t>19.08</t>
  </si>
  <si>
    <t>37.98</t>
  </si>
  <si>
    <t>29.46</t>
  </si>
  <si>
    <t>12.01</t>
  </si>
  <si>
    <t>-20.74</t>
  </si>
  <si>
    <t>-0.12</t>
  </si>
  <si>
    <t>36.3</t>
  </si>
  <si>
    <t>18.67</t>
  </si>
  <si>
    <t>Diluted EPS Before Extra, 2 Yr. CAGR %</t>
  </si>
  <si>
    <t>8.12</t>
  </si>
  <si>
    <t>2.03</t>
  </si>
  <si>
    <t>-19.76</t>
  </si>
  <si>
    <t>14.45</t>
  </si>
  <si>
    <t>28.27</t>
  </si>
  <si>
    <t>-23.45</t>
  </si>
  <si>
    <t>-3.73</t>
  </si>
  <si>
    <t>73.73</t>
  </si>
  <si>
    <t>29.94</t>
  </si>
  <si>
    <t>Accounts Receivable, 2 Yr. CAGR %</t>
  </si>
  <si>
    <t>-7.58</t>
  </si>
  <si>
    <t>22.26</t>
  </si>
  <si>
    <t>19.66</t>
  </si>
  <si>
    <t>-0.89</t>
  </si>
  <si>
    <t>-5.04</t>
  </si>
  <si>
    <t>17.44</t>
  </si>
  <si>
    <t>30.38</t>
  </si>
  <si>
    <t>4.44</t>
  </si>
  <si>
    <t>Inventory, 2 Yr. CAGR %</t>
  </si>
  <si>
    <t>0.26</t>
  </si>
  <si>
    <t>-13.78</t>
  </si>
  <si>
    <t>34.14</t>
  </si>
  <si>
    <t>32.36</t>
  </si>
  <si>
    <t>1.48</t>
  </si>
  <si>
    <t>5.47</t>
  </si>
  <si>
    <t>-0.87</t>
  </si>
  <si>
    <t>26.5</t>
  </si>
  <si>
    <t>42.35</t>
  </si>
  <si>
    <t>8.26</t>
  </si>
  <si>
    <t>Net Property, Plant and Equip., 2 Yr. CAGR %</t>
  </si>
  <si>
    <t>-4.88</t>
  </si>
  <si>
    <t>54.49</t>
  </si>
  <si>
    <t>50.59</t>
  </si>
  <si>
    <t>-1.32</t>
  </si>
  <si>
    <t>4.69</t>
  </si>
  <si>
    <t>-0.36</t>
  </si>
  <si>
    <t>11.72</t>
  </si>
  <si>
    <t>16.08</t>
  </si>
  <si>
    <t>Total Assets, 2 Yr. CAGR %</t>
  </si>
  <si>
    <t>-5.22</t>
  </si>
  <si>
    <t>-10.61</t>
  </si>
  <si>
    <t>62.31</t>
  </si>
  <si>
    <t>61.26</t>
  </si>
  <si>
    <t>-0.95</t>
  </si>
  <si>
    <t>1.34</t>
  </si>
  <si>
    <t>2.76</t>
  </si>
  <si>
    <t>24.77</t>
  </si>
  <si>
    <t>23.44</t>
  </si>
  <si>
    <t>0.28</t>
  </si>
  <si>
    <t>Tangible Book Value, 2 Yr. CAGR %</t>
  </si>
  <si>
    <t>30.26</t>
  </si>
  <si>
    <t>16.64</t>
  </si>
  <si>
    <t>47.43</t>
  </si>
  <si>
    <t>32.26</t>
  </si>
  <si>
    <t>0.32</t>
  </si>
  <si>
    <t>6.35</t>
  </si>
  <si>
    <t>44.93</t>
  </si>
  <si>
    <t>40.31</t>
  </si>
  <si>
    <t>-6.55</t>
  </si>
  <si>
    <t>Common Equity, 2 Yr. CAGR %</t>
  </si>
  <si>
    <t>-27.1</t>
  </si>
  <si>
    <t>-35.21</t>
  </si>
  <si>
    <t>133.31</t>
  </si>
  <si>
    <t>177.04</t>
  </si>
  <si>
    <t>-4.19</t>
  </si>
  <si>
    <t>6.89</t>
  </si>
  <si>
    <t>11.18</t>
  </si>
  <si>
    <t>6.49</t>
  </si>
  <si>
    <t>Cash From Operations, 2 Yr. CAGR %</t>
  </si>
  <si>
    <t>1.83</t>
  </si>
  <si>
    <t>6.28</t>
  </si>
  <si>
    <t>23.55</t>
  </si>
  <si>
    <t>32.68</t>
  </si>
  <si>
    <t>20.49</t>
  </si>
  <si>
    <t>-9.17</t>
  </si>
  <si>
    <t>40.28</t>
  </si>
  <si>
    <t>15.13</t>
  </si>
  <si>
    <t>Capital Expenditures, 2 Yr. CAGR %</t>
  </si>
  <si>
    <t>-6.28</t>
  </si>
  <si>
    <t>1.27</t>
  </si>
  <si>
    <t>43.79</t>
  </si>
  <si>
    <t>28.75</t>
  </si>
  <si>
    <t>2.25</t>
  </si>
  <si>
    <t>-18.58</t>
  </si>
  <si>
    <t>-16.95</t>
  </si>
  <si>
    <t>19.87</t>
  </si>
  <si>
    <t>38.76</t>
  </si>
  <si>
    <t>Levered Free Cash Flow, 2 Yr. CAGR %</t>
  </si>
  <si>
    <t>-12.56</t>
  </si>
  <si>
    <t>18.52</t>
  </si>
  <si>
    <t>48.29</t>
  </si>
  <si>
    <t>96.35</t>
  </si>
  <si>
    <t>-11.88</t>
  </si>
  <si>
    <t>5.54</t>
  </si>
  <si>
    <t>45.16</t>
  </si>
  <si>
    <t>31.99</t>
  </si>
  <si>
    <t>Unlevered Free Cash Flow, 2 Yr. CAGR %</t>
  </si>
  <si>
    <t>-10.19</t>
  </si>
  <si>
    <t>3.43</t>
  </si>
  <si>
    <t>17.13</t>
  </si>
  <si>
    <t>42.28</t>
  </si>
  <si>
    <t>78.67</t>
  </si>
  <si>
    <t>-11.1</t>
  </si>
  <si>
    <t>5.56</t>
  </si>
  <si>
    <t>29.65</t>
  </si>
  <si>
    <t>Dividend Per Share, 2 Yr. CAGR %</t>
  </si>
  <si>
    <t>18.32</t>
  </si>
  <si>
    <t>76.57</t>
  </si>
  <si>
    <t>21.5</t>
  </si>
  <si>
    <t>-10.45</t>
  </si>
  <si>
    <t>6.26</t>
  </si>
  <si>
    <t>40.59</t>
  </si>
  <si>
    <t>14.64</t>
  </si>
  <si>
    <t>Compound Annual Growth Rate Over Three Years</t>
  </si>
  <si>
    <t>Total Revenues, 3 Yr. CAGR %</t>
  </si>
  <si>
    <t>-0.08</t>
  </si>
  <si>
    <t>-4.55</t>
  </si>
  <si>
    <t>5.49</t>
  </si>
  <si>
    <t>21.18</t>
  </si>
  <si>
    <t>22.09</t>
  </si>
  <si>
    <t>9.58</t>
  </si>
  <si>
    <t>-1.39</t>
  </si>
  <si>
    <t>6.12</t>
  </si>
  <si>
    <t>12.96</t>
  </si>
  <si>
    <t>19.94</t>
  </si>
  <si>
    <t>Gross Profit, 3 Yr. CAGR %</t>
  </si>
  <si>
    <t>-0.63</t>
  </si>
  <si>
    <t>-3.95</t>
  </si>
  <si>
    <t>9.81</t>
  </si>
  <si>
    <t>25.01</t>
  </si>
  <si>
    <t>24.47</t>
  </si>
  <si>
    <t>8.98</t>
  </si>
  <si>
    <t>-3.99</t>
  </si>
  <si>
    <t>10.71</t>
  </si>
  <si>
    <t>EBITDA, 3 Yr. CAGR %</t>
  </si>
  <si>
    <t>0.7</t>
  </si>
  <si>
    <t>3.03</t>
  </si>
  <si>
    <t>22.17</t>
  </si>
  <si>
    <t>20.42</t>
  </si>
  <si>
    <t>18.09</t>
  </si>
  <si>
    <t>5.42</t>
  </si>
  <si>
    <t>7.66</t>
  </si>
  <si>
    <t>17.06</t>
  </si>
  <si>
    <t>EBITA, 3 Yr. CAGR %</t>
  </si>
  <si>
    <t>1.5</t>
  </si>
  <si>
    <t>-2.74</t>
  </si>
  <si>
    <t>2.8</t>
  </si>
  <si>
    <t>21.25</t>
  </si>
  <si>
    <t>20.53</t>
  </si>
  <si>
    <t>-12.25</t>
  </si>
  <si>
    <t>5.87</t>
  </si>
  <si>
    <t>10.61</t>
  </si>
  <si>
    <t>24.19</t>
  </si>
  <si>
    <t>EBIT, 3 Yr. CAGR %</t>
  </si>
  <si>
    <t>2.6</t>
  </si>
  <si>
    <t>21.03</t>
  </si>
  <si>
    <t>19.62</t>
  </si>
  <si>
    <t>22.14</t>
  </si>
  <si>
    <t>-11.44</t>
  </si>
  <si>
    <t>11.53</t>
  </si>
  <si>
    <t>25.51</t>
  </si>
  <si>
    <t>Earnings From Cont. Operations, 3 Yr. CAGR %</t>
  </si>
  <si>
    <t>-3.98</t>
  </si>
  <si>
    <t>-4.16</t>
  </si>
  <si>
    <t>-4.58</t>
  </si>
  <si>
    <t>12.44</t>
  </si>
  <si>
    <t>21.01</t>
  </si>
  <si>
    <t>25.69</t>
  </si>
  <si>
    <t>-10.21</t>
  </si>
  <si>
    <t>11.75</t>
  </si>
  <si>
    <t>49.65</t>
  </si>
  <si>
    <t>Net Income, 3 Yr. CAGR %</t>
  </si>
  <si>
    <t>2.61</t>
  </si>
  <si>
    <t>11.43</t>
  </si>
  <si>
    <t>Normalized Net Income, 3 Yr. CAGR %</t>
  </si>
  <si>
    <t>-4.26</t>
  </si>
  <si>
    <t>2.11</t>
  </si>
  <si>
    <t>23.05</t>
  </si>
  <si>
    <t>23.23</t>
  </si>
  <si>
    <t>26.46</t>
  </si>
  <si>
    <t>-13.24</t>
  </si>
  <si>
    <t>6.37</t>
  </si>
  <si>
    <t>27.33</t>
  </si>
  <si>
    <t>Diluted EPS Before Extra, 3 Yr. CAGR %</t>
  </si>
  <si>
    <t>4.72</t>
  </si>
  <si>
    <t>-14.99</t>
  </si>
  <si>
    <t>-9.78</t>
  </si>
  <si>
    <t>-5.3</t>
  </si>
  <si>
    <t>17.78</t>
  </si>
  <si>
    <t>-8.22</t>
  </si>
  <si>
    <t>4.95</t>
  </si>
  <si>
    <t>12.35</t>
  </si>
  <si>
    <t>49.33</t>
  </si>
  <si>
    <t>Accounts Receivable, 3 Yr. CAGR %</t>
  </si>
  <si>
    <t>2.9</t>
  </si>
  <si>
    <t>-2.93</t>
  </si>
  <si>
    <t>8.76</t>
  </si>
  <si>
    <t>11.37</t>
  </si>
  <si>
    <t>11.77</t>
  </si>
  <si>
    <t>-3.17</t>
  </si>
  <si>
    <t>15.02</t>
  </si>
  <si>
    <t>18.89</t>
  </si>
  <si>
    <t>Inventory, 3 Yr. CAGR %</t>
  </si>
  <si>
    <t>-1.26</t>
  </si>
  <si>
    <t>-4.52</t>
  </si>
  <si>
    <t>16.27</t>
  </si>
  <si>
    <t>20.23</t>
  </si>
  <si>
    <t>23.16</t>
  </si>
  <si>
    <t>2.42</t>
  </si>
  <si>
    <t>18.63</t>
  </si>
  <si>
    <t>24.05</t>
  </si>
  <si>
    <t>25.81</t>
  </si>
  <si>
    <t>Net Property, Plant and Equip., 3 Yr. CAGR %</t>
  </si>
  <si>
    <t>-1.97</t>
  </si>
  <si>
    <t>-6.14</t>
  </si>
  <si>
    <t>21.45</t>
  </si>
  <si>
    <t>31.88</t>
  </si>
  <si>
    <t>31.96</t>
  </si>
  <si>
    <t>1.74</t>
  </si>
  <si>
    <t>10.52</t>
  </si>
  <si>
    <t>11.45</t>
  </si>
  <si>
    <t>Total Assets, 3 Yr. CAGR %</t>
  </si>
  <si>
    <t>-2.06</t>
  </si>
  <si>
    <t>-7.16</t>
  </si>
  <si>
    <t>27.2</t>
  </si>
  <si>
    <t>37.18</t>
  </si>
  <si>
    <t>37.57</t>
  </si>
  <si>
    <t>0.21</t>
  </si>
  <si>
    <t>16.89</t>
  </si>
  <si>
    <t>16.2</t>
  </si>
  <si>
    <t>Tangible Book Value, 3 Yr. CAGR %</t>
  </si>
  <si>
    <t>32.39</t>
  </si>
  <si>
    <t>22.67</t>
  </si>
  <si>
    <t>35.03</t>
  </si>
  <si>
    <t>28.62</t>
  </si>
  <si>
    <t>21.61</t>
  </si>
  <si>
    <t>4.16</t>
  </si>
  <si>
    <t>5.16</t>
  </si>
  <si>
    <t>33.1</t>
  </si>
  <si>
    <t>25.64</t>
  </si>
  <si>
    <t>22.11</t>
  </si>
  <si>
    <t>Common Equity, 3 Yr. CAGR %</t>
  </si>
  <si>
    <t>-20.97</t>
  </si>
  <si>
    <t>-29.17</t>
  </si>
  <si>
    <t>44.09</t>
  </si>
  <si>
    <t>77.92</t>
  </si>
  <si>
    <t>96.06</t>
  </si>
  <si>
    <t>-1.6</t>
  </si>
  <si>
    <t>-3.41</t>
  </si>
  <si>
    <t>2.33</t>
  </si>
  <si>
    <t>6.55</t>
  </si>
  <si>
    <t>9.8</t>
  </si>
  <si>
    <t>Cash From Operations, 3 Yr. CAGR %</t>
  </si>
  <si>
    <t>-0.21</t>
  </si>
  <si>
    <t>16.38</t>
  </si>
  <si>
    <t>25.12</t>
  </si>
  <si>
    <t>15.24</t>
  </si>
  <si>
    <t>-2.81</t>
  </si>
  <si>
    <t>5.44</t>
  </si>
  <si>
    <t>15.48</t>
  </si>
  <si>
    <t>23.49</t>
  </si>
  <si>
    <t>Capital Expenditures, 3 Yr. CAGR %</t>
  </si>
  <si>
    <t>-4.06</t>
  </si>
  <si>
    <t>15.68</t>
  </si>
  <si>
    <t>29.67</t>
  </si>
  <si>
    <t>21.6</t>
  </si>
  <si>
    <t>-10.41</t>
  </si>
  <si>
    <t>-12.73</t>
  </si>
  <si>
    <t>-0.4</t>
  </si>
  <si>
    <t>24.53</t>
  </si>
  <si>
    <t>Levered Free Cash Flow, 3 Yr. CAGR %</t>
  </si>
  <si>
    <t>-3.78</t>
  </si>
  <si>
    <t>-4.92</t>
  </si>
  <si>
    <t>41.48</t>
  </si>
  <si>
    <t>42.27</t>
  </si>
  <si>
    <t>36.95</t>
  </si>
  <si>
    <t>2.2</t>
  </si>
  <si>
    <t>-9.16</t>
  </si>
  <si>
    <t>41.87</t>
  </si>
  <si>
    <t>Unlevered Free Cash Flow, 3 Yr. CAGR %</t>
  </si>
  <si>
    <t>-2.2</t>
  </si>
  <si>
    <t>-1.82</t>
  </si>
  <si>
    <t>-2.58</t>
  </si>
  <si>
    <t>36.21</t>
  </si>
  <si>
    <t>37.27</t>
  </si>
  <si>
    <t>30.08</t>
  </si>
  <si>
    <t>1.81</t>
  </si>
  <si>
    <t>-8.13</t>
  </si>
  <si>
    <t>39.32</t>
  </si>
  <si>
    <t>Dividend Per Share, 3 Yr. CAGR %</t>
  </si>
  <si>
    <t>25.16</t>
  </si>
  <si>
    <t>20.51</t>
  </si>
  <si>
    <t>53.93</t>
  </si>
  <si>
    <t>9.72</t>
  </si>
  <si>
    <t>10.65</t>
  </si>
  <si>
    <t>29.36</t>
  </si>
  <si>
    <t>Compound Annual Growth Rate Over Five Years</t>
  </si>
  <si>
    <t>Total Revenues, 5 Yr. CAGR %</t>
  </si>
  <si>
    <t>3.08</t>
  </si>
  <si>
    <t>10.5</t>
  </si>
  <si>
    <t>9.94</t>
  </si>
  <si>
    <t>14.09</t>
  </si>
  <si>
    <t>10.88</t>
  </si>
  <si>
    <t>8.55</t>
  </si>
  <si>
    <t>9.38</t>
  </si>
  <si>
    <t>Gross Profit, 5 Yr. CAGR %</t>
  </si>
  <si>
    <t>4.34</t>
  </si>
  <si>
    <t>0.72</t>
  </si>
  <si>
    <t>4.58</t>
  </si>
  <si>
    <t>12.52</t>
  </si>
  <si>
    <t>15.55</t>
  </si>
  <si>
    <t>10.43</t>
  </si>
  <si>
    <t>7.77</t>
  </si>
  <si>
    <t>7.75</t>
  </si>
  <si>
    <t>8.57</t>
  </si>
  <si>
    <t>EBITDA, 5 Yr. CAGR %</t>
  </si>
  <si>
    <t>4.71</t>
  </si>
  <si>
    <t>1.91</t>
  </si>
  <si>
    <t>1.26</t>
  </si>
  <si>
    <t>9.26</t>
  </si>
  <si>
    <t>8.38</t>
  </si>
  <si>
    <t>5.52</t>
  </si>
  <si>
    <t>11.86</t>
  </si>
  <si>
    <t>9.34</t>
  </si>
  <si>
    <t>EBITA, 5 Yr. CAGR %</t>
  </si>
  <si>
    <t>5.69</t>
  </si>
  <si>
    <t>2.3</t>
  </si>
  <si>
    <t>9.61</t>
  </si>
  <si>
    <t>7.67</t>
  </si>
  <si>
    <t>15.73</t>
  </si>
  <si>
    <t>12.53</t>
  </si>
  <si>
    <t>10.66</t>
  </si>
  <si>
    <t>12.18</t>
  </si>
  <si>
    <t>EBIT, 5 Yr. CAGR %</t>
  </si>
  <si>
    <t>1.2</t>
  </si>
  <si>
    <t>9.47</t>
  </si>
  <si>
    <t>15.64</t>
  </si>
  <si>
    <t>2.84</t>
  </si>
  <si>
    <t>13.34</t>
  </si>
  <si>
    <t>12.62</t>
  </si>
  <si>
    <t>Earnings From Cont. Operations, 5 Yr. CAGR %</t>
  </si>
  <si>
    <t>2.85</t>
  </si>
  <si>
    <t>-0.91</t>
  </si>
  <si>
    <t>4.06</t>
  </si>
  <si>
    <t>9.31</t>
  </si>
  <si>
    <t>17.63</t>
  </si>
  <si>
    <t>-0.59</t>
  </si>
  <si>
    <t>12.47</t>
  </si>
  <si>
    <t>12.92</t>
  </si>
  <si>
    <t>Net Income, 5 Yr. CAGR %</t>
  </si>
  <si>
    <t>16.99</t>
  </si>
  <si>
    <t>Normalized Net Income, 5 Yr. CAGR %</t>
  </si>
  <si>
    <t>5.41</t>
  </si>
  <si>
    <t>1.05</t>
  </si>
  <si>
    <t>0.43</t>
  </si>
  <si>
    <t>8.32</t>
  </si>
  <si>
    <t>17.18</t>
  </si>
  <si>
    <t>15.07</t>
  </si>
  <si>
    <t>11.48</t>
  </si>
  <si>
    <t>12.97</t>
  </si>
  <si>
    <t>Diluted EPS Before Extra, 5 Yr. CAGR %</t>
  </si>
  <si>
    <t>9.13</t>
  </si>
  <si>
    <t>6.78</t>
  </si>
  <si>
    <t>-5.53</t>
  </si>
  <si>
    <t>-2.68</t>
  </si>
  <si>
    <t>3.86</t>
  </si>
  <si>
    <t>-13.02</t>
  </si>
  <si>
    <t>8.65</t>
  </si>
  <si>
    <t>18.47</t>
  </si>
  <si>
    <t>14.31</t>
  </si>
  <si>
    <t>Accounts Receivable, 5 Yr. CAGR %</t>
  </si>
  <si>
    <t>0.53</t>
  </si>
  <si>
    <t>-0.64</t>
  </si>
  <si>
    <t>7.69</t>
  </si>
  <si>
    <t>6.3</t>
  </si>
  <si>
    <t>8.37</t>
  </si>
  <si>
    <t>8.67</t>
  </si>
  <si>
    <t>Inventory, 5 Yr. CAGR %</t>
  </si>
  <si>
    <t>6.14</t>
  </si>
  <si>
    <t>-1.75</t>
  </si>
  <si>
    <t>15.12</t>
  </si>
  <si>
    <t>11.91</t>
  </si>
  <si>
    <t>16.25</t>
  </si>
  <si>
    <t>14.37</t>
  </si>
  <si>
    <t>Net Property, Plant and Equip., 5 Yr. CAGR %</t>
  </si>
  <si>
    <t>2.22</t>
  </si>
  <si>
    <t>-2.86</t>
  </si>
  <si>
    <t>13.58</t>
  </si>
  <si>
    <t>14.69</t>
  </si>
  <si>
    <t>13.6</t>
  </si>
  <si>
    <t>20.24</t>
  </si>
  <si>
    <t>17.93</t>
  </si>
  <si>
    <t>5.62</t>
  </si>
  <si>
    <t>6.27</t>
  </si>
  <si>
    <t>6.57</t>
  </si>
  <si>
    <t>Total Assets, 5 Yr. CAGR %</t>
  </si>
  <si>
    <t>1.39</t>
  </si>
  <si>
    <t>-2.4</t>
  </si>
  <si>
    <t>16.6</t>
  </si>
  <si>
    <t>18.1</t>
  </si>
  <si>
    <t>21.53</t>
  </si>
  <si>
    <t>22.42</t>
  </si>
  <si>
    <t>9.39</t>
  </si>
  <si>
    <t>10.01</t>
  </si>
  <si>
    <t>Tangible Book Value, 5 Yr. CAGR %</t>
  </si>
  <si>
    <t>49.64</t>
  </si>
  <si>
    <t>25.24</t>
  </si>
  <si>
    <t>35.5</t>
  </si>
  <si>
    <t>30.05</t>
  </si>
  <si>
    <t>21.86</t>
  </si>
  <si>
    <t>19.69</t>
  </si>
  <si>
    <t>15.26</t>
  </si>
  <si>
    <t>18.87</t>
  </si>
  <si>
    <t>18.01</t>
  </si>
  <si>
    <t>15.54</t>
  </si>
  <si>
    <t>Common Equity, 5 Yr. CAGR %</t>
  </si>
  <si>
    <t>-14.75</t>
  </si>
  <si>
    <t>-21.17</t>
  </si>
  <si>
    <t>18.66</t>
  </si>
  <si>
    <t>24.41</t>
  </si>
  <si>
    <t>26.94</t>
  </si>
  <si>
    <t>47.23</t>
  </si>
  <si>
    <t>1.71</t>
  </si>
  <si>
    <t>2.18</t>
  </si>
  <si>
    <t>Cash From Operations, 5 Yr. CAGR %</t>
  </si>
  <si>
    <t>3.5</t>
  </si>
  <si>
    <t>2.67</t>
  </si>
  <si>
    <t>15.53</t>
  </si>
  <si>
    <t>18.5</t>
  </si>
  <si>
    <t>10.08</t>
  </si>
  <si>
    <t>11.22</t>
  </si>
  <si>
    <t>12.56</t>
  </si>
  <si>
    <t>9.21</t>
  </si>
  <si>
    <t>Capital Expenditures, 5 Yr. CAGR %</t>
  </si>
  <si>
    <t>5.84</t>
  </si>
  <si>
    <t>5.2</t>
  </si>
  <si>
    <t>13.94</t>
  </si>
  <si>
    <t>17.91</t>
  </si>
  <si>
    <t>3.57</t>
  </si>
  <si>
    <t>-5.33</t>
  </si>
  <si>
    <t>5.06</t>
  </si>
  <si>
    <t>Levered Free Cash Flow, 5 Yr. CAGR %</t>
  </si>
  <si>
    <t>-4.78</t>
  </si>
  <si>
    <t>-3.36</t>
  </si>
  <si>
    <t>-2.82</t>
  </si>
  <si>
    <t>11.27</t>
  </si>
  <si>
    <t>19.74</t>
  </si>
  <si>
    <t>19.83</t>
  </si>
  <si>
    <t>17.47</t>
  </si>
  <si>
    <t>23.65</t>
  </si>
  <si>
    <t>21.44</t>
  </si>
  <si>
    <t>7.17</t>
  </si>
  <si>
    <t>Unlevered Free Cash Flow, 5 Yr. CAGR %</t>
  </si>
  <si>
    <t>-3.6</t>
  </si>
  <si>
    <t>-1.05</t>
  </si>
  <si>
    <t>11.38</t>
  </si>
  <si>
    <t>18.74</t>
  </si>
  <si>
    <t>15.37</t>
  </si>
  <si>
    <t>7.09</t>
  </si>
  <si>
    <t>Dividend Per Share, 5 Yr. CAGR %</t>
  </si>
  <si>
    <t>27.23</t>
  </si>
  <si>
    <t>56.32</t>
  </si>
  <si>
    <t>-6.79</t>
  </si>
  <si>
    <t>8.69</t>
  </si>
  <si>
    <t>32.72</t>
  </si>
  <si>
    <t>14.87</t>
  </si>
  <si>
    <t>11.66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</si>
  <si>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</si>
  <si>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</si>
  <si>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</si>
  <si>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</si>
  <si>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</si>
  <si>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</si>
  <si>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</si>
  <si>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</si>
  <si>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</si>
  <si>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20,378</t>
  </si>
  <si>
    <t>17,933</t>
  </si>
  <si>
    <t>22,383</t>
  </si>
  <si>
    <t>23,510</t>
  </si>
  <si>
    <t>27,636</t>
  </si>
  <si>
    <t>33,420</t>
  </si>
  <si>
    <t>-</t>
  </si>
  <si>
    <t>Change</t>
  </si>
  <si>
    <t>-12%</t>
  </si>
  <si>
    <t>24.81%</t>
  </si>
  <si>
    <t>5.04%</t>
  </si>
  <si>
    <t>17.55%</t>
  </si>
  <si>
    <t>20.93%</t>
  </si>
  <si>
    <t>0%</t>
  </si>
  <si>
    <t>Enterprise Value (EV)
                                    1</t>
  </si>
  <si>
    <t>26,483</t>
  </si>
  <si>
    <t>23,597</t>
  </si>
  <si>
    <t>34,058</t>
  </si>
  <si>
    <t>33,716</t>
  </si>
  <si>
    <t>37,093</t>
  </si>
  <si>
    <t>43,205</t>
  </si>
  <si>
    <t>42,572</t>
  </si>
  <si>
    <t>41,983</t>
  </si>
  <si>
    <t>-10.9%</t>
  </si>
  <si>
    <t>44.33%</t>
  </si>
  <si>
    <t>-1%</t>
  </si>
  <si>
    <t>10.02%</t>
  </si>
  <si>
    <t>16.48%</t>
  </si>
  <si>
    <t>-1.47%</t>
  </si>
  <si>
    <t>-1.39%</t>
  </si>
  <si>
    <t>P/E ratio</t>
  </si>
  <si>
    <t>19.2x</t>
  </si>
  <si>
    <t>36.2x</t>
  </si>
  <si>
    <t>22.5x</t>
  </si>
  <si>
    <t>15.6x</t>
  </si>
  <si>
    <t>16.6x</t>
  </si>
  <si>
    <t>18.9x</t>
  </si>
  <si>
    <t>17x</t>
  </si>
  <si>
    <t>15.5x</t>
  </si>
  <si>
    <t>PBR</t>
  </si>
  <si>
    <t>3.4x</t>
  </si>
  <si>
    <t>2.99x</t>
  </si>
  <si>
    <t>3.19x</t>
  </si>
  <si>
    <t>3.16x</t>
  </si>
  <si>
    <t>3.46x</t>
  </si>
  <si>
    <t>3.73x</t>
  </si>
  <si>
    <t>3.47x</t>
  </si>
  <si>
    <t>3.22x</t>
  </si>
  <si>
    <t>PEG</t>
  </si>
  <si>
    <t>-0.7x</t>
  </si>
  <si>
    <t>0x</t>
  </si>
  <si>
    <t>0.3x</t>
  </si>
  <si>
    <t>1.6x</t>
  </si>
  <si>
    <t>3.36x</t>
  </si>
  <si>
    <t>1.5x</t>
  </si>
  <si>
    <t>1.64x</t>
  </si>
  <si>
    <t>Capitalization / Revenue</t>
  </si>
  <si>
    <t>1.7x</t>
  </si>
  <si>
    <t>1.69x</t>
  </si>
  <si>
    <t>1.63x</t>
  </si>
  <si>
    <t>1.36x</t>
  </si>
  <si>
    <t>1.51x</t>
  </si>
  <si>
    <t>1.55x</t>
  </si>
  <si>
    <t>1.48x</t>
  </si>
  <si>
    <t>EV / Revenue</t>
  </si>
  <si>
    <t>2.2x</t>
  </si>
  <si>
    <t>2.22x</t>
  </si>
  <si>
    <t>2.47x</t>
  </si>
  <si>
    <t>1.95x</t>
  </si>
  <si>
    <t>2.03x</t>
  </si>
  <si>
    <t>2.1x</t>
  </si>
  <si>
    <t>1.97x</t>
  </si>
  <si>
    <t>1.87x</t>
  </si>
  <si>
    <t>EV / EBITDA</t>
  </si>
  <si>
    <t>11.6x</t>
  </si>
  <si>
    <t>13.2x</t>
  </si>
  <si>
    <t>12.7x</t>
  </si>
  <si>
    <t>11.9x</t>
  </si>
  <si>
    <t>12.2x</t>
  </si>
  <si>
    <t>11.1x</t>
  </si>
  <si>
    <t>10.4x</t>
  </si>
  <si>
    <t>EV / EBIT</t>
  </si>
  <si>
    <t>15.8x</t>
  </si>
  <si>
    <t>19.8x</t>
  </si>
  <si>
    <t>18.1x</t>
  </si>
  <si>
    <t>19x</t>
  </si>
  <si>
    <t>15.1x</t>
  </si>
  <si>
    <t>13.9x</t>
  </si>
  <si>
    <t>EV / FCF</t>
  </si>
  <si>
    <t>20.7x</t>
  </si>
  <si>
    <t>19.3x</t>
  </si>
  <si>
    <t>17.4x</t>
  </si>
  <si>
    <t>25.4x</t>
  </si>
  <si>
    <t>24.5x</t>
  </si>
  <si>
    <t>21.1x</t>
  </si>
  <si>
    <t>FCF Yield</t>
  </si>
  <si>
    <t>5.28%</t>
  </si>
  <si>
    <t>4.84%</t>
  </si>
  <si>
    <t>5.19%</t>
  </si>
  <si>
    <t>7.21%</t>
  </si>
  <si>
    <t>5.75%</t>
  </si>
  <si>
    <t>3.93%</t>
  </si>
  <si>
    <t>4.08%</t>
  </si>
  <si>
    <t>4.74%</t>
  </si>
  <si>
    <t>Dividend per Share
                                    2</t>
  </si>
  <si>
    <t>1.974</t>
  </si>
  <si>
    <t>2.136</t>
  </si>
  <si>
    <t>2.323</t>
  </si>
  <si>
    <t>Rate of return</t>
  </si>
  <si>
    <t>2.78%</t>
  </si>
  <si>
    <t>2.15%</t>
  </si>
  <si>
    <t>2.85%</t>
  </si>
  <si>
    <t>3.27%</t>
  </si>
  <si>
    <t>3.06%</t>
  </si>
  <si>
    <t>2.72%</t>
  </si>
  <si>
    <t>2.95%</t>
  </si>
  <si>
    <t>3.2%</t>
  </si>
  <si>
    <t>EPS
                                    2</t>
  </si>
  <si>
    <t>3.834</t>
  </si>
  <si>
    <t>4.268</t>
  </si>
  <si>
    <t>4.672</t>
  </si>
  <si>
    <t>Distribution rate</t>
  </si>
  <si>
    <t>53.4%</t>
  </si>
  <si>
    <t>78%</t>
  </si>
  <si>
    <t>64.2%</t>
  </si>
  <si>
    <t>51.1%</t>
  </si>
  <si>
    <t>50.7%</t>
  </si>
  <si>
    <t>51.5%</t>
  </si>
  <si>
    <t>50%</t>
  </si>
  <si>
    <t>49.7%</t>
  </si>
  <si>
    <t>Net sales
                                    1</t>
  </si>
  <si>
    <t>12,017</t>
  </si>
  <si>
    <t>10,606</t>
  </si>
  <si>
    <t>13,763</t>
  </si>
  <si>
    <t>17,320</t>
  </si>
  <si>
    <t>18,302</t>
  </si>
  <si>
    <t>20,563</t>
  </si>
  <si>
    <t>21,614</t>
  </si>
  <si>
    <t>22,507</t>
  </si>
  <si>
    <t>EBITDA
                                    1</t>
  </si>
  <si>
    <t>2,277</t>
  </si>
  <si>
    <t>1,789</t>
  </si>
  <si>
    <t>2,688</t>
  </si>
  <si>
    <t>2,910</t>
  </si>
  <si>
    <t>3,127</t>
  </si>
  <si>
    <t>3,547</t>
  </si>
  <si>
    <t>3,842</t>
  </si>
  <si>
    <t>4,044</t>
  </si>
  <si>
    <t>EBIT
                                    1</t>
  </si>
  <si>
    <t>1,676</t>
  </si>
  <si>
    <t>1,194</t>
  </si>
  <si>
    <t>1,886</t>
  </si>
  <si>
    <t>1,772</t>
  </si>
  <si>
    <t>2,373</t>
  </si>
  <si>
    <t>2,606</t>
  </si>
  <si>
    <t>2,812</t>
  </si>
  <si>
    <t>3,021</t>
  </si>
  <si>
    <t>Net income
                                    1</t>
  </si>
  <si>
    <t>1,090</t>
  </si>
  <si>
    <t>498</t>
  </si>
  <si>
    <t>998</t>
  </si>
  <si>
    <t>1,508</t>
  </si>
  <si>
    <t>1,669</t>
  </si>
  <si>
    <t>1,759</t>
  </si>
  <si>
    <t>1,950</t>
  </si>
  <si>
    <t>2,129</t>
  </si>
  <si>
    <t>Net Debt
                                    1</t>
  </si>
  <si>
    <t>6,105</t>
  </si>
  <si>
    <t>5,664</t>
  </si>
  <si>
    <t>11,675</t>
  </si>
  <si>
    <t>10,206</t>
  </si>
  <si>
    <t>9,457</t>
  </si>
  <si>
    <t>9,786</t>
  </si>
  <si>
    <t>9,153</t>
  </si>
  <si>
    <t>8,563</t>
  </si>
  <si>
    <t>Reference price
                                    2</t>
  </si>
  <si>
    <t>44.65</t>
  </si>
  <si>
    <t>39.45</t>
  </si>
  <si>
    <t>49.08</t>
  </si>
  <si>
    <t>51.45</t>
  </si>
  <si>
    <t>60.20</t>
  </si>
  <si>
    <t>72.50</t>
  </si>
  <si>
    <t>Nbr of stocks (in thousands)</t>
  </si>
  <si>
    <t>456,391</t>
  </si>
  <si>
    <t>454,588</t>
  </si>
  <si>
    <t>456,043</t>
  </si>
  <si>
    <t>456,958</t>
  </si>
  <si>
    <t>459,073</t>
  </si>
  <si>
    <t>460,960</t>
  </si>
  <si>
    <t>Announcement Date</t>
  </si>
  <si>
    <t>2/13/20</t>
  </si>
  <si>
    <t>2/11/21</t>
  </si>
  <si>
    <t>2/16/22</t>
  </si>
  <si>
    <t>2/16/23</t>
  </si>
  <si>
    <t>2/23/24</t>
  </si>
  <si>
    <t>address1</t>
  </si>
  <si>
    <t>Pemberton House</t>
  </si>
  <si>
    <t>address2</t>
  </si>
  <si>
    <t>Bakers Road</t>
  </si>
  <si>
    <t>city</t>
  </si>
  <si>
    <t>Uxbridge</t>
  </si>
  <si>
    <t>zip</t>
  </si>
  <si>
    <t>UB8 1EZ</t>
  </si>
  <si>
    <t>country</t>
  </si>
  <si>
    <t>phone</t>
  </si>
  <si>
    <t>44 1895 231 313</t>
  </si>
  <si>
    <t>website</t>
  </si>
  <si>
    <t>https://www.cocacolaep.com</t>
  </si>
  <si>
    <t>industry</t>
  </si>
  <si>
    <t>Beverages - Non-Alcoholic</t>
  </si>
  <si>
    <t>industryKey</t>
  </si>
  <si>
    <t>beverages-non-alcoholic</t>
  </si>
  <si>
    <t>industryDisp</t>
  </si>
  <si>
    <t>Beverages - Non - Alcoholic</t>
  </si>
  <si>
    <t>sector</t>
  </si>
  <si>
    <t>Consumer Defensive</t>
  </si>
  <si>
    <t>sectorKey</t>
  </si>
  <si>
    <t>consumer-defensive</t>
  </si>
  <si>
    <t>sectorDisp</t>
  </si>
  <si>
    <t>longBusinessSummary</t>
  </si>
  <si>
    <t>Coca-Cola Europacific Partners PLC, together with its subsidiaries, produces, distributes, and sells a range of non-alcoholic ready to drink beverages. It offers flavours, mixers, and energy drinks; soft drinks, waters, enhanced water, and isotonic drinks; and ready-to-drink tea and coffee, juices, and other drinks. The company provides its products under the Coca-Cola, Diet Coke, Coca-Cola Zero Sugar, Fanta, Sprite, Monster Energy, Coca-Cola Energy, Relentless, nalu, URGE, BURN, Kuli, REIGN, POWERADE, Appletiser, Schweppes, FINLEY, mezzo mix, Royal Bliss, Lift, Vio SCHORLE, Coca-Cola Signature Mixers, NORDIC MIST, smartwater, Chaudfontaine, AQUARIUS, VILAS del Turbon, BONAQUA, Apollinaris, Krystal, Honest, Costa Coffee, Fuzetea, CHAQWA, NESTEA, Capri-Sun, Oasis, Minute Maid, MER, and Tropico brands. In addition, it engages in the bottling and other operations. The company was formerly known as Coca-Cola European Partners plc and changed its name to Coca-Cola Europacific Partners PLC in May 2021. The company was founded in 1904 and is based in Uxbridge, the United Kingdom.</t>
  </si>
  <si>
    <t>fullTimeEmployees</t>
  </si>
  <si>
    <t>companyOfficers</t>
  </si>
  <si>
    <t>[{'maxAge': 1, 'name': 'Mr. Damian Paul Gammell', 'age': 54, 'title': 'CEO &amp; Executive Director', 'yearBorn': 1970, 'fiscalYear': 2023, 'totalPay': 5964829, 'exercisedValue': 0, 'unexercisedValue': 0}, {'maxAge': 1, 'name': 'Mr. Ed  Walker', 'title': 'Chief Financial Officer', 'fiscalYear': 2023, 'exercisedValue': 0, 'unexercisedValue': 0}, {'maxAge': 1, 'name': 'Mr. Peter John Brickley B.Sc.', 'age': 64, 'title': 'Chief Information Officer', 'yearBorn': 1960, 'fiscalYear': 2023, 'exercisedValue': 0, 'unexercisedValue': 0}, {'maxAge': 1, 'name': 'Sarah  Willett', 'title': 'Vice President of Investor Relations', 'fiscalYear': 2023, 'exercisedValue': 0, 'unexercisedValue': 0}, {'maxAge': 1, 'name': 'Ms. Clare  Wardle', 'title': 'General Counsel &amp; Company Secretary', 'fiscalYear': 2023, 'exercisedValue': 0, 'unexercisedValue': 0}, {'maxAge': 1, 'name': 'Ms. Ann  Vermeulen', 'title': 'Chief Public Affairs, Communications &amp; Sustainability Officer', 'fiscalYear': 2023, 'exercisedValue': 0, 'unexercisedValue': 0}, {'maxAge': 1, 'name': 'Ms. Veronique  Vuillod', 'title': 'Chief People &amp; Culture Officer', 'fiscalYear': 2023, 'exercisedValue': 0, 'unexercisedValue': 0}, {'maxAge': 1, 'name': 'Mr. Stephen  Lusk', 'title': 'Chief Commercial Officer', 'fiscalYear': 2023, 'exercisedValue': 0, 'unexercisedValue': 0}, {'maxAge': 1, 'name': 'Mr. Jose Antonio Echeverria', 'title': 'Chief Customer Service &amp; Supply Chain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</si>
  <si>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</si>
  <si>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</si>
  <si>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</si>
  <si>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</si>
  <si>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</si>
  <si>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</si>
  <si>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</si>
  <si>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</si>
  <si>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</si>
  <si>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</si>
  <si>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</si>
  <si>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</si>
  <si>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</si>
  <si>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</si>
  <si>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</si>
  <si>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</si>
  <si>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</si>
  <si>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</si>
  <si>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</si>
  <si>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</si>
  <si>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</si>
  <si>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</si>
  <si>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</si>
  <si>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</si>
  <si>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</si>
  <si>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</si>
  <si>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</si>
  <si>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</si>
  <si>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</si>
  <si>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</si>
  <si>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</si>
  <si>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</si>
  <si>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</si>
  <si>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</si>
  <si>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</si>
  <si>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</si>
  <si>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</si>
  <si>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</si>
  <si>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</si>
  <si>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</si>
  <si>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</si>
  <si>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</si>
  <si>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</si>
  <si>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</si>
  <si>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</si>
  <si>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</si>
  <si>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</si>
  <si>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</si>
  <si>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</si>
  <si>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</si>
  <si>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</si>
  <si>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</si>
  <si>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</si>
  <si>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</si>
  <si>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</si>
  <si>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</si>
  <si>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</si>
  <si>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</si>
  <si>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</si>
  <si>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</si>
  <si>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</si>
  <si>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</si>
  <si>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</si>
  <si>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</si>
  <si>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</si>
  <si>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</si>
  <si>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</si>
  <si>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3:1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</si>
  <si>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</si>
  <si>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</si>
  <si>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</si>
  <si>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</si>
  <si>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</si>
  <si>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</si>
  <si>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</si>
  <si>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</si>
  <si>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</si>
  <si>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</si>
  <si>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</si>
  <si>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</si>
  <si>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</si>
  <si>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</si>
  <si>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 xml:space="preserve">Coca-Cola Europacific Partners </t>
  </si>
  <si>
    <t>longName</t>
  </si>
  <si>
    <t>Coca-Cola Europacific Partners PLC</t>
  </si>
  <si>
    <t>firstTradeDateEpochUtc</t>
  </si>
  <si>
    <t>timeZoneFullName</t>
  </si>
  <si>
    <t>America/New_York</t>
  </si>
  <si>
    <t>timeZoneShortName</t>
  </si>
  <si>
    <t>EST</t>
  </si>
  <si>
    <t>uuid</t>
  </si>
  <si>
    <t>c5c4db67-99f9-3ad5-ac1b-9ce852b486bc</t>
  </si>
  <si>
    <t>messageBoardId</t>
  </si>
  <si>
    <t>finmb_109130811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</si>
  <si>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</si>
  <si>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</si>
  <si>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</si>
  <si>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</si>
  <si>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</si>
  <si>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</si>
  <si>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</si>
  <si>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</si>
  <si>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</si>
  <si>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</si>
  <si>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</si>
  <si>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</si>
  <si>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</si>
  <si>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</si>
  <si>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</si>
  <si>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</si>
  <si>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</si>
  <si>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</si>
  <si>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</si>
  <si>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</si>
  <si>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</si>
  <si>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</si>
  <si>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</si>
  <si>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</si>
  <si>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</si>
  <si>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</si>
  <si>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</si>
  <si>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</si>
  <si>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</si>
  <si>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EUR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</si>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</sst>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cacolae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75.475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114.3115951459123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3.5548196864E10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18.52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17.194765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2.09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663.0</v>
      </c>
      <c r="C2" s="1">
        <v>596.0</v>
      </c>
      <c r="D2" s="1">
        <v>549.0</v>
      </c>
      <c r="E2" s="1">
        <v>688.0</v>
      </c>
      <c r="F2" s="1">
        <v>909.0</v>
      </c>
      <c r="G2" s="1">
        <v>1090.0</v>
      </c>
      <c r="H2" s="1">
        <v>498.0</v>
      </c>
      <c r="I2" s="1">
        <v>982.0</v>
      </c>
      <c r="J2" s="1">
        <v>1510.0</v>
      </c>
      <c r="K2" s="1">
        <v>1670.0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302.0</v>
      </c>
      <c r="C3" s="1">
        <v>273.0</v>
      </c>
      <c r="D3" s="1">
        <v>321.0</v>
      </c>
      <c r="E3" s="1">
        <v>410.0</v>
      </c>
      <c r="F3" s="1">
        <v>439.0</v>
      </c>
      <c r="G3" s="1">
        <v>540.0</v>
      </c>
      <c r="H3" s="1">
        <v>544.0</v>
      </c>
      <c r="I3" s="1">
        <v>633.0</v>
      </c>
      <c r="J3" s="1">
        <v>671.0</v>
      </c>
      <c r="K3" s="1">
        <v>642.0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6.0</v>
      </c>
      <c r="E4" s="1">
        <v>9.0</v>
      </c>
      <c r="F4" s="1">
        <v>8.0</v>
      </c>
      <c r="G4" s="1">
        <v>8.0</v>
      </c>
      <c r="H4" s="1">
        <v>8.0</v>
      </c>
      <c r="I4" s="1">
        <v>14.0</v>
      </c>
      <c r="J4" s="1">
        <v>18.0</v>
      </c>
      <c r="K4" s="1">
        <v>45.0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302.0</v>
      </c>
      <c r="C5" s="1">
        <v>273.0</v>
      </c>
      <c r="D5" s="1">
        <v>327.0</v>
      </c>
      <c r="E5" s="1">
        <v>419.0</v>
      </c>
      <c r="F5" s="1">
        <v>447.0</v>
      </c>
      <c r="G5" s="1">
        <v>548.0</v>
      </c>
      <c r="H5" s="1">
        <v>552.0</v>
      </c>
      <c r="I5" s="1">
        <v>647.0</v>
      </c>
      <c r="J5" s="1">
        <v>689.0</v>
      </c>
      <c r="K5" s="1">
        <v>687.0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33.0</v>
      </c>
      <c r="E6" s="1">
        <v>38.0</v>
      </c>
      <c r="F6" s="1">
        <v>43.0</v>
      </c>
      <c r="G6" s="1">
        <v>44.0</v>
      </c>
      <c r="H6" s="1">
        <v>54.0</v>
      </c>
      <c r="I6" s="1">
        <v>75.0</v>
      </c>
      <c r="J6" s="1">
        <v>83.0</v>
      </c>
      <c r="K6" s="1">
        <v>94.0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-89.0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7.0</v>
      </c>
      <c r="C8" s="1">
        <v>1.0</v>
      </c>
      <c r="D8" s="1">
        <v>12.0</v>
      </c>
      <c r="E8" s="1">
        <v>33.0</v>
      </c>
      <c r="F8" s="1">
        <v>22.0</v>
      </c>
      <c r="G8" s="1">
        <v>47.0</v>
      </c>
      <c r="H8" s="1">
        <v>121.0</v>
      </c>
      <c r="I8" s="1">
        <v>60.0</v>
      </c>
      <c r="J8" s="1">
        <v>44.0</v>
      </c>
      <c r="K8" s="1">
        <v>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28.0</v>
      </c>
      <c r="C9" s="1">
        <v>41.0</v>
      </c>
      <c r="D9" s="1">
        <v>42.0</v>
      </c>
      <c r="E9" s="1">
        <v>14.0</v>
      </c>
      <c r="F9" s="1">
        <v>17.0</v>
      </c>
      <c r="G9" s="1">
        <v>15.0</v>
      </c>
      <c r="H9" s="1">
        <v>14.0</v>
      </c>
      <c r="I9" s="1">
        <v>16.0</v>
      </c>
      <c r="J9" s="1">
        <v>33.0</v>
      </c>
      <c r="K9" s="1">
        <v>57.0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62.0</v>
      </c>
      <c r="C10" s="1">
        <v>-19.0</v>
      </c>
      <c r="D10" s="1">
        <v>106.0</v>
      </c>
      <c r="E10" s="1">
        <v>324.0</v>
      </c>
      <c r="F10" s="1">
        <v>126.0</v>
      </c>
      <c r="G10" s="1">
        <v>190.0</v>
      </c>
      <c r="H10" s="1">
        <v>35.0</v>
      </c>
      <c r="I10" s="1">
        <v>223.0</v>
      </c>
      <c r="J10" s="1">
        <v>148.0</v>
      </c>
      <c r="K10" s="1">
        <v>145.0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-151.0</v>
      </c>
      <c r="C11" s="1">
        <v>78.0</v>
      </c>
      <c r="D11" s="1">
        <v>87.0</v>
      </c>
      <c r="E11" s="1">
        <v>108.0</v>
      </c>
      <c r="F11" s="1">
        <v>72.0</v>
      </c>
      <c r="G11" s="1">
        <v>5.0</v>
      </c>
      <c r="H11" s="1">
        <v>208.0</v>
      </c>
      <c r="I11" s="1">
        <v>-242.0</v>
      </c>
      <c r="J11" s="1">
        <v>-282.0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15.0</v>
      </c>
      <c r="C12" s="1">
        <v>17.0</v>
      </c>
      <c r="D12" s="1">
        <v>61.0</v>
      </c>
      <c r="E12" s="1">
        <v>16.0</v>
      </c>
      <c r="F12" s="1">
        <v>-45.0</v>
      </c>
      <c r="G12" s="1">
        <v>-25.0</v>
      </c>
      <c r="H12" s="1">
        <v>34.0</v>
      </c>
      <c r="I12" s="1">
        <v>-1.0</v>
      </c>
      <c r="J12" s="1">
        <v>-244.0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94.0</v>
      </c>
      <c r="C13" s="1">
        <v>-38.0</v>
      </c>
      <c r="D13" s="1">
        <v>155.0</v>
      </c>
      <c r="E13" s="1">
        <v>142.0</v>
      </c>
      <c r="F13" s="1">
        <v>297.0</v>
      </c>
      <c r="G13" s="1">
        <v>-63.0</v>
      </c>
      <c r="H13" s="1">
        <v>53.0</v>
      </c>
      <c r="I13" s="1">
        <v>507.0</v>
      </c>
      <c r="J13" s="1">
        <v>885.0</v>
      </c>
      <c r="K13" s="1">
        <v>124.0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-38.0</v>
      </c>
      <c r="C14" s="1">
        <v>-8.0</v>
      </c>
      <c r="D14" s="1">
        <v>-128.0</v>
      </c>
      <c r="E14" s="1">
        <v>-159.0</v>
      </c>
      <c r="F14" s="1">
        <v>-82.0</v>
      </c>
      <c r="G14" s="1">
        <v>53.0</v>
      </c>
      <c r="H14" s="1">
        <v>-79.0</v>
      </c>
      <c r="I14" s="1">
        <v>-150.0</v>
      </c>
      <c r="J14" s="1">
        <v>68.0</v>
      </c>
      <c r="K14" s="1">
        <v>107.0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982.0</v>
      </c>
      <c r="C15" s="1">
        <v>941.0</v>
      </c>
      <c r="D15" s="1">
        <v>1240.0</v>
      </c>
      <c r="E15" s="1">
        <v>1620.0</v>
      </c>
      <c r="F15" s="1">
        <v>1810.0</v>
      </c>
      <c r="G15" s="1">
        <v>1900.0</v>
      </c>
      <c r="H15" s="1">
        <v>1490.0</v>
      </c>
      <c r="I15" s="1">
        <v>2120.0</v>
      </c>
      <c r="J15" s="1">
        <v>2930.0</v>
      </c>
      <c r="K15" s="1">
        <v>2810.0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-332.0</v>
      </c>
      <c r="C16" s="1">
        <v>-321.0</v>
      </c>
      <c r="D16" s="1">
        <v>-459.0</v>
      </c>
      <c r="E16" s="1">
        <v>-484.0</v>
      </c>
      <c r="F16" s="1">
        <v>-525.0</v>
      </c>
      <c r="G16" s="1">
        <v>-506.0</v>
      </c>
      <c r="H16" s="1">
        <v>-348.0</v>
      </c>
      <c r="I16" s="1">
        <v>-349.0</v>
      </c>
      <c r="J16" s="1">
        <v>-500.0</v>
      </c>
      <c r="K16" s="1">
        <v>-672.0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27.0</v>
      </c>
      <c r="C17" s="1">
        <v>13.0</v>
      </c>
      <c r="D17" s="1">
        <v>12.0</v>
      </c>
      <c r="E17" s="1">
        <v>32.0</v>
      </c>
      <c r="F17" s="1">
        <v>4.0</v>
      </c>
      <c r="G17" s="1">
        <v>11.0</v>
      </c>
      <c r="H17" s="1">
        <v>49.0</v>
      </c>
      <c r="I17" s="1">
        <v>25.0</v>
      </c>
      <c r="J17" s="1">
        <v>11.0</v>
      </c>
      <c r="K17" s="1">
        <v>101.0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110.0</v>
      </c>
      <c r="E18" s="1">
        <v>0.0</v>
      </c>
      <c r="F18" s="1">
        <v>0.0</v>
      </c>
      <c r="G18" s="1">
        <v>0.0</v>
      </c>
      <c r="H18" s="1">
        <v>0.0</v>
      </c>
      <c r="I18" s="1">
        <v>-5400.0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-38.0</v>
      </c>
      <c r="E19" s="1">
        <v>-36.0</v>
      </c>
      <c r="F19" s="1">
        <v>-75.0</v>
      </c>
      <c r="G19" s="1">
        <v>-96.0</v>
      </c>
      <c r="H19" s="1">
        <v>-60.0</v>
      </c>
      <c r="I19" s="1">
        <v>-97.0</v>
      </c>
      <c r="J19" s="1">
        <v>40.0</v>
      </c>
      <c r="K19" s="1">
        <v>-68.0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-8.0</v>
      </c>
      <c r="H20" s="1">
        <v>-11.0</v>
      </c>
      <c r="I20" s="1">
        <v>219.0</v>
      </c>
      <c r="J20" s="1">
        <v>-196.0</v>
      </c>
      <c r="K20" s="1">
        <v>-347.0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21.0</v>
      </c>
      <c r="C21" s="1">
        <v>32.0</v>
      </c>
      <c r="D21" s="1">
        <v>-8.0</v>
      </c>
      <c r="E21" s="1">
        <v>0.0</v>
      </c>
      <c r="F21" s="1">
        <v>0.0</v>
      </c>
      <c r="G21" s="1">
        <v>0.0</v>
      </c>
      <c r="H21" s="1">
        <v>0.0</v>
      </c>
      <c r="I21" s="1">
        <v>-2.0</v>
      </c>
      <c r="J21" s="1">
        <v>0.0</v>
      </c>
      <c r="K21" s="1">
        <v>49.0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-284.0</v>
      </c>
      <c r="C22" s="1">
        <v>-276.0</v>
      </c>
      <c r="D22" s="1">
        <v>-383.0</v>
      </c>
      <c r="E22" s="1">
        <v>-488.0</v>
      </c>
      <c r="F22" s="1">
        <v>-596.0</v>
      </c>
      <c r="G22" s="1">
        <v>-599.0</v>
      </c>
      <c r="H22" s="1">
        <v>-370.0</v>
      </c>
      <c r="I22" s="1">
        <v>-5600.0</v>
      </c>
      <c r="J22" s="1">
        <v>-645.0</v>
      </c>
      <c r="K22" s="1">
        <v>-937.0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146.0</v>
      </c>
      <c r="C23" s="1">
        <v>52.0</v>
      </c>
      <c r="D23" s="1">
        <v>0.0</v>
      </c>
      <c r="E23" s="1">
        <v>250.0</v>
      </c>
      <c r="F23" s="1">
        <v>0.0</v>
      </c>
      <c r="G23" s="1">
        <v>101.0</v>
      </c>
      <c r="H23" s="1">
        <v>0.0</v>
      </c>
      <c r="I23" s="1">
        <v>276.0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347.0</v>
      </c>
      <c r="C24" s="1">
        <v>527.0</v>
      </c>
      <c r="D24" s="1">
        <v>3170.0</v>
      </c>
      <c r="E24" s="1">
        <v>350.0</v>
      </c>
      <c r="F24" s="1">
        <v>398.0</v>
      </c>
      <c r="G24" s="1">
        <v>987.0</v>
      </c>
      <c r="H24" s="1">
        <v>1600.0</v>
      </c>
      <c r="I24" s="1">
        <v>4880.0</v>
      </c>
      <c r="J24" s="1">
        <v>0.0</v>
      </c>
      <c r="K24" s="1">
        <v>694.0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493.0</v>
      </c>
      <c r="C25" s="1">
        <v>579.0</v>
      </c>
      <c r="D25" s="1">
        <v>3170.0</v>
      </c>
      <c r="E25" s="1">
        <v>600.0</v>
      </c>
      <c r="F25" s="1">
        <v>398.0</v>
      </c>
      <c r="G25" s="1">
        <v>1090.0</v>
      </c>
      <c r="H25" s="1">
        <v>1600.0</v>
      </c>
      <c r="I25" s="1">
        <v>5150.0</v>
      </c>
      <c r="J25" s="1">
        <v>0.0</v>
      </c>
      <c r="K25" s="1">
        <v>694.0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-183.0</v>
      </c>
      <c r="E26" s="1">
        <v>0.0</v>
      </c>
      <c r="F26" s="1">
        <v>-131.0</v>
      </c>
      <c r="G26" s="1">
        <v>0.0</v>
      </c>
      <c r="H26" s="1">
        <v>-221.0</v>
      </c>
      <c r="I26" s="1">
        <v>0.0</v>
      </c>
      <c r="J26" s="1">
        <v>-285.0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-114.0</v>
      </c>
      <c r="C27" s="1">
        <v>-485.0</v>
      </c>
      <c r="D27" s="1">
        <v>-314.0</v>
      </c>
      <c r="E27" s="1">
        <v>-1180.0</v>
      </c>
      <c r="F27" s="1">
        <v>-444.0</v>
      </c>
      <c r="G27" s="1">
        <v>-753.0</v>
      </c>
      <c r="H27" s="1">
        <v>-685.0</v>
      </c>
      <c r="I27" s="1">
        <v>-1090.0</v>
      </c>
      <c r="J27" s="1">
        <v>-1090.0</v>
      </c>
      <c r="K27" s="1">
        <v>-1310.0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-114.0</v>
      </c>
      <c r="C28" s="1">
        <v>-485.0</v>
      </c>
      <c r="D28" s="1">
        <v>-497.0</v>
      </c>
      <c r="E28" s="1">
        <v>-1180.0</v>
      </c>
      <c r="F28" s="1">
        <v>-575.0</v>
      </c>
      <c r="G28" s="1">
        <v>-753.0</v>
      </c>
      <c r="H28" s="1">
        <v>-906.0</v>
      </c>
      <c r="I28" s="1">
        <v>-1090.0</v>
      </c>
      <c r="J28" s="1">
        <v>-1380.0</v>
      </c>
      <c r="K28" s="1">
        <v>-1310.0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21.0</v>
      </c>
      <c r="D29" s="1">
        <v>18.0</v>
      </c>
      <c r="E29" s="1">
        <v>13.0</v>
      </c>
      <c r="F29" s="1">
        <v>25.0</v>
      </c>
      <c r="G29" s="1">
        <v>26.0</v>
      </c>
      <c r="H29" s="1">
        <v>14.0</v>
      </c>
      <c r="I29" s="1">
        <v>28.0</v>
      </c>
      <c r="J29" s="1">
        <v>13.0</v>
      </c>
      <c r="K29" s="1">
        <v>43.0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-912.0</v>
      </c>
      <c r="C30" s="1">
        <v>-614.0</v>
      </c>
      <c r="D30" s="1">
        <v>-2960.0</v>
      </c>
      <c r="E30" s="1">
        <v>0.0</v>
      </c>
      <c r="F30" s="1">
        <v>-502.0</v>
      </c>
      <c r="G30" s="1">
        <v>-1000.0</v>
      </c>
      <c r="H30" s="1">
        <v>-129.0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-246.0</v>
      </c>
      <c r="C31" s="1">
        <v>-257.0</v>
      </c>
      <c r="D31" s="1">
        <v>-204.0</v>
      </c>
      <c r="E31" s="1">
        <v>-489.0</v>
      </c>
      <c r="F31" s="1">
        <v>-513.0</v>
      </c>
      <c r="G31" s="1">
        <v>-574.0</v>
      </c>
      <c r="H31" s="1">
        <v>-386.0</v>
      </c>
      <c r="I31" s="1">
        <v>-638.0</v>
      </c>
      <c r="J31" s="1">
        <v>-763.0</v>
      </c>
      <c r="K31" s="1">
        <v>-841.0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-246.0</v>
      </c>
      <c r="C32" s="1">
        <v>-257.0</v>
      </c>
      <c r="D32" s="1">
        <v>-204.0</v>
      </c>
      <c r="E32" s="1">
        <v>-489.0</v>
      </c>
      <c r="F32" s="1">
        <v>-513.0</v>
      </c>
      <c r="G32" s="1">
        <v>-574.0</v>
      </c>
      <c r="H32" s="1">
        <v>-386.0</v>
      </c>
      <c r="I32" s="1">
        <v>-638.0</v>
      </c>
      <c r="J32" s="1">
        <v>-763.0</v>
      </c>
      <c r="K32" s="1">
        <v>-841.0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-10.0</v>
      </c>
      <c r="C33" s="1">
        <v>58.0</v>
      </c>
      <c r="D33" s="1">
        <v>-154.0</v>
      </c>
      <c r="E33" s="1">
        <v>-96.0</v>
      </c>
      <c r="F33" s="1">
        <v>-92.0</v>
      </c>
      <c r="G33" s="1">
        <v>-84.0</v>
      </c>
      <c r="H33" s="1">
        <v>-91.0</v>
      </c>
      <c r="I33" s="1">
        <v>-165.0</v>
      </c>
      <c r="J33" s="1">
        <v>-150.0</v>
      </c>
      <c r="K33" s="1">
        <v>-411.0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-789.0</v>
      </c>
      <c r="C34" s="1">
        <v>-698.0</v>
      </c>
      <c r="D34" s="1">
        <v>-626.0</v>
      </c>
      <c r="E34" s="1">
        <v>-1150.0</v>
      </c>
      <c r="F34" s="1">
        <v>-1260.0</v>
      </c>
      <c r="G34" s="1">
        <v>-1300.0</v>
      </c>
      <c r="H34" s="1">
        <v>100.0</v>
      </c>
      <c r="I34" s="1">
        <v>3290.0</v>
      </c>
      <c r="J34" s="1">
        <v>-2280.0</v>
      </c>
      <c r="K34" s="1">
        <v>-1820.0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-29.0</v>
      </c>
      <c r="C35" s="1">
        <v>-20.0</v>
      </c>
      <c r="D35" s="1">
        <v>-5.0</v>
      </c>
      <c r="E35" s="1">
        <v>-9.0</v>
      </c>
      <c r="F35" s="1">
        <v>-2.0</v>
      </c>
      <c r="G35" s="1">
        <v>4.0</v>
      </c>
      <c r="H35" s="1">
        <v>-13.0</v>
      </c>
      <c r="I35" s="1">
        <v>83.0</v>
      </c>
      <c r="J35" s="1">
        <v>-31.0</v>
      </c>
      <c r="K35" s="1">
        <v>-15.0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-120.0</v>
      </c>
      <c r="C36" s="1">
        <v>-53.0</v>
      </c>
      <c r="D36" s="1">
        <v>230.0</v>
      </c>
      <c r="E36" s="1">
        <v>-26.0</v>
      </c>
      <c r="F36" s="1">
        <v>-51.0</v>
      </c>
      <c r="G36" s="1">
        <v>7.0</v>
      </c>
      <c r="H36" s="1">
        <v>1210.0</v>
      </c>
      <c r="I36" s="1">
        <v>-116.0</v>
      </c>
      <c r="J36" s="1">
        <v>-20.0</v>
      </c>
      <c r="K36" s="1">
        <v>32.0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101.0</v>
      </c>
      <c r="C38" s="1">
        <v>103.0</v>
      </c>
      <c r="D38" s="1">
        <v>110.0</v>
      </c>
      <c r="E38" s="1">
        <v>94.0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182.0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187.0</v>
      </c>
      <c r="C39" s="1">
        <v>138.0</v>
      </c>
      <c r="D39" s="1">
        <v>187.0</v>
      </c>
      <c r="E39" s="1">
        <v>247.0</v>
      </c>
      <c r="F39" s="1">
        <v>263.0</v>
      </c>
      <c r="G39" s="1">
        <v>270.0</v>
      </c>
      <c r="H39" s="1">
        <v>273.0</v>
      </c>
      <c r="I39" s="1">
        <v>306.0</v>
      </c>
      <c r="J39" s="1">
        <v>415.0</v>
      </c>
      <c r="K39" s="1">
        <v>509.0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491.0</v>
      </c>
      <c r="C40" s="1">
        <v>590.0</v>
      </c>
      <c r="D40" s="1">
        <v>453.0</v>
      </c>
      <c r="E40" s="1">
        <v>913.0</v>
      </c>
      <c r="F40" s="1">
        <v>1200.0</v>
      </c>
      <c r="G40" s="1">
        <v>796.0</v>
      </c>
      <c r="H40" s="1">
        <v>928.0</v>
      </c>
      <c r="I40" s="1">
        <v>896.0</v>
      </c>
      <c r="J40" s="1">
        <v>2300.0</v>
      </c>
      <c r="K40" s="1">
        <v>1690.0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566.0</v>
      </c>
      <c r="C41" s="1">
        <v>664.0</v>
      </c>
      <c r="D41" s="1">
        <v>543.0</v>
      </c>
      <c r="E41" s="1">
        <v>1000.0</v>
      </c>
      <c r="F41" s="1">
        <v>1280.0</v>
      </c>
      <c r="G41" s="1">
        <v>882.0</v>
      </c>
      <c r="H41" s="1">
        <v>1010.0</v>
      </c>
      <c r="I41" s="1">
        <v>992.0</v>
      </c>
      <c r="J41" s="1">
        <v>2410.0</v>
      </c>
      <c r="K41" s="1">
        <v>1800.0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120.0</v>
      </c>
      <c r="C42" s="1">
        <v>-88.0</v>
      </c>
      <c r="D42" s="1">
        <v>23.0</v>
      </c>
      <c r="E42" s="1">
        <v>-221.0</v>
      </c>
      <c r="F42" s="1">
        <v>-560.0</v>
      </c>
      <c r="G42" s="1">
        <v>90.0</v>
      </c>
      <c r="H42" s="1">
        <v>-253.0</v>
      </c>
      <c r="I42" s="1">
        <v>294.0</v>
      </c>
      <c r="J42" s="1">
        <v>-720.0</v>
      </c>
      <c r="K42" s="1">
        <v>-233.0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379.0</v>
      </c>
      <c r="C43" s="1">
        <v>94.0</v>
      </c>
      <c r="D43" s="1">
        <v>2680.0</v>
      </c>
      <c r="E43" s="1">
        <v>-580.0</v>
      </c>
      <c r="F43" s="1">
        <v>-177.0</v>
      </c>
      <c r="G43" s="1">
        <v>335.0</v>
      </c>
      <c r="H43" s="1">
        <v>692.0</v>
      </c>
      <c r="I43" s="1">
        <v>4059.0</v>
      </c>
      <c r="J43" s="1">
        <v>-1380.0</v>
      </c>
      <c r="K43" s="1">
        <v>-613.0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223.0</v>
      </c>
      <c r="C3" s="1">
        <v>170.0</v>
      </c>
      <c r="D3" s="1">
        <v>386.0</v>
      </c>
      <c r="E3" s="1">
        <v>360.0</v>
      </c>
      <c r="F3" s="1">
        <v>309.0</v>
      </c>
      <c r="G3" s="1">
        <v>316.0</v>
      </c>
      <c r="H3" s="1">
        <v>1520.0</v>
      </c>
      <c r="I3" s="1">
        <v>1410.0</v>
      </c>
      <c r="J3" s="1">
        <v>1390.0</v>
      </c>
      <c r="K3" s="1">
        <v>1420.0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58.0</v>
      </c>
      <c r="J4" s="1">
        <v>256.0</v>
      </c>
      <c r="K4" s="1">
        <v>568.0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6.0</v>
      </c>
      <c r="J5" s="1">
        <v>97.0</v>
      </c>
      <c r="K5" s="1">
        <v>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223.0</v>
      </c>
      <c r="C6" s="1">
        <v>170.0</v>
      </c>
      <c r="D6" s="1">
        <v>386.0</v>
      </c>
      <c r="E6" s="1">
        <v>360.0</v>
      </c>
      <c r="F6" s="1">
        <v>309.0</v>
      </c>
      <c r="G6" s="1">
        <v>316.0</v>
      </c>
      <c r="H6" s="1">
        <v>1520.0</v>
      </c>
      <c r="I6" s="1">
        <v>1470.0</v>
      </c>
      <c r="J6" s="1">
        <v>1740.0</v>
      </c>
      <c r="K6" s="1">
        <v>2029.0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1580.0</v>
      </c>
      <c r="C7" s="1">
        <v>1370.0</v>
      </c>
      <c r="D7" s="1">
        <v>1960.0</v>
      </c>
      <c r="E7" s="1">
        <v>1810.0</v>
      </c>
      <c r="F7" s="1">
        <v>1760.0</v>
      </c>
      <c r="G7" s="1">
        <v>1780.0</v>
      </c>
      <c r="H7" s="1">
        <v>1590.0</v>
      </c>
      <c r="I7" s="1">
        <v>2450.0</v>
      </c>
      <c r="J7" s="1">
        <v>2700.0</v>
      </c>
      <c r="K7" s="1">
        <v>2670.0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0.0</v>
      </c>
      <c r="C8" s="1">
        <v>0.0</v>
      </c>
      <c r="D8" s="1">
        <v>315.0</v>
      </c>
      <c r="E8" s="1">
        <v>422.0</v>
      </c>
      <c r="F8" s="1">
        <v>152.0</v>
      </c>
      <c r="G8" s="1">
        <v>194.0</v>
      </c>
      <c r="H8" s="1">
        <v>162.0</v>
      </c>
      <c r="I8" s="1">
        <v>216.0</v>
      </c>
      <c r="J8" s="1">
        <v>288.0</v>
      </c>
      <c r="K8" s="1">
        <v>279.0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1580.0</v>
      </c>
      <c r="C9" s="1">
        <v>1370.0</v>
      </c>
      <c r="D9" s="1">
        <v>2270.0</v>
      </c>
      <c r="E9" s="1">
        <v>2230.0</v>
      </c>
      <c r="F9" s="1">
        <v>1910.0</v>
      </c>
      <c r="G9" s="1">
        <v>1970.0</v>
      </c>
      <c r="H9" s="1">
        <v>1750.0</v>
      </c>
      <c r="I9" s="1">
        <v>2660.0</v>
      </c>
      <c r="J9" s="1">
        <v>2990.0</v>
      </c>
      <c r="K9" s="1">
        <v>2950.0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388.0</v>
      </c>
      <c r="C10" s="1">
        <v>336.0</v>
      </c>
      <c r="D10" s="1">
        <v>673.0</v>
      </c>
      <c r="E10" s="1">
        <v>650.0</v>
      </c>
      <c r="F10" s="1">
        <v>693.0</v>
      </c>
      <c r="G10" s="1">
        <v>723.0</v>
      </c>
      <c r="H10" s="1">
        <v>681.0</v>
      </c>
      <c r="I10" s="1">
        <v>1160.0</v>
      </c>
      <c r="J10" s="1">
        <v>1380.0</v>
      </c>
      <c r="K10" s="1">
        <v>1360.0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63.0</v>
      </c>
      <c r="E11" s="1">
        <v>45.0</v>
      </c>
      <c r="F11" s="1">
        <v>47.0</v>
      </c>
      <c r="G11" s="1">
        <v>65.0</v>
      </c>
      <c r="H11" s="1">
        <v>61.0</v>
      </c>
      <c r="I11" s="1">
        <v>101.0</v>
      </c>
      <c r="J11" s="1">
        <v>180.0</v>
      </c>
      <c r="K11" s="1">
        <v>130.0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67.0</v>
      </c>
      <c r="C12" s="1">
        <v>35.0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201.0</v>
      </c>
      <c r="C13" s="1">
        <v>135.0</v>
      </c>
      <c r="D13" s="1">
        <v>33.0</v>
      </c>
      <c r="E13" s="1">
        <v>30.0</v>
      </c>
      <c r="F13" s="1">
        <v>28.0</v>
      </c>
      <c r="G13" s="1">
        <v>30.0</v>
      </c>
      <c r="H13" s="1">
        <v>60.0</v>
      </c>
      <c r="I13" s="1">
        <v>367.0</v>
      </c>
      <c r="J13" s="1">
        <v>254.0</v>
      </c>
      <c r="K13" s="1">
        <v>136.0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2460.0</v>
      </c>
      <c r="C14" s="1">
        <v>2050.0</v>
      </c>
      <c r="D14" s="1">
        <v>3420.0</v>
      </c>
      <c r="E14" s="1">
        <v>3310.0</v>
      </c>
      <c r="F14" s="1">
        <v>2990.0</v>
      </c>
      <c r="G14" s="1">
        <v>3100.0</v>
      </c>
      <c r="H14" s="1">
        <v>4080.0</v>
      </c>
      <c r="I14" s="1">
        <v>5760.0</v>
      </c>
      <c r="J14" s="1">
        <v>6540.0</v>
      </c>
      <c r="K14" s="1">
        <v>6600.0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4260.0</v>
      </c>
      <c r="C15" s="1">
        <v>3960.0</v>
      </c>
      <c r="D15" s="1">
        <v>5790.0</v>
      </c>
      <c r="E15" s="1">
        <v>5870.0</v>
      </c>
      <c r="F15" s="1">
        <v>6200.0</v>
      </c>
      <c r="G15" s="1">
        <v>6890.0</v>
      </c>
      <c r="H15" s="1">
        <v>6840.0</v>
      </c>
      <c r="I15" s="1">
        <v>8360.0</v>
      </c>
      <c r="J15" s="1">
        <v>8760.0</v>
      </c>
      <c r="K15" s="1">
        <v>9220.0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-2160.0</v>
      </c>
      <c r="C16" s="1">
        <v>-2040.0</v>
      </c>
      <c r="D16" s="1">
        <v>-1790.0</v>
      </c>
      <c r="E16" s="1">
        <v>-2029.0</v>
      </c>
      <c r="F16" s="1">
        <v>-2320.0</v>
      </c>
      <c r="G16" s="1">
        <v>-2680.0</v>
      </c>
      <c r="H16" s="1">
        <v>-2980.0</v>
      </c>
      <c r="I16" s="1">
        <v>-3110.0</v>
      </c>
      <c r="J16" s="1">
        <v>-3560.0</v>
      </c>
      <c r="K16" s="1">
        <v>-3880.0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2100.0</v>
      </c>
      <c r="C17" s="1">
        <v>1920.0</v>
      </c>
      <c r="D17" s="1">
        <v>3990.0</v>
      </c>
      <c r="E17" s="1">
        <v>3840.0</v>
      </c>
      <c r="F17" s="1">
        <v>3890.0</v>
      </c>
      <c r="G17" s="1">
        <v>4200.0</v>
      </c>
      <c r="H17" s="1">
        <v>3860.0</v>
      </c>
      <c r="I17" s="1">
        <v>5250.0</v>
      </c>
      <c r="J17" s="1">
        <v>5200.0</v>
      </c>
      <c r="K17" s="1">
        <v>5340.0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188.0</v>
      </c>
      <c r="J18" s="1">
        <v>192.0</v>
      </c>
      <c r="K18" s="1">
        <v>101.0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101.0</v>
      </c>
      <c r="C19" s="1">
        <v>88.0</v>
      </c>
      <c r="D19" s="1">
        <v>2430.0</v>
      </c>
      <c r="E19" s="1">
        <v>2520.0</v>
      </c>
      <c r="F19" s="1">
        <v>2520.0</v>
      </c>
      <c r="G19" s="1">
        <v>2520.0</v>
      </c>
      <c r="H19" s="1">
        <v>2520.0</v>
      </c>
      <c r="I19" s="1">
        <v>4620.0</v>
      </c>
      <c r="J19" s="1">
        <v>4600.0</v>
      </c>
      <c r="K19" s="1">
        <v>4510.0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3640.0</v>
      </c>
      <c r="C20" s="1">
        <v>3380.0</v>
      </c>
      <c r="D20" s="1">
        <v>8340.0</v>
      </c>
      <c r="E20" s="1">
        <v>8380.0</v>
      </c>
      <c r="F20" s="1">
        <v>8380.0</v>
      </c>
      <c r="G20" s="1">
        <v>8510.0</v>
      </c>
      <c r="H20" s="1">
        <v>8410.0</v>
      </c>
      <c r="I20" s="1">
        <v>12640.0</v>
      </c>
      <c r="J20" s="1">
        <v>12500.0</v>
      </c>
      <c r="K20" s="1">
        <v>12400.0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88.0</v>
      </c>
      <c r="C21" s="1">
        <v>46.0</v>
      </c>
      <c r="D21" s="1">
        <v>274.0</v>
      </c>
      <c r="E21" s="1">
        <v>56.0</v>
      </c>
      <c r="F21" s="1">
        <v>37.0</v>
      </c>
      <c r="G21" s="1">
        <v>27.0</v>
      </c>
      <c r="H21" s="1">
        <v>27.0</v>
      </c>
      <c r="I21" s="1">
        <v>60.0</v>
      </c>
      <c r="J21" s="1">
        <v>21.0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152.0</v>
      </c>
      <c r="C22" s="1">
        <v>128.0</v>
      </c>
      <c r="D22" s="1">
        <v>105.0</v>
      </c>
      <c r="E22" s="1">
        <v>83.0</v>
      </c>
      <c r="F22" s="1">
        <v>398.0</v>
      </c>
      <c r="G22" s="1">
        <v>324.0</v>
      </c>
      <c r="H22" s="1">
        <v>343.0</v>
      </c>
      <c r="I22" s="1">
        <v>572.0</v>
      </c>
      <c r="J22" s="1">
        <v>251.0</v>
      </c>
      <c r="K22" s="1">
        <v>294.0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8540.0</v>
      </c>
      <c r="C23" s="1">
        <v>7610.0</v>
      </c>
      <c r="D23" s="1">
        <v>18570.0</v>
      </c>
      <c r="E23" s="1">
        <v>18190.0</v>
      </c>
      <c r="F23" s="1">
        <v>18220.0</v>
      </c>
      <c r="G23" s="1">
        <v>18680.0</v>
      </c>
      <c r="H23" s="1">
        <v>19240.0</v>
      </c>
      <c r="I23" s="1">
        <v>29090.0</v>
      </c>
      <c r="J23" s="1">
        <v>29310.0</v>
      </c>
      <c r="K23" s="1">
        <v>29250.0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641.0</v>
      </c>
      <c r="C25" s="1">
        <v>588.0</v>
      </c>
      <c r="D25" s="1">
        <v>1070.0</v>
      </c>
      <c r="E25" s="1">
        <v>1240.0</v>
      </c>
      <c r="F25" s="1">
        <v>1300.0</v>
      </c>
      <c r="G25" s="1">
        <v>1390.0</v>
      </c>
      <c r="H25" s="1">
        <v>1300.0</v>
      </c>
      <c r="I25" s="1">
        <v>1900.0</v>
      </c>
      <c r="J25" s="1">
        <v>2710.0</v>
      </c>
      <c r="K25" s="1">
        <v>2580.0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1100.0</v>
      </c>
      <c r="C26" s="1">
        <v>902.0</v>
      </c>
      <c r="D26" s="1">
        <v>1270.0</v>
      </c>
      <c r="E26" s="1">
        <v>1230.0</v>
      </c>
      <c r="F26" s="1">
        <v>1460.0</v>
      </c>
      <c r="G26" s="1">
        <v>1390.0</v>
      </c>
      <c r="H26" s="1">
        <v>1400.0</v>
      </c>
      <c r="I26" s="1">
        <v>2290.0</v>
      </c>
      <c r="J26" s="1">
        <v>2550.0</v>
      </c>
      <c r="K26" s="1">
        <v>2600.0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146.0</v>
      </c>
      <c r="C27" s="1">
        <v>198.0</v>
      </c>
      <c r="D27" s="1">
        <v>499.0</v>
      </c>
      <c r="E27" s="1">
        <v>250.0</v>
      </c>
      <c r="F27" s="1">
        <v>120.0</v>
      </c>
      <c r="G27" s="1">
        <v>221.0</v>
      </c>
      <c r="H27" s="1">
        <v>0.0</v>
      </c>
      <c r="I27" s="1">
        <v>286.0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486.0</v>
      </c>
      <c r="C28" s="1">
        <v>250.0</v>
      </c>
      <c r="D28" s="1">
        <v>351.0</v>
      </c>
      <c r="E28" s="1">
        <v>0.0</v>
      </c>
      <c r="F28" s="1">
        <v>349.0</v>
      </c>
      <c r="G28" s="1">
        <v>467.0</v>
      </c>
      <c r="H28" s="1">
        <v>709.0</v>
      </c>
      <c r="I28" s="1">
        <v>930.0</v>
      </c>
      <c r="J28" s="1">
        <v>1200.0</v>
      </c>
      <c r="K28" s="1">
        <v>1150.0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0.0</v>
      </c>
      <c r="C29" s="1">
        <v>6.0</v>
      </c>
      <c r="D29" s="1">
        <v>25.0</v>
      </c>
      <c r="E29" s="1">
        <v>24.0</v>
      </c>
      <c r="F29" s="1">
        <v>22.0</v>
      </c>
      <c r="G29" s="1">
        <v>111.0</v>
      </c>
      <c r="H29" s="1">
        <v>96.0</v>
      </c>
      <c r="I29" s="1">
        <v>134.0</v>
      </c>
      <c r="J29" s="1">
        <v>141.0</v>
      </c>
      <c r="K29" s="1">
        <v>150.0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172.0</v>
      </c>
      <c r="C30" s="1">
        <v>162.0</v>
      </c>
      <c r="D30" s="1">
        <v>44.0</v>
      </c>
      <c r="E30" s="1">
        <v>86.0</v>
      </c>
      <c r="F30" s="1">
        <v>110.0</v>
      </c>
      <c r="G30" s="1">
        <v>95.0</v>
      </c>
      <c r="H30" s="1">
        <v>171.0</v>
      </c>
      <c r="I30" s="1">
        <v>181.0</v>
      </c>
      <c r="J30" s="1">
        <v>241.0</v>
      </c>
      <c r="K30" s="1">
        <v>253.0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60.0</v>
      </c>
      <c r="C31" s="1">
        <v>51.0</v>
      </c>
      <c r="D31" s="1">
        <v>500.0</v>
      </c>
      <c r="E31" s="1">
        <v>461.0</v>
      </c>
      <c r="F31" s="1">
        <v>435.0</v>
      </c>
      <c r="G31" s="1">
        <v>444.0</v>
      </c>
      <c r="H31" s="1">
        <v>462.0</v>
      </c>
      <c r="I31" s="1">
        <v>369.0</v>
      </c>
      <c r="J31" s="1">
        <v>479.0</v>
      </c>
      <c r="K31" s="1">
        <v>551.0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2610.0</v>
      </c>
      <c r="C32" s="1">
        <v>2160.0</v>
      </c>
      <c r="D32" s="1">
        <v>3750.0</v>
      </c>
      <c r="E32" s="1">
        <v>3290.0</v>
      </c>
      <c r="F32" s="1">
        <v>3790.0</v>
      </c>
      <c r="G32" s="1">
        <v>4120.0</v>
      </c>
      <c r="H32" s="1">
        <v>4140.0</v>
      </c>
      <c r="I32" s="1">
        <v>6090.0</v>
      </c>
      <c r="J32" s="1">
        <v>7310.0</v>
      </c>
      <c r="K32" s="1">
        <v>7280.0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3300.0</v>
      </c>
      <c r="C33" s="1">
        <v>3390.0</v>
      </c>
      <c r="D33" s="1">
        <v>5490.0</v>
      </c>
      <c r="E33" s="1">
        <v>5410.0</v>
      </c>
      <c r="F33" s="1">
        <v>5070.0</v>
      </c>
      <c r="G33" s="1">
        <v>5350.0</v>
      </c>
      <c r="H33" s="1">
        <v>6110.0</v>
      </c>
      <c r="I33" s="1">
        <v>11320.0</v>
      </c>
      <c r="J33" s="1">
        <v>10210.0</v>
      </c>
      <c r="K33" s="1">
        <v>9690.0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15.0</v>
      </c>
      <c r="C34" s="1">
        <v>15.0</v>
      </c>
      <c r="D34" s="1">
        <v>76.0</v>
      </c>
      <c r="E34" s="1">
        <v>63.0</v>
      </c>
      <c r="F34" s="1">
        <v>53.0</v>
      </c>
      <c r="G34" s="1">
        <v>276.0</v>
      </c>
      <c r="H34" s="1">
        <v>269.0</v>
      </c>
      <c r="I34" s="1">
        <v>509.0</v>
      </c>
      <c r="J34" s="1">
        <v>535.0</v>
      </c>
      <c r="K34" s="1">
        <v>542.0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0.0</v>
      </c>
      <c r="D35" s="1">
        <v>278.0</v>
      </c>
      <c r="E35" s="1">
        <v>162.0</v>
      </c>
      <c r="F35" s="1">
        <v>142.0</v>
      </c>
      <c r="G35" s="1">
        <v>221.0</v>
      </c>
      <c r="H35" s="1">
        <v>283.0</v>
      </c>
      <c r="I35" s="1">
        <v>138.0</v>
      </c>
      <c r="J35" s="1">
        <v>108.0</v>
      </c>
      <c r="K35" s="1">
        <v>191.0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977.0</v>
      </c>
      <c r="C36" s="1">
        <v>854.0</v>
      </c>
      <c r="D36" s="1">
        <v>2250.0</v>
      </c>
      <c r="E36" s="1">
        <v>2240.0</v>
      </c>
      <c r="F36" s="1">
        <v>2160.0</v>
      </c>
      <c r="G36" s="1">
        <v>2200.0</v>
      </c>
      <c r="H36" s="1">
        <v>2130.0</v>
      </c>
      <c r="I36" s="1">
        <v>3620.0</v>
      </c>
      <c r="J36" s="1">
        <v>3510.0</v>
      </c>
      <c r="K36" s="1">
        <v>3380.0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207.0</v>
      </c>
      <c r="C37" s="1">
        <v>236.0</v>
      </c>
      <c r="D37" s="1">
        <v>267.0</v>
      </c>
      <c r="E37" s="1">
        <v>349.0</v>
      </c>
      <c r="F37" s="1">
        <v>434.0</v>
      </c>
      <c r="G37" s="1">
        <v>368.0</v>
      </c>
      <c r="H37" s="1">
        <v>273.0</v>
      </c>
      <c r="I37" s="1">
        <v>198.0</v>
      </c>
      <c r="J37" s="1">
        <v>190.0</v>
      </c>
      <c r="K37" s="1">
        <v>198.0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7110.0</v>
      </c>
      <c r="C38" s="1">
        <v>6650.0</v>
      </c>
      <c r="D38" s="1">
        <v>12110.0</v>
      </c>
      <c r="E38" s="1">
        <v>11510.0</v>
      </c>
      <c r="F38" s="1">
        <v>11650.0</v>
      </c>
      <c r="G38" s="1">
        <v>12530.0</v>
      </c>
      <c r="H38" s="1">
        <v>13210.0</v>
      </c>
      <c r="I38" s="1">
        <v>21880.0</v>
      </c>
      <c r="J38" s="1">
        <v>21870.0</v>
      </c>
      <c r="K38" s="1">
        <v>21280.0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3.0</v>
      </c>
      <c r="C39" s="1">
        <v>4.0</v>
      </c>
      <c r="D39" s="1">
        <v>5.0</v>
      </c>
      <c r="E39" s="1">
        <v>5.0</v>
      </c>
      <c r="F39" s="1">
        <v>5.0</v>
      </c>
      <c r="G39" s="1">
        <v>5.0</v>
      </c>
      <c r="H39" s="1">
        <v>5.0</v>
      </c>
      <c r="I39" s="1">
        <v>5.0</v>
      </c>
      <c r="J39" s="1">
        <v>5.0</v>
      </c>
      <c r="K39" s="1">
        <v>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3960.0</v>
      </c>
      <c r="C40" s="1">
        <v>4030.0</v>
      </c>
      <c r="D40" s="1">
        <v>114.0</v>
      </c>
      <c r="E40" s="1">
        <v>127.0</v>
      </c>
      <c r="F40" s="1">
        <v>152.0</v>
      </c>
      <c r="G40" s="1">
        <v>178.0</v>
      </c>
      <c r="H40" s="1">
        <v>192.0</v>
      </c>
      <c r="I40" s="1">
        <v>220.0</v>
      </c>
      <c r="J40" s="1">
        <v>234.0</v>
      </c>
      <c r="K40" s="1">
        <v>276.0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1990.0</v>
      </c>
      <c r="C41" s="1">
        <v>2330.0</v>
      </c>
      <c r="D41" s="1">
        <v>6470.0</v>
      </c>
      <c r="E41" s="1">
        <v>6770.0</v>
      </c>
      <c r="F41" s="1">
        <v>6670.0</v>
      </c>
      <c r="G41" s="1">
        <v>6140.0</v>
      </c>
      <c r="H41" s="1">
        <v>6080.0</v>
      </c>
      <c r="I41" s="1">
        <v>6680.0</v>
      </c>
      <c r="J41" s="1">
        <v>7430.0</v>
      </c>
      <c r="K41" s="1">
        <v>8230.0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-3810.0</v>
      </c>
      <c r="C42" s="1">
        <v>-4410.0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-714.0</v>
      </c>
      <c r="C43" s="1">
        <v>-997.0</v>
      </c>
      <c r="D43" s="1">
        <v>-132.0</v>
      </c>
      <c r="E43" s="1">
        <v>-216.0</v>
      </c>
      <c r="F43" s="1">
        <v>-265.0</v>
      </c>
      <c r="G43" s="1">
        <v>-162.0</v>
      </c>
      <c r="H43" s="1">
        <v>-250.0</v>
      </c>
      <c r="I43" s="1">
        <v>131.0</v>
      </c>
      <c r="J43" s="1">
        <v>-220.0</v>
      </c>
      <c r="K43" s="1">
        <v>-536.0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1430.0</v>
      </c>
      <c r="C44" s="1">
        <v>957.0</v>
      </c>
      <c r="D44" s="1">
        <v>6460.0</v>
      </c>
      <c r="E44" s="1">
        <v>6680.0</v>
      </c>
      <c r="F44" s="1">
        <v>6560.0</v>
      </c>
      <c r="G44" s="1">
        <v>6160.0</v>
      </c>
      <c r="H44" s="1">
        <v>6020.0</v>
      </c>
      <c r="I44" s="1">
        <v>7030.0</v>
      </c>
      <c r="J44" s="1">
        <v>7450.0</v>
      </c>
      <c r="K44" s="1">
        <v>7980.0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177.0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1430.0</v>
      </c>
      <c r="C46" s="1">
        <v>957.0</v>
      </c>
      <c r="D46" s="1">
        <v>6460.0</v>
      </c>
      <c r="E46" s="1">
        <v>6680.0</v>
      </c>
      <c r="F46" s="1">
        <v>6560.0</v>
      </c>
      <c r="G46" s="1">
        <v>6160.0</v>
      </c>
      <c r="H46" s="1">
        <v>6020.0</v>
      </c>
      <c r="I46" s="1">
        <v>7210.0</v>
      </c>
      <c r="J46" s="1">
        <v>7450.0</v>
      </c>
      <c r="K46" s="1">
        <v>7980.0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8540.0</v>
      </c>
      <c r="C47" s="1">
        <v>7610.0</v>
      </c>
      <c r="D47" s="1">
        <v>18570.0</v>
      </c>
      <c r="E47" s="1">
        <v>18190.0</v>
      </c>
      <c r="F47" s="1">
        <v>18220.0</v>
      </c>
      <c r="G47" s="1">
        <v>18680.0</v>
      </c>
      <c r="H47" s="1">
        <v>19240.0</v>
      </c>
      <c r="I47" s="1">
        <v>29090.0</v>
      </c>
      <c r="J47" s="1">
        <v>29310.0</v>
      </c>
      <c r="K47" s="1">
        <v>29250.0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236.0</v>
      </c>
      <c r="C49" s="1">
        <v>227.0</v>
      </c>
      <c r="D49" s="1">
        <v>483.0</v>
      </c>
      <c r="E49" s="1">
        <v>485.0</v>
      </c>
      <c r="F49" s="1">
        <v>474.0</v>
      </c>
      <c r="G49" s="1">
        <v>456.0</v>
      </c>
      <c r="H49" s="1">
        <v>455.0</v>
      </c>
      <c r="I49" s="1">
        <v>456.0</v>
      </c>
      <c r="J49" s="1">
        <v>457.0</v>
      </c>
      <c r="K49" s="1">
        <v>459.0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239.0</v>
      </c>
      <c r="C50" s="1">
        <v>227.0</v>
      </c>
      <c r="D50" s="1">
        <v>483.0</v>
      </c>
      <c r="E50" s="1">
        <v>485.0</v>
      </c>
      <c r="F50" s="1">
        <v>475.0</v>
      </c>
      <c r="G50" s="1">
        <v>456.0</v>
      </c>
      <c r="H50" s="1">
        <v>455.0</v>
      </c>
      <c r="I50" s="1">
        <v>456.0</v>
      </c>
      <c r="J50" s="1">
        <v>457.0</v>
      </c>
      <c r="K50" s="1">
        <v>459.0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 t="s">
        <v>116</v>
      </c>
      <c r="C51" s="1" t="s">
        <v>117</v>
      </c>
      <c r="D51" s="1" t="s">
        <v>118</v>
      </c>
      <c r="E51" s="1" t="s">
        <v>119</v>
      </c>
      <c r="F51" s="1" t="s">
        <v>120</v>
      </c>
      <c r="G51" s="1" t="s">
        <v>121</v>
      </c>
      <c r="H51" s="1" t="s">
        <v>122</v>
      </c>
      <c r="I51" s="1" t="s">
        <v>123</v>
      </c>
      <c r="J51" s="1" t="s">
        <v>124</v>
      </c>
      <c r="K51" s="1" t="s">
        <v>125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-2310.0</v>
      </c>
      <c r="C52" s="1">
        <v>-2510.0</v>
      </c>
      <c r="D52" s="1">
        <v>-4310.0</v>
      </c>
      <c r="E52" s="1">
        <v>-4220.0</v>
      </c>
      <c r="F52" s="1">
        <v>-4340.0</v>
      </c>
      <c r="G52" s="1">
        <v>-4870.0</v>
      </c>
      <c r="H52" s="1">
        <v>-4910.0</v>
      </c>
      <c r="I52" s="1">
        <v>-10230.0</v>
      </c>
      <c r="J52" s="1">
        <v>-9660.0</v>
      </c>
      <c r="K52" s="1">
        <v>-8930.0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 t="s">
        <v>128</v>
      </c>
      <c r="C53" s="1" t="s">
        <v>129</v>
      </c>
      <c r="D53" s="1" t="s">
        <v>130</v>
      </c>
      <c r="E53" s="1" t="s">
        <v>131</v>
      </c>
      <c r="F53" s="1" t="s">
        <v>132</v>
      </c>
      <c r="G53" s="1" t="s">
        <v>133</v>
      </c>
      <c r="H53" s="1" t="s">
        <v>134</v>
      </c>
      <c r="I53" s="1" t="s">
        <v>135</v>
      </c>
      <c r="J53" s="1" t="s">
        <v>136</v>
      </c>
      <c r="K53" s="1" t="s">
        <v>137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138</v>
      </c>
      <c r="B54" s="1">
        <v>3950.0</v>
      </c>
      <c r="C54" s="1">
        <v>3860.0</v>
      </c>
      <c r="D54" s="1">
        <v>6440.0</v>
      </c>
      <c r="E54" s="1">
        <v>5750.0</v>
      </c>
      <c r="F54" s="1">
        <v>5620.0</v>
      </c>
      <c r="G54" s="1">
        <v>6420.0</v>
      </c>
      <c r="H54" s="1">
        <v>7190.0</v>
      </c>
      <c r="I54" s="1">
        <v>13180.0</v>
      </c>
      <c r="J54" s="1">
        <v>12080.0</v>
      </c>
      <c r="K54" s="1">
        <v>11530.0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139</v>
      </c>
      <c r="B55" s="1">
        <v>3730.0</v>
      </c>
      <c r="C55" s="1">
        <v>3690.0</v>
      </c>
      <c r="D55" s="1">
        <v>6050.0</v>
      </c>
      <c r="E55" s="1">
        <v>5390.0</v>
      </c>
      <c r="F55" s="1">
        <v>5310.0</v>
      </c>
      <c r="G55" s="1">
        <v>6100.0</v>
      </c>
      <c r="H55" s="1">
        <v>5660.0</v>
      </c>
      <c r="I55" s="1">
        <v>11710.0</v>
      </c>
      <c r="J55" s="1">
        <v>10340.0</v>
      </c>
      <c r="K55" s="1">
        <v>9500.0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140</v>
      </c>
      <c r="B56" s="1">
        <v>72.0</v>
      </c>
      <c r="C56" s="1">
        <v>125.0</v>
      </c>
      <c r="D56" s="1">
        <v>168.0</v>
      </c>
      <c r="E56" s="1">
        <v>71.0</v>
      </c>
      <c r="F56" s="1">
        <v>68.0</v>
      </c>
      <c r="G56" s="1">
        <v>140.0</v>
      </c>
      <c r="H56" s="1">
        <v>208.0</v>
      </c>
      <c r="I56" s="1">
        <v>-91.0</v>
      </c>
      <c r="J56" s="1">
        <v>-58.0</v>
      </c>
      <c r="K56" s="1">
        <v>24.0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141</v>
      </c>
      <c r="B57" s="1">
        <v>688.0</v>
      </c>
      <c r="C57" s="1">
        <v>552.0</v>
      </c>
      <c r="D57" s="1">
        <v>736.0</v>
      </c>
      <c r="E57" s="1">
        <v>960.0</v>
      </c>
      <c r="F57" s="1">
        <v>952.0</v>
      </c>
      <c r="G57" s="1">
        <v>80.0</v>
      </c>
      <c r="H57" s="1">
        <v>144.0</v>
      </c>
      <c r="I57" s="1">
        <v>128.0</v>
      </c>
      <c r="J57" s="1">
        <v>1420.0</v>
      </c>
      <c r="K57" s="1">
        <v>1450.0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142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177.0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143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35.0</v>
      </c>
      <c r="J59" s="1">
        <v>33.0</v>
      </c>
      <c r="K59" s="1">
        <v>35.0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144</v>
      </c>
      <c r="B60" s="1">
        <v>5.0</v>
      </c>
      <c r="C60" s="1">
        <v>5.0</v>
      </c>
      <c r="D60" s="1">
        <v>5.0</v>
      </c>
      <c r="E60" s="1">
        <v>5.0</v>
      </c>
      <c r="F60" s="1">
        <v>5.0</v>
      </c>
      <c r="G60" s="1">
        <v>5.0</v>
      </c>
      <c r="H60" s="1">
        <v>5.0</v>
      </c>
      <c r="I60" s="1">
        <v>5.0</v>
      </c>
      <c r="J60" s="1">
        <v>5.0</v>
      </c>
      <c r="K60" s="1">
        <v>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145</v>
      </c>
      <c r="B61" s="1">
        <v>150.0</v>
      </c>
      <c r="C61" s="1">
        <v>127.0</v>
      </c>
      <c r="D61" s="1">
        <v>222.0</v>
      </c>
      <c r="E61" s="1">
        <v>223.0</v>
      </c>
      <c r="F61" s="1">
        <v>234.0</v>
      </c>
      <c r="G61" s="1">
        <v>232.0</v>
      </c>
      <c r="H61" s="1">
        <v>210.0</v>
      </c>
      <c r="I61" s="1">
        <v>375.0</v>
      </c>
      <c r="J61" s="1">
        <v>452.0</v>
      </c>
      <c r="K61" s="1">
        <v>449.0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146</v>
      </c>
      <c r="B62" s="1">
        <v>238.0</v>
      </c>
      <c r="C62" s="1">
        <v>209.0</v>
      </c>
      <c r="D62" s="1">
        <v>354.0</v>
      </c>
      <c r="E62" s="1">
        <v>324.0</v>
      </c>
      <c r="F62" s="1">
        <v>378.0</v>
      </c>
      <c r="G62" s="1">
        <v>408.0</v>
      </c>
      <c r="H62" s="1">
        <v>389.0</v>
      </c>
      <c r="I62" s="1">
        <v>635.0</v>
      </c>
      <c r="J62" s="1">
        <v>777.0</v>
      </c>
      <c r="K62" s="1">
        <v>750.0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147</v>
      </c>
      <c r="B63" s="1">
        <v>0.0</v>
      </c>
      <c r="C63" s="1">
        <v>0.0</v>
      </c>
      <c r="D63" s="1">
        <v>97.0</v>
      </c>
      <c r="E63" s="1">
        <v>103.0</v>
      </c>
      <c r="F63" s="1">
        <v>81.0</v>
      </c>
      <c r="G63" s="1">
        <v>83.0</v>
      </c>
      <c r="H63" s="1">
        <v>82.0</v>
      </c>
      <c r="I63" s="1">
        <v>147.0</v>
      </c>
      <c r="J63" s="1">
        <v>151.0</v>
      </c>
      <c r="K63" s="1">
        <v>157.0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148</v>
      </c>
      <c r="B64" s="1">
        <v>147.0</v>
      </c>
      <c r="C64" s="1">
        <v>131.0</v>
      </c>
      <c r="D64" s="1">
        <v>324.0</v>
      </c>
      <c r="E64" s="1">
        <v>312.0</v>
      </c>
      <c r="F64" s="1">
        <v>317.0</v>
      </c>
      <c r="G64" s="1">
        <v>316.0</v>
      </c>
      <c r="H64" s="1">
        <v>317.0</v>
      </c>
      <c r="I64" s="1">
        <v>663.0</v>
      </c>
      <c r="J64" s="1">
        <v>648.0</v>
      </c>
      <c r="K64" s="1">
        <v>657.0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149</v>
      </c>
      <c r="B65" s="1">
        <v>961.0</v>
      </c>
      <c r="C65" s="1">
        <v>894.0</v>
      </c>
      <c r="D65" s="1">
        <v>1510.0</v>
      </c>
      <c r="E65" s="1">
        <v>1450.0</v>
      </c>
      <c r="F65" s="1">
        <v>1490.0</v>
      </c>
      <c r="G65" s="1">
        <v>1530.0</v>
      </c>
      <c r="H65" s="1">
        <v>1610.0</v>
      </c>
      <c r="I65" s="1">
        <v>2430.0</v>
      </c>
      <c r="J65" s="1">
        <v>2500.0</v>
      </c>
      <c r="K65" s="1">
        <v>2590.0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150</v>
      </c>
      <c r="B66" s="1">
        <v>3020.0</v>
      </c>
      <c r="C66" s="1">
        <v>2790.0</v>
      </c>
      <c r="D66" s="1">
        <v>3820.0</v>
      </c>
      <c r="E66" s="1">
        <v>3930.0</v>
      </c>
      <c r="F66" s="1">
        <v>4059.0</v>
      </c>
      <c r="G66" s="1">
        <v>4260.0</v>
      </c>
      <c r="H66" s="1">
        <v>4320.0</v>
      </c>
      <c r="I66" s="1">
        <v>5060.0</v>
      </c>
      <c r="J66" s="1">
        <v>5310.0</v>
      </c>
      <c r="K66" s="1">
        <v>5590.0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151</v>
      </c>
      <c r="B67" s="1">
        <v>1.0</v>
      </c>
      <c r="C67" s="1">
        <v>1.0</v>
      </c>
      <c r="D67" s="1">
        <v>2.0</v>
      </c>
      <c r="E67" s="1">
        <v>2.0</v>
      </c>
      <c r="F67" s="1">
        <v>2.0</v>
      </c>
      <c r="G67" s="1">
        <v>2.0</v>
      </c>
      <c r="H67" s="1">
        <v>2.0</v>
      </c>
      <c r="I67" s="1">
        <v>2.0</v>
      </c>
      <c r="J67" s="1">
        <v>3.0</v>
      </c>
      <c r="K67" s="1">
        <v>3.0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152</v>
      </c>
      <c r="B68" s="1">
        <v>17.0</v>
      </c>
      <c r="C68" s="1">
        <v>16.0</v>
      </c>
      <c r="D68" s="1">
        <v>14.0</v>
      </c>
      <c r="E68" s="1">
        <v>14.0</v>
      </c>
      <c r="F68" s="1">
        <v>16.0</v>
      </c>
      <c r="G68" s="1">
        <v>18.0</v>
      </c>
      <c r="H68" s="1">
        <v>39.0</v>
      </c>
      <c r="I68" s="1">
        <v>49.0</v>
      </c>
      <c r="J68" s="1">
        <v>57.0</v>
      </c>
      <c r="K68" s="1">
        <v>54.0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153</v>
      </c>
      <c r="B2" s="1">
        <v>8260.0</v>
      </c>
      <c r="C2" s="1">
        <v>7010.0</v>
      </c>
      <c r="D2" s="1">
        <v>9130.0</v>
      </c>
      <c r="E2" s="1">
        <v>11060.0</v>
      </c>
      <c r="F2" s="1">
        <v>11520.0</v>
      </c>
      <c r="G2" s="1">
        <v>12020.0</v>
      </c>
      <c r="H2" s="1">
        <v>10610.0</v>
      </c>
      <c r="I2" s="1">
        <v>13760.0</v>
      </c>
      <c r="J2" s="1">
        <v>17320.0</v>
      </c>
      <c r="K2" s="1">
        <v>18300.0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>
        <v>8260.0</v>
      </c>
      <c r="C3" s="1">
        <v>7010.0</v>
      </c>
      <c r="D3" s="1">
        <v>9130.0</v>
      </c>
      <c r="E3" s="1">
        <v>11060.0</v>
      </c>
      <c r="F3" s="1">
        <v>11520.0</v>
      </c>
      <c r="G3" s="1">
        <v>12020.0</v>
      </c>
      <c r="H3" s="1">
        <v>10610.0</v>
      </c>
      <c r="I3" s="1">
        <v>13760.0</v>
      </c>
      <c r="J3" s="1">
        <v>17320.0</v>
      </c>
      <c r="K3" s="1">
        <v>18300.0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155</v>
      </c>
      <c r="B4" s="1">
        <v>5290.0</v>
      </c>
      <c r="C4" s="1">
        <v>4440.0</v>
      </c>
      <c r="D4" s="1">
        <v>5540.0</v>
      </c>
      <c r="E4" s="1">
        <v>6710.0</v>
      </c>
      <c r="F4" s="1">
        <v>7060.0</v>
      </c>
      <c r="G4" s="1">
        <v>7420.0</v>
      </c>
      <c r="H4" s="1">
        <v>6810.0</v>
      </c>
      <c r="I4" s="1">
        <v>8600.0</v>
      </c>
      <c r="J4" s="1">
        <v>11090.0</v>
      </c>
      <c r="K4" s="1">
        <v>11580.0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156</v>
      </c>
      <c r="B5" s="1">
        <v>2970.0</v>
      </c>
      <c r="C5" s="1">
        <v>2570.0</v>
      </c>
      <c r="D5" s="1">
        <v>3590.0</v>
      </c>
      <c r="E5" s="1">
        <v>4360.0</v>
      </c>
      <c r="F5" s="1">
        <v>4460.0</v>
      </c>
      <c r="G5" s="1">
        <v>4590.0</v>
      </c>
      <c r="H5" s="1">
        <v>3800.0</v>
      </c>
      <c r="I5" s="1">
        <v>5160.0</v>
      </c>
      <c r="J5" s="1">
        <v>6230.0</v>
      </c>
      <c r="K5" s="1">
        <v>6730.0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157</v>
      </c>
      <c r="B6" s="1">
        <v>1670.0</v>
      </c>
      <c r="C6" s="1">
        <v>1460.0</v>
      </c>
      <c r="D6" s="1">
        <v>2530.0</v>
      </c>
      <c r="E6" s="1">
        <v>3030.0</v>
      </c>
      <c r="F6" s="1">
        <v>3160.0</v>
      </c>
      <c r="G6" s="1">
        <v>3050.0</v>
      </c>
      <c r="H6" s="1">
        <v>2920.0</v>
      </c>
      <c r="I6" s="1">
        <v>3570.0</v>
      </c>
      <c r="J6" s="1">
        <v>4090.0</v>
      </c>
      <c r="K6" s="1">
        <v>4390.0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158</v>
      </c>
      <c r="B7" s="1">
        <v>192.0</v>
      </c>
      <c r="C7" s="1">
        <v>163.0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159</v>
      </c>
      <c r="B8" s="1">
        <v>13.0</v>
      </c>
      <c r="C8" s="1">
        <v>16.0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-18.0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160</v>
      </c>
      <c r="B9" s="1">
        <v>1870.0</v>
      </c>
      <c r="C9" s="1">
        <v>1640.0</v>
      </c>
      <c r="D9" s="1">
        <v>2530.0</v>
      </c>
      <c r="E9" s="1">
        <v>3030.0</v>
      </c>
      <c r="F9" s="1">
        <v>3160.0</v>
      </c>
      <c r="G9" s="1">
        <v>3050.0</v>
      </c>
      <c r="H9" s="1">
        <v>2920.0</v>
      </c>
      <c r="I9" s="1">
        <v>3570.0</v>
      </c>
      <c r="J9" s="1">
        <v>4090.0</v>
      </c>
      <c r="K9" s="1">
        <v>4370.0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161</v>
      </c>
      <c r="B10" s="1">
        <v>1100.0</v>
      </c>
      <c r="C10" s="1">
        <v>932.0</v>
      </c>
      <c r="D10" s="1">
        <v>1060.0</v>
      </c>
      <c r="E10" s="1">
        <v>1330.0</v>
      </c>
      <c r="F10" s="1">
        <v>1300.0</v>
      </c>
      <c r="G10" s="1">
        <v>1550.0</v>
      </c>
      <c r="H10" s="1">
        <v>873.0</v>
      </c>
      <c r="I10" s="1">
        <v>1590.0</v>
      </c>
      <c r="J10" s="1">
        <v>2150.0</v>
      </c>
      <c r="K10" s="1">
        <v>2350.0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162</v>
      </c>
      <c r="B11" s="1">
        <v>-119.0</v>
      </c>
      <c r="C11" s="1">
        <v>-118.0</v>
      </c>
      <c r="D11" s="1">
        <v>-145.0</v>
      </c>
      <c r="E11" s="1">
        <v>-141.0</v>
      </c>
      <c r="F11" s="1">
        <v>-134.0</v>
      </c>
      <c r="G11" s="1">
        <v>-137.0</v>
      </c>
      <c r="H11" s="1">
        <v>-132.0</v>
      </c>
      <c r="I11" s="1">
        <v>-153.0</v>
      </c>
      <c r="J11" s="1">
        <v>-176.0</v>
      </c>
      <c r="K11" s="1">
        <v>-179.0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163</v>
      </c>
      <c r="B12" s="1">
        <v>0.0</v>
      </c>
      <c r="C12" s="1">
        <v>0.0</v>
      </c>
      <c r="D12" s="1">
        <v>31.0</v>
      </c>
      <c r="E12" s="1">
        <v>48.0</v>
      </c>
      <c r="F12" s="1">
        <v>47.0</v>
      </c>
      <c r="G12" s="1">
        <v>49.0</v>
      </c>
      <c r="H12" s="1">
        <v>33.0</v>
      </c>
      <c r="I12" s="1">
        <v>43.0</v>
      </c>
      <c r="J12" s="1">
        <v>67.0</v>
      </c>
      <c r="K12" s="1">
        <v>65.0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164</v>
      </c>
      <c r="B13" s="1">
        <v>-119.0</v>
      </c>
      <c r="C13" s="1">
        <v>-118.0</v>
      </c>
      <c r="D13" s="1">
        <v>-114.0</v>
      </c>
      <c r="E13" s="1">
        <v>-93.0</v>
      </c>
      <c r="F13" s="1">
        <v>-87.0</v>
      </c>
      <c r="G13" s="1">
        <v>-88.0</v>
      </c>
      <c r="H13" s="1">
        <v>-99.0</v>
      </c>
      <c r="I13" s="1">
        <v>-110.0</v>
      </c>
      <c r="J13" s="1">
        <v>-109.0</v>
      </c>
      <c r="K13" s="1">
        <v>-114.0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165</v>
      </c>
      <c r="B14" s="1">
        <v>3.0</v>
      </c>
      <c r="C14" s="1">
        <v>-5.0</v>
      </c>
      <c r="D14" s="1">
        <v>-9.0</v>
      </c>
      <c r="E14" s="1">
        <v>-1.0</v>
      </c>
      <c r="F14" s="1">
        <v>-2.0</v>
      </c>
      <c r="G14" s="1">
        <v>2.0</v>
      </c>
      <c r="H14" s="1">
        <v>-7.0</v>
      </c>
      <c r="I14" s="1">
        <v>-5.0</v>
      </c>
      <c r="J14" s="1">
        <v>-15.0</v>
      </c>
      <c r="K14" s="1">
        <v>-5.0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166</v>
      </c>
      <c r="B15" s="1">
        <v>0.0</v>
      </c>
      <c r="C15" s="1">
        <v>0.0</v>
      </c>
      <c r="D15" s="1">
        <v>-2.0</v>
      </c>
      <c r="E15" s="1">
        <v>-6.0</v>
      </c>
      <c r="F15" s="1">
        <v>-5.0</v>
      </c>
      <c r="G15" s="1">
        <v>-7.0</v>
      </c>
      <c r="H15" s="1">
        <v>-10.0</v>
      </c>
      <c r="I15" s="1">
        <v>-13.0</v>
      </c>
      <c r="J15" s="1">
        <v>-6.0</v>
      </c>
      <c r="K15" s="1">
        <v>-17.0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167</v>
      </c>
      <c r="B16" s="1">
        <v>984.0</v>
      </c>
      <c r="C16" s="1">
        <v>809.0</v>
      </c>
      <c r="D16" s="1">
        <v>933.0</v>
      </c>
      <c r="E16" s="1">
        <v>1230.0</v>
      </c>
      <c r="F16" s="1">
        <v>1200.0</v>
      </c>
      <c r="G16" s="1">
        <v>1450.0</v>
      </c>
      <c r="H16" s="1">
        <v>757.0</v>
      </c>
      <c r="I16" s="1">
        <v>1460.0</v>
      </c>
      <c r="J16" s="1">
        <v>2020.0</v>
      </c>
      <c r="K16" s="1">
        <v>2220.0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168</v>
      </c>
      <c r="B17" s="1">
        <v>-81.0</v>
      </c>
      <c r="C17" s="1">
        <v>-20.0</v>
      </c>
      <c r="D17" s="1">
        <v>-13.0</v>
      </c>
      <c r="E17" s="1">
        <v>-66.0</v>
      </c>
      <c r="F17" s="1">
        <v>0.0</v>
      </c>
      <c r="G17" s="1">
        <v>0.0</v>
      </c>
      <c r="H17" s="1">
        <v>-62.0</v>
      </c>
      <c r="I17" s="1">
        <v>-17.0</v>
      </c>
      <c r="J17" s="1">
        <v>-163.0</v>
      </c>
      <c r="K17" s="1">
        <v>-94.0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169</v>
      </c>
      <c r="B18" s="1">
        <v>0.0</v>
      </c>
      <c r="C18" s="1">
        <v>-45.0</v>
      </c>
      <c r="D18" s="1">
        <v>-201.0</v>
      </c>
      <c r="E18" s="1">
        <v>0.0</v>
      </c>
      <c r="F18" s="1">
        <v>0.0</v>
      </c>
      <c r="G18" s="1">
        <v>0.0</v>
      </c>
      <c r="H18" s="1">
        <v>0.0</v>
      </c>
      <c r="I18" s="1">
        <v>-52.0</v>
      </c>
      <c r="J18" s="1">
        <v>-3.0</v>
      </c>
      <c r="K18" s="1">
        <v>-12.0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170</v>
      </c>
      <c r="B19" s="1">
        <v>-10.0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89.0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11.0</v>
      </c>
      <c r="K21" s="1">
        <v>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173</v>
      </c>
      <c r="B22" s="1">
        <v>0.0</v>
      </c>
      <c r="C22" s="1">
        <v>0.0</v>
      </c>
      <c r="D22" s="1">
        <v>0.0</v>
      </c>
      <c r="E22" s="1">
        <v>-1.0</v>
      </c>
      <c r="F22" s="1">
        <v>0.0</v>
      </c>
      <c r="G22" s="1">
        <v>0.0</v>
      </c>
      <c r="H22" s="1">
        <v>0.0</v>
      </c>
      <c r="I22" s="1">
        <v>0.0</v>
      </c>
      <c r="J22" s="1">
        <v>96.0</v>
      </c>
      <c r="K22" s="1">
        <v>-6.0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-9.0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175</v>
      </c>
      <c r="B24" s="1">
        <v>893.0</v>
      </c>
      <c r="C24" s="1">
        <v>744.0</v>
      </c>
      <c r="D24" s="1">
        <v>719.0</v>
      </c>
      <c r="E24" s="1">
        <v>1160.0</v>
      </c>
      <c r="F24" s="1">
        <v>1200.0</v>
      </c>
      <c r="G24" s="1">
        <v>1450.0</v>
      </c>
      <c r="H24" s="1">
        <v>695.0</v>
      </c>
      <c r="I24" s="1">
        <v>1380.0</v>
      </c>
      <c r="J24" s="1">
        <v>1960.0</v>
      </c>
      <c r="K24" s="1">
        <v>2200.0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176</v>
      </c>
      <c r="B25" s="1">
        <v>230.0</v>
      </c>
      <c r="C25" s="1">
        <v>148.0</v>
      </c>
      <c r="D25" s="1">
        <v>170.0</v>
      </c>
      <c r="E25" s="1">
        <v>471.0</v>
      </c>
      <c r="F25" s="1">
        <v>296.0</v>
      </c>
      <c r="G25" s="1">
        <v>364.0</v>
      </c>
      <c r="H25" s="1">
        <v>197.0</v>
      </c>
      <c r="I25" s="1">
        <v>394.0</v>
      </c>
      <c r="J25" s="1">
        <v>436.0</v>
      </c>
      <c r="K25" s="1">
        <v>534.0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177</v>
      </c>
      <c r="B26" s="1">
        <v>663.0</v>
      </c>
      <c r="C26" s="1">
        <v>596.0</v>
      </c>
      <c r="D26" s="1">
        <v>549.0</v>
      </c>
      <c r="E26" s="1">
        <v>688.0</v>
      </c>
      <c r="F26" s="1">
        <v>909.0</v>
      </c>
      <c r="G26" s="1">
        <v>1090.0</v>
      </c>
      <c r="H26" s="1">
        <v>498.0</v>
      </c>
      <c r="I26" s="1">
        <v>988.0</v>
      </c>
      <c r="J26" s="1">
        <v>1520.0</v>
      </c>
      <c r="K26" s="1">
        <v>1670.0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178</v>
      </c>
      <c r="B27" s="1">
        <v>663.0</v>
      </c>
      <c r="C27" s="1">
        <v>596.0</v>
      </c>
      <c r="D27" s="1">
        <v>549.0</v>
      </c>
      <c r="E27" s="1">
        <v>688.0</v>
      </c>
      <c r="F27" s="1">
        <v>909.0</v>
      </c>
      <c r="G27" s="1">
        <v>1090.0</v>
      </c>
      <c r="H27" s="1">
        <v>498.0</v>
      </c>
      <c r="I27" s="1">
        <v>988.0</v>
      </c>
      <c r="J27" s="1">
        <v>1520.0</v>
      </c>
      <c r="K27" s="1">
        <v>1670.0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-6.0</v>
      </c>
      <c r="J28" s="1">
        <v>-13.0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179</v>
      </c>
      <c r="B29" s="1">
        <v>663.0</v>
      </c>
      <c r="C29" s="1">
        <v>596.0</v>
      </c>
      <c r="D29" s="1">
        <v>549.0</v>
      </c>
      <c r="E29" s="1">
        <v>688.0</v>
      </c>
      <c r="F29" s="1">
        <v>909.0</v>
      </c>
      <c r="G29" s="1">
        <v>1090.0</v>
      </c>
      <c r="H29" s="1">
        <v>498.0</v>
      </c>
      <c r="I29" s="1">
        <v>982.0</v>
      </c>
      <c r="J29" s="1">
        <v>1510.0</v>
      </c>
      <c r="K29" s="1">
        <v>1670.0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180</v>
      </c>
      <c r="B30" s="1">
        <v>663.0</v>
      </c>
      <c r="C30" s="1">
        <v>596.0</v>
      </c>
      <c r="D30" s="1">
        <v>549.0</v>
      </c>
      <c r="E30" s="1">
        <v>688.0</v>
      </c>
      <c r="F30" s="1">
        <v>909.0</v>
      </c>
      <c r="G30" s="1">
        <v>1090.0</v>
      </c>
      <c r="H30" s="1">
        <v>498.0</v>
      </c>
      <c r="I30" s="1">
        <v>982.0</v>
      </c>
      <c r="J30" s="1">
        <v>1510.0</v>
      </c>
      <c r="K30" s="1">
        <v>1670.0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1">
        <v>663.0</v>
      </c>
      <c r="C31" s="1">
        <v>596.0</v>
      </c>
      <c r="D31" s="1">
        <v>549.0</v>
      </c>
      <c r="E31" s="1">
        <v>688.0</v>
      </c>
      <c r="F31" s="1">
        <v>909.0</v>
      </c>
      <c r="G31" s="1">
        <v>1090.0</v>
      </c>
      <c r="H31" s="1">
        <v>498.0</v>
      </c>
      <c r="I31" s="1">
        <v>982.0</v>
      </c>
      <c r="J31" s="1">
        <v>1510.0</v>
      </c>
      <c r="K31" s="1">
        <v>1670.0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 t="s">
        <v>184</v>
      </c>
      <c r="C33" s="1" t="s">
        <v>185</v>
      </c>
      <c r="D33" s="1" t="s">
        <v>186</v>
      </c>
      <c r="E33" s="1" t="s">
        <v>187</v>
      </c>
      <c r="F33" s="1" t="s">
        <v>188</v>
      </c>
      <c r="G33" s="1" t="s">
        <v>189</v>
      </c>
      <c r="H33" s="1" t="s">
        <v>190</v>
      </c>
      <c r="I33" s="1" t="s">
        <v>191</v>
      </c>
      <c r="J33" s="1" t="s">
        <v>192</v>
      </c>
      <c r="K33" s="1" t="s">
        <v>193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194</v>
      </c>
      <c r="B34" s="1" t="s">
        <v>184</v>
      </c>
      <c r="C34" s="1" t="s">
        <v>185</v>
      </c>
      <c r="D34" s="1" t="s">
        <v>186</v>
      </c>
      <c r="E34" s="1" t="s">
        <v>187</v>
      </c>
      <c r="F34" s="1" t="s">
        <v>188</v>
      </c>
      <c r="G34" s="1" t="s">
        <v>189</v>
      </c>
      <c r="H34" s="1" t="s">
        <v>190</v>
      </c>
      <c r="I34" s="1" t="s">
        <v>191</v>
      </c>
      <c r="J34" s="1" t="s">
        <v>192</v>
      </c>
      <c r="K34" s="1" t="s">
        <v>193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195</v>
      </c>
      <c r="B35" s="1">
        <v>247.0</v>
      </c>
      <c r="C35" s="1">
        <v>231.0</v>
      </c>
      <c r="D35" s="1">
        <v>380.0</v>
      </c>
      <c r="E35" s="1">
        <v>484.0</v>
      </c>
      <c r="F35" s="1">
        <v>484.0</v>
      </c>
      <c r="G35" s="1">
        <v>466.0</v>
      </c>
      <c r="H35" s="1">
        <v>455.0</v>
      </c>
      <c r="I35" s="1">
        <v>456.0</v>
      </c>
      <c r="J35" s="1">
        <v>457.0</v>
      </c>
      <c r="K35" s="1">
        <v>459.0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196</v>
      </c>
      <c r="B36" s="1" t="s">
        <v>197</v>
      </c>
      <c r="C36" s="1" t="s">
        <v>198</v>
      </c>
      <c r="D36" s="1" t="s">
        <v>187</v>
      </c>
      <c r="E36" s="1" t="s">
        <v>199</v>
      </c>
      <c r="F36" s="1" t="s">
        <v>200</v>
      </c>
      <c r="G36" s="1" t="s">
        <v>201</v>
      </c>
      <c r="H36" s="1" t="s">
        <v>190</v>
      </c>
      <c r="I36" s="1" t="s">
        <v>191</v>
      </c>
      <c r="J36" s="1" t="s">
        <v>202</v>
      </c>
      <c r="K36" s="1" t="s">
        <v>203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204</v>
      </c>
      <c r="B37" s="1" t="s">
        <v>197</v>
      </c>
      <c r="C37" s="1" t="s">
        <v>198</v>
      </c>
      <c r="D37" s="1" t="s">
        <v>187</v>
      </c>
      <c r="E37" s="1" t="s">
        <v>199</v>
      </c>
      <c r="F37" s="1" t="s">
        <v>200</v>
      </c>
      <c r="G37" s="1" t="s">
        <v>201</v>
      </c>
      <c r="H37" s="1" t="s">
        <v>190</v>
      </c>
      <c r="I37" s="1" t="s">
        <v>191</v>
      </c>
      <c r="J37" s="1" t="s">
        <v>202</v>
      </c>
      <c r="K37" s="1" t="s">
        <v>203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205</v>
      </c>
      <c r="B38" s="1">
        <v>252.0</v>
      </c>
      <c r="C38" s="1">
        <v>235.0</v>
      </c>
      <c r="D38" s="1">
        <v>385.0</v>
      </c>
      <c r="E38" s="1">
        <v>489.0</v>
      </c>
      <c r="F38" s="1">
        <v>488.0</v>
      </c>
      <c r="G38" s="1">
        <v>469.0</v>
      </c>
      <c r="H38" s="1">
        <v>456.0</v>
      </c>
      <c r="I38" s="1">
        <v>457.0</v>
      </c>
      <c r="J38" s="1">
        <v>458.0</v>
      </c>
      <c r="K38" s="1">
        <v>459.0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206</v>
      </c>
      <c r="B39" s="1" t="s">
        <v>207</v>
      </c>
      <c r="C39" s="1" t="s">
        <v>208</v>
      </c>
      <c r="D39" s="1" t="s">
        <v>209</v>
      </c>
      <c r="E39" s="1" t="s">
        <v>210</v>
      </c>
      <c r="F39" s="1" t="s">
        <v>211</v>
      </c>
      <c r="G39" s="1" t="s">
        <v>212</v>
      </c>
      <c r="H39" s="1" t="s">
        <v>213</v>
      </c>
      <c r="I39" s="1" t="s">
        <v>214</v>
      </c>
      <c r="J39" s="1" t="s">
        <v>215</v>
      </c>
      <c r="K39" s="1" t="s">
        <v>216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217</v>
      </c>
      <c r="B40" s="1" t="s">
        <v>218</v>
      </c>
      <c r="C40" s="1" t="s">
        <v>191</v>
      </c>
      <c r="D40" s="1" t="s">
        <v>219</v>
      </c>
      <c r="E40" s="1" t="s">
        <v>220</v>
      </c>
      <c r="F40" s="1" t="s">
        <v>221</v>
      </c>
      <c r="G40" s="1" t="s">
        <v>222</v>
      </c>
      <c r="H40" s="1" t="s">
        <v>213</v>
      </c>
      <c r="I40" s="1" t="s">
        <v>223</v>
      </c>
      <c r="J40" s="1" t="s">
        <v>224</v>
      </c>
      <c r="K40" s="1" t="s">
        <v>216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225</v>
      </c>
      <c r="B41" s="1">
        <v>1.0</v>
      </c>
      <c r="C41" s="1" t="s">
        <v>226</v>
      </c>
      <c r="D41" s="1" t="s">
        <v>227</v>
      </c>
      <c r="E41" s="1" t="s">
        <v>228</v>
      </c>
      <c r="F41" s="1" t="s">
        <v>229</v>
      </c>
      <c r="G41" s="1" t="s">
        <v>230</v>
      </c>
      <c r="H41" s="1" t="s">
        <v>231</v>
      </c>
      <c r="I41" s="1" t="s">
        <v>232</v>
      </c>
      <c r="J41" s="1" t="s">
        <v>233</v>
      </c>
      <c r="K41" s="1" t="s">
        <v>234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235</v>
      </c>
      <c r="B42" s="1" t="s">
        <v>236</v>
      </c>
      <c r="C42" s="1" t="s">
        <v>237</v>
      </c>
      <c r="D42" s="1" t="s">
        <v>238</v>
      </c>
      <c r="E42" s="1" t="s">
        <v>239</v>
      </c>
      <c r="F42" s="1" t="s">
        <v>240</v>
      </c>
      <c r="G42" s="1" t="s">
        <v>241</v>
      </c>
      <c r="H42" s="1" t="s">
        <v>242</v>
      </c>
      <c r="I42" s="1" t="s">
        <v>243</v>
      </c>
      <c r="J42" s="1" t="s">
        <v>244</v>
      </c>
      <c r="K42" s="1" t="s">
        <v>245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246</v>
      </c>
      <c r="B44" s="1">
        <v>1400.0</v>
      </c>
      <c r="C44" s="1">
        <v>1200.0</v>
      </c>
      <c r="D44" s="1">
        <v>1380.0</v>
      </c>
      <c r="E44" s="1">
        <v>1740.0</v>
      </c>
      <c r="F44" s="1">
        <v>1750.0</v>
      </c>
      <c r="G44" s="1">
        <v>1970.0</v>
      </c>
      <c r="H44" s="1">
        <v>1310.0</v>
      </c>
      <c r="I44" s="1">
        <v>2100.0</v>
      </c>
      <c r="J44" s="1">
        <v>2680.0</v>
      </c>
      <c r="K44" s="1">
        <v>2880.0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247</v>
      </c>
      <c r="B45" s="1">
        <v>1100.0</v>
      </c>
      <c r="C45" s="1">
        <v>932.0</v>
      </c>
      <c r="D45" s="1">
        <v>1060.0</v>
      </c>
      <c r="E45" s="1">
        <v>1340.0</v>
      </c>
      <c r="F45" s="1">
        <v>1310.0</v>
      </c>
      <c r="G45" s="1">
        <v>1560.0</v>
      </c>
      <c r="H45" s="1">
        <v>881.0</v>
      </c>
      <c r="I45" s="1">
        <v>1600.0</v>
      </c>
      <c r="J45" s="1">
        <v>2160.0</v>
      </c>
      <c r="K45" s="1">
        <v>2400.0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248</v>
      </c>
      <c r="B46" s="1">
        <v>1100.0</v>
      </c>
      <c r="C46" s="1">
        <v>932.0</v>
      </c>
      <c r="D46" s="1">
        <v>1060.0</v>
      </c>
      <c r="E46" s="1">
        <v>1330.0</v>
      </c>
      <c r="F46" s="1">
        <v>1300.0</v>
      </c>
      <c r="G46" s="1">
        <v>1550.0</v>
      </c>
      <c r="H46" s="1">
        <v>873.0</v>
      </c>
      <c r="I46" s="1">
        <v>1590.0</v>
      </c>
      <c r="J46" s="1">
        <v>2150.0</v>
      </c>
      <c r="K46" s="1">
        <v>2350.0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249</v>
      </c>
      <c r="B47" s="1">
        <v>1490.0</v>
      </c>
      <c r="C47" s="1">
        <v>1270.0</v>
      </c>
      <c r="D47" s="1">
        <v>1480.0</v>
      </c>
      <c r="E47" s="1">
        <v>1860.0</v>
      </c>
      <c r="F47" s="1">
        <v>1860.0</v>
      </c>
      <c r="G47" s="1">
        <v>1980.0</v>
      </c>
      <c r="H47" s="1">
        <v>1330.0</v>
      </c>
      <c r="I47" s="1">
        <v>2110.0</v>
      </c>
      <c r="J47" s="1">
        <v>2860.0</v>
      </c>
      <c r="K47" s="1">
        <v>3060.0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250</v>
      </c>
      <c r="B48" s="1" t="s">
        <v>251</v>
      </c>
      <c r="C48" s="1" t="s">
        <v>252</v>
      </c>
      <c r="D48" s="1" t="s">
        <v>253</v>
      </c>
      <c r="E48" s="1" t="s">
        <v>254</v>
      </c>
      <c r="F48" s="1" t="s">
        <v>255</v>
      </c>
      <c r="G48" s="1" t="s">
        <v>256</v>
      </c>
      <c r="H48" s="1" t="s">
        <v>257</v>
      </c>
      <c r="I48" s="1" t="s">
        <v>258</v>
      </c>
      <c r="J48" s="1" t="s">
        <v>259</v>
      </c>
      <c r="K48" s="1" t="s">
        <v>260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261</v>
      </c>
      <c r="B49" s="1">
        <v>13.0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262</v>
      </c>
      <c r="B50" s="1">
        <v>152.0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263</v>
      </c>
      <c r="B51" s="1">
        <v>165.0</v>
      </c>
      <c r="C51" s="1">
        <v>156.0</v>
      </c>
      <c r="D51" s="1">
        <v>266.0</v>
      </c>
      <c r="E51" s="1">
        <v>294.0</v>
      </c>
      <c r="F51" s="1">
        <v>319.0</v>
      </c>
      <c r="G51" s="1">
        <v>310.0</v>
      </c>
      <c r="H51" s="1">
        <v>233.0</v>
      </c>
      <c r="I51" s="1">
        <v>270.0</v>
      </c>
      <c r="J51" s="1">
        <v>423.0</v>
      </c>
      <c r="K51" s="1">
        <v>545.0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264</v>
      </c>
      <c r="B52" s="1">
        <v>65.0</v>
      </c>
      <c r="C52" s="1">
        <v>-8.0</v>
      </c>
      <c r="D52" s="1">
        <v>-96.0</v>
      </c>
      <c r="E52" s="1">
        <v>177.0</v>
      </c>
      <c r="F52" s="1">
        <v>-23.0</v>
      </c>
      <c r="G52" s="1">
        <v>54.0</v>
      </c>
      <c r="H52" s="1">
        <v>-36.0</v>
      </c>
      <c r="I52" s="1">
        <v>124.0</v>
      </c>
      <c r="J52" s="1">
        <v>13.0</v>
      </c>
      <c r="K52" s="1">
        <v>-11.0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265</v>
      </c>
      <c r="B53" s="1">
        <v>615.0</v>
      </c>
      <c r="C53" s="1">
        <v>506.0</v>
      </c>
      <c r="D53" s="1">
        <v>583.0</v>
      </c>
      <c r="E53" s="1">
        <v>766.0</v>
      </c>
      <c r="F53" s="1">
        <v>753.0</v>
      </c>
      <c r="G53" s="1">
        <v>909.0</v>
      </c>
      <c r="H53" s="1">
        <v>473.0</v>
      </c>
      <c r="I53" s="1">
        <v>906.0</v>
      </c>
      <c r="J53" s="1">
        <v>1250.0</v>
      </c>
      <c r="K53" s="1">
        <v>1390.0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266</v>
      </c>
      <c r="B54" s="1">
        <v>123.0</v>
      </c>
      <c r="C54" s="1">
        <v>120.0</v>
      </c>
      <c r="D54" s="1">
        <v>154.0</v>
      </c>
      <c r="E54" s="1">
        <v>148.0</v>
      </c>
      <c r="F54" s="1">
        <v>139.0</v>
      </c>
      <c r="G54" s="1">
        <v>144.0</v>
      </c>
      <c r="H54" s="1">
        <v>142.0</v>
      </c>
      <c r="I54" s="1">
        <v>10.0</v>
      </c>
      <c r="J54" s="1">
        <v>14.0</v>
      </c>
      <c r="K54" s="1">
        <v>17.0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267</v>
      </c>
      <c r="B55" s="1">
        <v>-6.0</v>
      </c>
      <c r="C55" s="1">
        <v>-15.0</v>
      </c>
      <c r="D55" s="1">
        <v>4.0</v>
      </c>
      <c r="E55" s="1">
        <v>2.0</v>
      </c>
      <c r="F55" s="1">
        <v>3.0</v>
      </c>
      <c r="G55" s="1">
        <v>6.0</v>
      </c>
      <c r="H55" s="1">
        <v>4.0</v>
      </c>
      <c r="I55" s="1">
        <v>-19.0</v>
      </c>
      <c r="J55" s="1">
        <v>-2.0</v>
      </c>
      <c r="K55" s="1">
        <v>-8.0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268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269</v>
      </c>
      <c r="B57" s="1">
        <v>301.0</v>
      </c>
      <c r="C57" s="1">
        <v>248.0</v>
      </c>
      <c r="D57" s="1">
        <v>1570.0</v>
      </c>
      <c r="E57" s="1">
        <v>2120.0</v>
      </c>
      <c r="F57" s="1">
        <v>2180.0</v>
      </c>
      <c r="G57" s="1">
        <v>2260.0</v>
      </c>
      <c r="H57" s="1">
        <v>1940.0</v>
      </c>
      <c r="I57" s="1">
        <v>2500.0</v>
      </c>
      <c r="J57" s="1">
        <v>2980.0</v>
      </c>
      <c r="K57" s="1">
        <v>3180.0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270</v>
      </c>
      <c r="B58" s="1">
        <v>0.0</v>
      </c>
      <c r="C58" s="1">
        <v>0.0</v>
      </c>
      <c r="D58" s="1">
        <v>957.0</v>
      </c>
      <c r="E58" s="1">
        <v>906.0</v>
      </c>
      <c r="F58" s="1">
        <v>980.0</v>
      </c>
      <c r="G58" s="1">
        <v>787.0</v>
      </c>
      <c r="H58" s="1">
        <v>983.0</v>
      </c>
      <c r="I58" s="1">
        <v>1070.0</v>
      </c>
      <c r="J58" s="1">
        <v>1100.0</v>
      </c>
      <c r="K58" s="1">
        <v>1210.0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271</v>
      </c>
      <c r="B59" s="1">
        <v>0.0</v>
      </c>
      <c r="C59" s="1">
        <v>0.0</v>
      </c>
      <c r="D59" s="1">
        <v>33.0</v>
      </c>
      <c r="E59" s="1">
        <v>38.0</v>
      </c>
      <c r="F59" s="1">
        <v>43.0</v>
      </c>
      <c r="G59" s="1">
        <v>44.0</v>
      </c>
      <c r="H59" s="1">
        <v>54.0</v>
      </c>
      <c r="I59" s="1">
        <v>75.0</v>
      </c>
      <c r="J59" s="1">
        <v>83.0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272</v>
      </c>
      <c r="B60" s="1">
        <v>86.0</v>
      </c>
      <c r="C60" s="1">
        <v>69.0</v>
      </c>
      <c r="D60" s="1">
        <v>92.0</v>
      </c>
      <c r="E60" s="1">
        <v>120.0</v>
      </c>
      <c r="F60" s="1">
        <v>119.0</v>
      </c>
      <c r="G60" s="1">
        <v>10.0</v>
      </c>
      <c r="H60" s="1">
        <v>18.0</v>
      </c>
      <c r="I60" s="1">
        <v>16.0</v>
      </c>
      <c r="J60" s="1">
        <v>177.0</v>
      </c>
      <c r="K60" s="1">
        <v>181.0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273</v>
      </c>
      <c r="B61" s="1">
        <v>21.0</v>
      </c>
      <c r="C61" s="1">
        <v>16.0</v>
      </c>
      <c r="D61" s="1">
        <v>21.0</v>
      </c>
      <c r="E61" s="1">
        <v>22.0</v>
      </c>
      <c r="F61" s="1">
        <v>22.0</v>
      </c>
      <c r="G61" s="1">
        <v>1.0</v>
      </c>
      <c r="H61" s="1">
        <v>2.0</v>
      </c>
      <c r="I61" s="1">
        <v>1.0</v>
      </c>
      <c r="J61" s="1">
        <v>19.0</v>
      </c>
      <c r="K61" s="1">
        <v>21.0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274</v>
      </c>
      <c r="B62" s="1">
        <v>64.0</v>
      </c>
      <c r="C62" s="1">
        <v>52.0</v>
      </c>
      <c r="D62" s="1">
        <v>70.0</v>
      </c>
      <c r="E62" s="1">
        <v>97.0</v>
      </c>
      <c r="F62" s="1">
        <v>96.0</v>
      </c>
      <c r="G62" s="1">
        <v>8.0</v>
      </c>
      <c r="H62" s="1">
        <v>15.0</v>
      </c>
      <c r="I62" s="1">
        <v>14.0</v>
      </c>
      <c r="J62" s="1">
        <v>157.0</v>
      </c>
      <c r="K62" s="1">
        <v>159.0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275</v>
      </c>
      <c r="B63" s="1">
        <v>28.0</v>
      </c>
      <c r="C63" s="1">
        <v>41.0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276</v>
      </c>
      <c r="B64" s="1">
        <v>0.0</v>
      </c>
      <c r="C64" s="1">
        <v>0.0</v>
      </c>
      <c r="D64" s="1">
        <v>42.0</v>
      </c>
      <c r="E64" s="1">
        <v>14.0</v>
      </c>
      <c r="F64" s="1">
        <v>17.0</v>
      </c>
      <c r="G64" s="1">
        <v>15.0</v>
      </c>
      <c r="H64" s="1">
        <v>14.0</v>
      </c>
      <c r="I64" s="1">
        <v>17.0</v>
      </c>
      <c r="J64" s="1">
        <v>33.0</v>
      </c>
      <c r="K64" s="1">
        <v>57.0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277</v>
      </c>
      <c r="B65" s="1">
        <v>28.0</v>
      </c>
      <c r="C65" s="1">
        <v>41.0</v>
      </c>
      <c r="D65" s="1">
        <v>42.0</v>
      </c>
      <c r="E65" s="1">
        <v>14.0</v>
      </c>
      <c r="F65" s="1">
        <v>17.0</v>
      </c>
      <c r="G65" s="1">
        <v>15.0</v>
      </c>
      <c r="H65" s="1">
        <v>14.0</v>
      </c>
      <c r="I65" s="1">
        <v>17.0</v>
      </c>
      <c r="J65" s="1">
        <v>33.0</v>
      </c>
      <c r="K65" s="1">
        <v>57.0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279</v>
      </c>
      <c r="B3" s="1" t="s">
        <v>280</v>
      </c>
      <c r="C3" s="1" t="s">
        <v>281</v>
      </c>
      <c r="D3" s="1" t="s">
        <v>282</v>
      </c>
      <c r="E3" s="1" t="s">
        <v>283</v>
      </c>
      <c r="F3" s="1" t="s">
        <v>284</v>
      </c>
      <c r="G3" s="1" t="s">
        <v>285</v>
      </c>
      <c r="H3" s="1" t="s">
        <v>286</v>
      </c>
      <c r="I3" s="1" t="s">
        <v>287</v>
      </c>
      <c r="J3" s="1" t="s">
        <v>288</v>
      </c>
      <c r="K3" s="1" t="s">
        <v>289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290</v>
      </c>
      <c r="B4" s="1" t="s">
        <v>291</v>
      </c>
      <c r="C4" s="1" t="s">
        <v>292</v>
      </c>
      <c r="D4" s="1" t="s">
        <v>293</v>
      </c>
      <c r="E4" s="1" t="s">
        <v>294</v>
      </c>
      <c r="F4" s="1" t="s">
        <v>295</v>
      </c>
      <c r="G4" s="1" t="s">
        <v>296</v>
      </c>
      <c r="H4" s="1" t="s">
        <v>297</v>
      </c>
      <c r="I4" s="1" t="s">
        <v>298</v>
      </c>
      <c r="J4" s="1" t="s">
        <v>299</v>
      </c>
      <c r="K4" s="1" t="s">
        <v>300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301</v>
      </c>
      <c r="B5" s="1" t="s">
        <v>302</v>
      </c>
      <c r="C5" s="1" t="s">
        <v>303</v>
      </c>
      <c r="D5" s="1" t="s">
        <v>304</v>
      </c>
      <c r="E5" s="1" t="s">
        <v>305</v>
      </c>
      <c r="F5" s="1" t="s">
        <v>306</v>
      </c>
      <c r="G5" s="1" t="s">
        <v>307</v>
      </c>
      <c r="H5" s="1" t="s">
        <v>308</v>
      </c>
      <c r="I5" s="1" t="s">
        <v>309</v>
      </c>
      <c r="J5" s="1" t="s">
        <v>310</v>
      </c>
      <c r="K5" s="1" t="s">
        <v>311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312</v>
      </c>
      <c r="B6" s="1" t="s">
        <v>302</v>
      </c>
      <c r="C6" s="1" t="s">
        <v>303</v>
      </c>
      <c r="D6" s="1" t="s">
        <v>304</v>
      </c>
      <c r="E6" s="1" t="s">
        <v>305</v>
      </c>
      <c r="F6" s="1" t="s">
        <v>306</v>
      </c>
      <c r="G6" s="1" t="s">
        <v>307</v>
      </c>
      <c r="H6" s="1" t="s">
        <v>308</v>
      </c>
      <c r="I6" s="1" t="s">
        <v>313</v>
      </c>
      <c r="J6" s="1" t="s">
        <v>314</v>
      </c>
      <c r="K6" s="1" t="s">
        <v>311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316</v>
      </c>
      <c r="B8" s="1" t="s">
        <v>317</v>
      </c>
      <c r="C8" s="1" t="s">
        <v>318</v>
      </c>
      <c r="D8" s="1" t="s">
        <v>319</v>
      </c>
      <c r="E8" s="1" t="s">
        <v>320</v>
      </c>
      <c r="F8" s="1" t="s">
        <v>321</v>
      </c>
      <c r="G8" s="1" t="s">
        <v>322</v>
      </c>
      <c r="H8" s="1" t="s">
        <v>323</v>
      </c>
      <c r="I8" s="1" t="s">
        <v>324</v>
      </c>
      <c r="J8" s="1" t="s">
        <v>317</v>
      </c>
      <c r="K8" s="1" t="s">
        <v>325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326</v>
      </c>
      <c r="B9" s="1" t="s">
        <v>327</v>
      </c>
      <c r="C9" s="1" t="s">
        <v>328</v>
      </c>
      <c r="D9" s="1" t="s">
        <v>329</v>
      </c>
      <c r="E9" s="1" t="s">
        <v>330</v>
      </c>
      <c r="F9" s="1" t="s">
        <v>331</v>
      </c>
      <c r="G9" s="1" t="s">
        <v>332</v>
      </c>
      <c r="H9" s="1" t="s">
        <v>333</v>
      </c>
      <c r="I9" s="1" t="s">
        <v>334</v>
      </c>
      <c r="J9" s="1" t="s">
        <v>335</v>
      </c>
      <c r="K9" s="1" t="s">
        <v>336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337</v>
      </c>
      <c r="B10" s="1" t="s">
        <v>338</v>
      </c>
      <c r="C10" s="1" t="s">
        <v>339</v>
      </c>
      <c r="D10" s="1" t="s">
        <v>340</v>
      </c>
      <c r="E10" s="1" t="s">
        <v>341</v>
      </c>
      <c r="F10" s="1" t="s">
        <v>340</v>
      </c>
      <c r="G10" s="1" t="s">
        <v>342</v>
      </c>
      <c r="H10" s="1" t="s">
        <v>343</v>
      </c>
      <c r="I10" s="1" t="s">
        <v>344</v>
      </c>
      <c r="J10" s="1" t="s">
        <v>345</v>
      </c>
      <c r="K10" s="1" t="s">
        <v>346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347</v>
      </c>
      <c r="B11" s="1" t="s">
        <v>348</v>
      </c>
      <c r="C11" s="1" t="s">
        <v>349</v>
      </c>
      <c r="D11" s="1" t="s">
        <v>350</v>
      </c>
      <c r="E11" s="1" t="s">
        <v>351</v>
      </c>
      <c r="F11" s="1" t="s">
        <v>352</v>
      </c>
      <c r="G11" s="1" t="s">
        <v>353</v>
      </c>
      <c r="H11" s="1" t="s">
        <v>354</v>
      </c>
      <c r="I11" s="1" t="s">
        <v>355</v>
      </c>
      <c r="J11" s="1" t="s">
        <v>356</v>
      </c>
      <c r="K11" s="1" t="s">
        <v>357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358</v>
      </c>
      <c r="B12" s="1" t="s">
        <v>348</v>
      </c>
      <c r="C12" s="1" t="s">
        <v>349</v>
      </c>
      <c r="D12" s="1" t="s">
        <v>359</v>
      </c>
      <c r="E12" s="1" t="s">
        <v>360</v>
      </c>
      <c r="F12" s="1" t="s">
        <v>361</v>
      </c>
      <c r="G12" s="1" t="s">
        <v>362</v>
      </c>
      <c r="H12" s="1" t="s">
        <v>363</v>
      </c>
      <c r="I12" s="1" t="s">
        <v>364</v>
      </c>
      <c r="J12" s="1" t="s">
        <v>365</v>
      </c>
      <c r="K12" s="1" t="s">
        <v>366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367</v>
      </c>
      <c r="B13" s="1" t="s">
        <v>368</v>
      </c>
      <c r="C13" s="1" t="s">
        <v>369</v>
      </c>
      <c r="D13" s="1" t="s">
        <v>370</v>
      </c>
      <c r="E13" s="1" t="s">
        <v>371</v>
      </c>
      <c r="F13" s="1" t="s">
        <v>372</v>
      </c>
      <c r="G13" s="1" t="s">
        <v>373</v>
      </c>
      <c r="H13" s="1" t="s">
        <v>374</v>
      </c>
      <c r="I13" s="1" t="s">
        <v>375</v>
      </c>
      <c r="J13" s="1" t="s">
        <v>376</v>
      </c>
      <c r="K13" s="1" t="s">
        <v>377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378</v>
      </c>
      <c r="B14" s="1" t="s">
        <v>368</v>
      </c>
      <c r="C14" s="1" t="s">
        <v>369</v>
      </c>
      <c r="D14" s="1" t="s">
        <v>370</v>
      </c>
      <c r="E14" s="1" t="s">
        <v>371</v>
      </c>
      <c r="F14" s="1" t="s">
        <v>372</v>
      </c>
      <c r="G14" s="1" t="s">
        <v>373</v>
      </c>
      <c r="H14" s="1" t="s">
        <v>374</v>
      </c>
      <c r="I14" s="1" t="s">
        <v>379</v>
      </c>
      <c r="J14" s="1" t="s">
        <v>380</v>
      </c>
      <c r="K14" s="1" t="s">
        <v>377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381</v>
      </c>
      <c r="B15" s="1" t="s">
        <v>368</v>
      </c>
      <c r="C15" s="1" t="s">
        <v>369</v>
      </c>
      <c r="D15" s="1" t="s">
        <v>370</v>
      </c>
      <c r="E15" s="1" t="s">
        <v>371</v>
      </c>
      <c r="F15" s="1" t="s">
        <v>372</v>
      </c>
      <c r="G15" s="1" t="s">
        <v>373</v>
      </c>
      <c r="H15" s="1" t="s">
        <v>374</v>
      </c>
      <c r="I15" s="1" t="s">
        <v>379</v>
      </c>
      <c r="J15" s="1" t="s">
        <v>380</v>
      </c>
      <c r="K15" s="1" t="s">
        <v>377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382</v>
      </c>
      <c r="B16" s="1" t="s">
        <v>383</v>
      </c>
      <c r="C16" s="1" t="s">
        <v>281</v>
      </c>
      <c r="D16" s="1" t="s">
        <v>384</v>
      </c>
      <c r="E16" s="1" t="s">
        <v>385</v>
      </c>
      <c r="F16" s="1" t="s">
        <v>294</v>
      </c>
      <c r="G16" s="1" t="s">
        <v>386</v>
      </c>
      <c r="H16" s="1" t="s">
        <v>284</v>
      </c>
      <c r="I16" s="1" t="s">
        <v>387</v>
      </c>
      <c r="J16" s="1" t="s">
        <v>388</v>
      </c>
      <c r="K16" s="1" t="s">
        <v>389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390</v>
      </c>
      <c r="B17" s="1" t="s">
        <v>391</v>
      </c>
      <c r="C17" s="1" t="s">
        <v>392</v>
      </c>
      <c r="D17" s="1" t="s">
        <v>393</v>
      </c>
      <c r="E17" s="1" t="s">
        <v>394</v>
      </c>
      <c r="F17" s="1" t="s">
        <v>395</v>
      </c>
      <c r="G17" s="1" t="s">
        <v>396</v>
      </c>
      <c r="H17" s="1" t="s">
        <v>397</v>
      </c>
      <c r="I17" s="1" t="s">
        <v>398</v>
      </c>
      <c r="J17" s="1" t="s">
        <v>399</v>
      </c>
      <c r="K17" s="1" t="s">
        <v>400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401</v>
      </c>
      <c r="B18" s="1" t="s">
        <v>402</v>
      </c>
      <c r="C18" s="1" t="s">
        <v>403</v>
      </c>
      <c r="D18" s="1" t="s">
        <v>404</v>
      </c>
      <c r="E18" s="1" t="s">
        <v>405</v>
      </c>
      <c r="F18" s="1" t="s">
        <v>406</v>
      </c>
      <c r="G18" s="1" t="s">
        <v>407</v>
      </c>
      <c r="H18" s="1" t="s">
        <v>408</v>
      </c>
      <c r="I18" s="1" t="s">
        <v>388</v>
      </c>
      <c r="J18" s="1" t="s">
        <v>409</v>
      </c>
      <c r="K18" s="1" t="s">
        <v>410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411</v>
      </c>
      <c r="B20" s="1" t="s">
        <v>412</v>
      </c>
      <c r="C20" s="1" t="s">
        <v>413</v>
      </c>
      <c r="D20" s="1" t="s">
        <v>414</v>
      </c>
      <c r="E20" s="1" t="s">
        <v>415</v>
      </c>
      <c r="F20" s="1" t="s">
        <v>416</v>
      </c>
      <c r="G20" s="1" t="s">
        <v>417</v>
      </c>
      <c r="H20" s="1" t="s">
        <v>418</v>
      </c>
      <c r="I20" s="1" t="s">
        <v>419</v>
      </c>
      <c r="J20" s="1" t="s">
        <v>420</v>
      </c>
      <c r="K20" s="1" t="s">
        <v>421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422</v>
      </c>
      <c r="B21" s="1" t="s">
        <v>423</v>
      </c>
      <c r="C21" s="1" t="s">
        <v>424</v>
      </c>
      <c r="D21" s="1" t="s">
        <v>425</v>
      </c>
      <c r="E21" s="1" t="s">
        <v>426</v>
      </c>
      <c r="F21" s="1" t="s">
        <v>427</v>
      </c>
      <c r="G21" s="1" t="s">
        <v>428</v>
      </c>
      <c r="H21" s="1" t="s">
        <v>197</v>
      </c>
      <c r="I21" s="1" t="s">
        <v>216</v>
      </c>
      <c r="J21" s="1" t="s">
        <v>429</v>
      </c>
      <c r="K21" s="1" t="s">
        <v>430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431</v>
      </c>
      <c r="B22" s="1" t="s">
        <v>432</v>
      </c>
      <c r="C22" s="1" t="s">
        <v>433</v>
      </c>
      <c r="D22" s="1" t="s">
        <v>434</v>
      </c>
      <c r="E22" s="1" t="s">
        <v>435</v>
      </c>
      <c r="F22" s="1" t="s">
        <v>436</v>
      </c>
      <c r="G22" s="1" t="s">
        <v>437</v>
      </c>
      <c r="H22" s="1" t="s">
        <v>438</v>
      </c>
      <c r="I22" s="1" t="s">
        <v>439</v>
      </c>
      <c r="J22" s="1" t="s">
        <v>440</v>
      </c>
      <c r="K22" s="1" t="s">
        <v>439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441</v>
      </c>
      <c r="B23" s="1" t="s">
        <v>442</v>
      </c>
      <c r="C23" s="1" t="s">
        <v>443</v>
      </c>
      <c r="D23" s="1" t="s">
        <v>444</v>
      </c>
      <c r="E23" s="1" t="s">
        <v>445</v>
      </c>
      <c r="F23" s="1" t="s">
        <v>446</v>
      </c>
      <c r="G23" s="1" t="s">
        <v>447</v>
      </c>
      <c r="H23" s="1" t="s">
        <v>448</v>
      </c>
      <c r="I23" s="1" t="s">
        <v>449</v>
      </c>
      <c r="J23" s="1" t="s">
        <v>450</v>
      </c>
      <c r="K23" s="1" t="s">
        <v>451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453</v>
      </c>
      <c r="B25" s="1" t="s">
        <v>454</v>
      </c>
      <c r="C25" s="1" t="s">
        <v>455</v>
      </c>
      <c r="D25" s="1" t="s">
        <v>412</v>
      </c>
      <c r="E25" s="1" t="s">
        <v>456</v>
      </c>
      <c r="F25" s="1" t="s">
        <v>457</v>
      </c>
      <c r="G25" s="1" t="s">
        <v>458</v>
      </c>
      <c r="H25" s="1" t="s">
        <v>459</v>
      </c>
      <c r="I25" s="1" t="s">
        <v>455</v>
      </c>
      <c r="J25" s="1" t="s">
        <v>460</v>
      </c>
      <c r="K25" s="1" t="s">
        <v>412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461</v>
      </c>
      <c r="B26" s="1" t="s">
        <v>462</v>
      </c>
      <c r="C26" s="1" t="s">
        <v>414</v>
      </c>
      <c r="D26" s="1" t="s">
        <v>414</v>
      </c>
      <c r="E26" s="1" t="s">
        <v>457</v>
      </c>
      <c r="F26" s="1" t="s">
        <v>420</v>
      </c>
      <c r="G26" s="1" t="s">
        <v>418</v>
      </c>
      <c r="H26" s="1" t="s">
        <v>457</v>
      </c>
      <c r="I26" s="1" t="s">
        <v>463</v>
      </c>
      <c r="J26" s="1" t="s">
        <v>417</v>
      </c>
      <c r="K26" s="1" t="s">
        <v>463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464</v>
      </c>
      <c r="B27" s="1" t="s">
        <v>465</v>
      </c>
      <c r="C27" s="1" t="s">
        <v>466</v>
      </c>
      <c r="D27" s="1" t="s">
        <v>467</v>
      </c>
      <c r="E27" s="1" t="s">
        <v>468</v>
      </c>
      <c r="F27" s="1" t="s">
        <v>469</v>
      </c>
      <c r="G27" s="1" t="s">
        <v>470</v>
      </c>
      <c r="H27" s="1" t="s">
        <v>471</v>
      </c>
      <c r="I27" s="1" t="s">
        <v>472</v>
      </c>
      <c r="J27" s="1" t="s">
        <v>473</v>
      </c>
      <c r="K27" s="1" t="s">
        <v>474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475</v>
      </c>
      <c r="B28" s="1" t="s">
        <v>476</v>
      </c>
      <c r="C28" s="1" t="s">
        <v>477</v>
      </c>
      <c r="D28" s="1" t="s">
        <v>478</v>
      </c>
      <c r="E28" s="1" t="s">
        <v>479</v>
      </c>
      <c r="F28" s="1" t="s">
        <v>480</v>
      </c>
      <c r="G28" s="1" t="s">
        <v>481</v>
      </c>
      <c r="H28" s="1" t="s">
        <v>482</v>
      </c>
      <c r="I28" s="1" t="s">
        <v>483</v>
      </c>
      <c r="J28" s="1" t="s">
        <v>484</v>
      </c>
      <c r="K28" s="1" t="s">
        <v>485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486</v>
      </c>
      <c r="B29" s="1" t="s">
        <v>487</v>
      </c>
      <c r="C29" s="1" t="s">
        <v>488</v>
      </c>
      <c r="D29" s="1" t="s">
        <v>489</v>
      </c>
      <c r="E29" s="1">
        <v>36.0</v>
      </c>
      <c r="F29" s="1" t="s">
        <v>490</v>
      </c>
      <c r="G29" s="1" t="s">
        <v>491</v>
      </c>
      <c r="H29" s="1" t="s">
        <v>492</v>
      </c>
      <c r="I29" s="1" t="s">
        <v>493</v>
      </c>
      <c r="J29" s="1" t="s">
        <v>494</v>
      </c>
      <c r="K29" s="1" t="s">
        <v>495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496</v>
      </c>
      <c r="B30" s="1" t="s">
        <v>497</v>
      </c>
      <c r="C30" s="1" t="s">
        <v>498</v>
      </c>
      <c r="D30" s="1" t="s">
        <v>499</v>
      </c>
      <c r="E30" s="1" t="s">
        <v>500</v>
      </c>
      <c r="F30" s="1" t="s">
        <v>501</v>
      </c>
      <c r="G30" s="1" t="s">
        <v>502</v>
      </c>
      <c r="H30" s="1" t="s">
        <v>503</v>
      </c>
      <c r="I30" s="1" t="s">
        <v>504</v>
      </c>
      <c r="J30" s="1" t="s">
        <v>505</v>
      </c>
      <c r="K30" s="1" t="s">
        <v>506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507</v>
      </c>
      <c r="B31" s="1" t="s">
        <v>508</v>
      </c>
      <c r="C31" s="1" t="s">
        <v>509</v>
      </c>
      <c r="D31" s="1" t="s">
        <v>510</v>
      </c>
      <c r="E31" s="1" t="s">
        <v>511</v>
      </c>
      <c r="F31" s="1" t="s">
        <v>512</v>
      </c>
      <c r="G31" s="1" t="s">
        <v>513</v>
      </c>
      <c r="H31" s="1" t="s">
        <v>514</v>
      </c>
      <c r="I31" s="1" t="s">
        <v>515</v>
      </c>
      <c r="J31" s="1" t="s">
        <v>516</v>
      </c>
      <c r="K31" s="1" t="s">
        <v>122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518</v>
      </c>
      <c r="B33" s="1" t="s">
        <v>519</v>
      </c>
      <c r="C33" s="1" t="s">
        <v>520</v>
      </c>
      <c r="D33" s="1" t="s">
        <v>521</v>
      </c>
      <c r="E33" s="1" t="s">
        <v>522</v>
      </c>
      <c r="F33" s="1" t="s">
        <v>523</v>
      </c>
      <c r="G33" s="1" t="s">
        <v>524</v>
      </c>
      <c r="H33" s="1" t="s">
        <v>525</v>
      </c>
      <c r="I33" s="1" t="s">
        <v>526</v>
      </c>
      <c r="J33" s="1" t="s">
        <v>527</v>
      </c>
      <c r="K33" s="1" t="s">
        <v>528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529</v>
      </c>
      <c r="B34" s="1" t="s">
        <v>530</v>
      </c>
      <c r="C34" s="1" t="s">
        <v>531</v>
      </c>
      <c r="D34" s="1" t="s">
        <v>532</v>
      </c>
      <c r="E34" s="1" t="s">
        <v>533</v>
      </c>
      <c r="F34" s="1" t="s">
        <v>534</v>
      </c>
      <c r="G34" s="1" t="s">
        <v>535</v>
      </c>
      <c r="H34" s="1" t="s">
        <v>536</v>
      </c>
      <c r="I34" s="1" t="s">
        <v>537</v>
      </c>
      <c r="J34" s="1" t="s">
        <v>538</v>
      </c>
      <c r="K34" s="1" t="s">
        <v>539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540</v>
      </c>
      <c r="B35" s="1" t="s">
        <v>541</v>
      </c>
      <c r="C35" s="1" t="s">
        <v>542</v>
      </c>
      <c r="D35" s="1" t="s">
        <v>543</v>
      </c>
      <c r="E35" s="1" t="s">
        <v>544</v>
      </c>
      <c r="F35" s="1" t="s">
        <v>545</v>
      </c>
      <c r="G35" s="1" t="s">
        <v>546</v>
      </c>
      <c r="H35" s="1" t="s">
        <v>547</v>
      </c>
      <c r="I35" s="1" t="s">
        <v>548</v>
      </c>
      <c r="J35" s="1" t="s">
        <v>549</v>
      </c>
      <c r="K35" s="1" t="s">
        <v>550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551</v>
      </c>
      <c r="B36" s="1" t="s">
        <v>552</v>
      </c>
      <c r="C36" s="1" t="s">
        <v>553</v>
      </c>
      <c r="D36" s="1" t="s">
        <v>237</v>
      </c>
      <c r="E36" s="1" t="s">
        <v>554</v>
      </c>
      <c r="F36" s="1" t="s">
        <v>555</v>
      </c>
      <c r="G36" s="1" t="s">
        <v>556</v>
      </c>
      <c r="H36" s="1" t="s">
        <v>557</v>
      </c>
      <c r="I36" s="1" t="s">
        <v>558</v>
      </c>
      <c r="J36" s="1" t="s">
        <v>559</v>
      </c>
      <c r="K36" s="1" t="s">
        <v>560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561</v>
      </c>
      <c r="B37" s="1" t="s">
        <v>562</v>
      </c>
      <c r="C37" s="1" t="s">
        <v>563</v>
      </c>
      <c r="D37" s="1" t="s">
        <v>564</v>
      </c>
      <c r="E37" s="1" t="s">
        <v>565</v>
      </c>
      <c r="F37" s="1" t="s">
        <v>566</v>
      </c>
      <c r="G37" s="1" t="s">
        <v>567</v>
      </c>
      <c r="H37" s="1" t="s">
        <v>568</v>
      </c>
      <c r="I37" s="1" t="s">
        <v>569</v>
      </c>
      <c r="J37" s="1" t="s">
        <v>570</v>
      </c>
      <c r="K37" s="1" t="s">
        <v>571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572</v>
      </c>
      <c r="B38" s="1" t="s">
        <v>573</v>
      </c>
      <c r="C38" s="1" t="s">
        <v>574</v>
      </c>
      <c r="D38" s="1" t="s">
        <v>575</v>
      </c>
      <c r="E38" s="1" t="s">
        <v>576</v>
      </c>
      <c r="F38" s="1" t="s">
        <v>577</v>
      </c>
      <c r="G38" s="1" t="s">
        <v>578</v>
      </c>
      <c r="H38" s="1" t="s">
        <v>579</v>
      </c>
      <c r="I38" s="1" t="s">
        <v>395</v>
      </c>
      <c r="J38" s="1" t="s">
        <v>580</v>
      </c>
      <c r="K38" s="1" t="s">
        <v>581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582</v>
      </c>
      <c r="B39" s="1" t="s">
        <v>583</v>
      </c>
      <c r="C39" s="1" t="s">
        <v>584</v>
      </c>
      <c r="D39" s="1" t="s">
        <v>585</v>
      </c>
      <c r="E39" s="1" t="s">
        <v>586</v>
      </c>
      <c r="F39" s="1" t="s">
        <v>587</v>
      </c>
      <c r="G39" s="1" t="s">
        <v>588</v>
      </c>
      <c r="H39" s="1" t="s">
        <v>589</v>
      </c>
      <c r="I39" s="1" t="s">
        <v>590</v>
      </c>
      <c r="J39" s="1" t="s">
        <v>591</v>
      </c>
      <c r="K39" s="1" t="s">
        <v>592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593</v>
      </c>
      <c r="B40" s="1" t="s">
        <v>594</v>
      </c>
      <c r="C40" s="1" t="s">
        <v>595</v>
      </c>
      <c r="D40" s="1" t="s">
        <v>596</v>
      </c>
      <c r="E40" s="1" t="s">
        <v>597</v>
      </c>
      <c r="F40" s="1" t="s">
        <v>598</v>
      </c>
      <c r="G40" s="1" t="s">
        <v>599</v>
      </c>
      <c r="H40" s="1" t="s">
        <v>600</v>
      </c>
      <c r="I40" s="1" t="s">
        <v>343</v>
      </c>
      <c r="J40" s="1" t="s">
        <v>601</v>
      </c>
      <c r="K40" s="1" t="s">
        <v>602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603</v>
      </c>
      <c r="B41" s="1" t="s">
        <v>604</v>
      </c>
      <c r="C41" s="1" t="s">
        <v>605</v>
      </c>
      <c r="D41" s="1" t="s">
        <v>606</v>
      </c>
      <c r="E41" s="1" t="s">
        <v>202</v>
      </c>
      <c r="F41" s="1" t="s">
        <v>607</v>
      </c>
      <c r="G41" s="1" t="s">
        <v>608</v>
      </c>
      <c r="H41" s="1" t="s">
        <v>609</v>
      </c>
      <c r="I41" s="1" t="s">
        <v>298</v>
      </c>
      <c r="J41" s="1" t="s">
        <v>610</v>
      </c>
      <c r="K41" s="1" t="s">
        <v>611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612</v>
      </c>
      <c r="B42" s="1" t="s">
        <v>613</v>
      </c>
      <c r="C42" s="1" t="s">
        <v>608</v>
      </c>
      <c r="D42" s="1" t="s">
        <v>614</v>
      </c>
      <c r="E42" s="1" t="s">
        <v>615</v>
      </c>
      <c r="F42" s="1" t="s">
        <v>616</v>
      </c>
      <c r="G42" s="1" t="s">
        <v>617</v>
      </c>
      <c r="H42" s="1" t="s">
        <v>618</v>
      </c>
      <c r="I42" s="1" t="s">
        <v>285</v>
      </c>
      <c r="J42" s="1" t="s">
        <v>619</v>
      </c>
      <c r="K42" s="1" t="s">
        <v>620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621</v>
      </c>
      <c r="B43" s="1" t="s">
        <v>622</v>
      </c>
      <c r="C43" s="1" t="s">
        <v>614</v>
      </c>
      <c r="D43" s="1" t="s">
        <v>623</v>
      </c>
      <c r="E43" s="1" t="s">
        <v>624</v>
      </c>
      <c r="F43" s="1" t="s">
        <v>625</v>
      </c>
      <c r="G43" s="1" t="s">
        <v>626</v>
      </c>
      <c r="H43" s="1" t="s">
        <v>627</v>
      </c>
      <c r="I43" s="1" t="s">
        <v>628</v>
      </c>
      <c r="J43" s="1" t="s">
        <v>282</v>
      </c>
      <c r="K43" s="1" t="s">
        <v>629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630</v>
      </c>
      <c r="B44" s="1" t="s">
        <v>424</v>
      </c>
      <c r="C44" s="1" t="s">
        <v>631</v>
      </c>
      <c r="D44" s="1" t="s">
        <v>632</v>
      </c>
      <c r="E44" s="1" t="s">
        <v>633</v>
      </c>
      <c r="F44" s="1" t="s">
        <v>634</v>
      </c>
      <c r="G44" s="1" t="s">
        <v>635</v>
      </c>
      <c r="H44" s="1" t="s">
        <v>636</v>
      </c>
      <c r="I44" s="1" t="s">
        <v>637</v>
      </c>
      <c r="J44" s="1" t="s">
        <v>638</v>
      </c>
      <c r="K44" s="1" t="s">
        <v>639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641</v>
      </c>
      <c r="B46" s="1" t="s">
        <v>416</v>
      </c>
      <c r="C46" s="1" t="s">
        <v>642</v>
      </c>
      <c r="D46" s="1" t="s">
        <v>643</v>
      </c>
      <c r="E46" s="1" t="s">
        <v>644</v>
      </c>
      <c r="F46" s="1" t="s">
        <v>645</v>
      </c>
      <c r="G46" s="1" t="s">
        <v>646</v>
      </c>
      <c r="H46" s="1" t="s">
        <v>647</v>
      </c>
      <c r="I46" s="1" t="s">
        <v>648</v>
      </c>
      <c r="J46" s="1" t="s">
        <v>649</v>
      </c>
      <c r="K46" s="1" t="s">
        <v>650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651</v>
      </c>
      <c r="B47" s="1" t="s">
        <v>652</v>
      </c>
      <c r="C47" s="1" t="s">
        <v>653</v>
      </c>
      <c r="D47" s="1" t="s">
        <v>654</v>
      </c>
      <c r="E47" s="1" t="s">
        <v>655</v>
      </c>
      <c r="F47" s="1" t="s">
        <v>189</v>
      </c>
      <c r="G47" s="1" t="s">
        <v>656</v>
      </c>
      <c r="H47" s="1" t="s">
        <v>657</v>
      </c>
      <c r="I47" s="1" t="s">
        <v>658</v>
      </c>
      <c r="J47" s="1" t="s">
        <v>659</v>
      </c>
      <c r="K47" s="1" t="s">
        <v>660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661</v>
      </c>
      <c r="B48" s="1" t="s">
        <v>662</v>
      </c>
      <c r="C48" s="1" t="s">
        <v>663</v>
      </c>
      <c r="D48" s="1" t="s">
        <v>664</v>
      </c>
      <c r="E48" s="1" t="s">
        <v>665</v>
      </c>
      <c r="F48" s="1" t="s">
        <v>666</v>
      </c>
      <c r="G48" s="1" t="s">
        <v>667</v>
      </c>
      <c r="H48" s="1" t="s">
        <v>668</v>
      </c>
      <c r="I48" s="1" t="s">
        <v>669</v>
      </c>
      <c r="J48" s="1" t="s">
        <v>670</v>
      </c>
      <c r="K48" s="1" t="s">
        <v>671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672</v>
      </c>
      <c r="B49" s="1" t="s">
        <v>384</v>
      </c>
      <c r="C49" s="1" t="s">
        <v>673</v>
      </c>
      <c r="D49" s="1" t="s">
        <v>674</v>
      </c>
      <c r="E49" s="1" t="s">
        <v>675</v>
      </c>
      <c r="F49" s="1" t="s">
        <v>676</v>
      </c>
      <c r="G49" s="1" t="s">
        <v>677</v>
      </c>
      <c r="H49" s="1" t="s">
        <v>678</v>
      </c>
      <c r="I49" s="1" t="s">
        <v>679</v>
      </c>
      <c r="J49" s="1" t="s">
        <v>680</v>
      </c>
      <c r="K49" s="1" t="s">
        <v>681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682</v>
      </c>
      <c r="B50" s="1" t="s">
        <v>384</v>
      </c>
      <c r="C50" s="1" t="s">
        <v>673</v>
      </c>
      <c r="D50" s="1" t="s">
        <v>683</v>
      </c>
      <c r="E50" s="1" t="s">
        <v>684</v>
      </c>
      <c r="F50" s="1" t="s">
        <v>685</v>
      </c>
      <c r="G50" s="1" t="s">
        <v>686</v>
      </c>
      <c r="H50" s="1" t="s">
        <v>687</v>
      </c>
      <c r="I50" s="1" t="s">
        <v>688</v>
      </c>
      <c r="J50" s="1" t="s">
        <v>689</v>
      </c>
      <c r="K50" s="1" t="s">
        <v>448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690</v>
      </c>
      <c r="B51" s="1" t="s">
        <v>691</v>
      </c>
      <c r="C51" s="1" t="s">
        <v>692</v>
      </c>
      <c r="D51" s="1" t="s">
        <v>693</v>
      </c>
      <c r="E51" s="1" t="s">
        <v>694</v>
      </c>
      <c r="F51" s="1" t="s">
        <v>695</v>
      </c>
      <c r="G51" s="1" t="s">
        <v>696</v>
      </c>
      <c r="H51" s="1" t="s">
        <v>697</v>
      </c>
      <c r="I51" s="1" t="s">
        <v>698</v>
      </c>
      <c r="J51" s="1" t="s">
        <v>699</v>
      </c>
      <c r="K51" s="1" t="s">
        <v>700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701</v>
      </c>
      <c r="B52" s="1" t="s">
        <v>691</v>
      </c>
      <c r="C52" s="1" t="s">
        <v>692</v>
      </c>
      <c r="D52" s="1" t="s">
        <v>693</v>
      </c>
      <c r="E52" s="1" t="s">
        <v>694</v>
      </c>
      <c r="F52" s="1" t="s">
        <v>695</v>
      </c>
      <c r="G52" s="1" t="s">
        <v>696</v>
      </c>
      <c r="H52" s="1" t="s">
        <v>697</v>
      </c>
      <c r="I52" s="1" t="s">
        <v>702</v>
      </c>
      <c r="J52" s="1" t="s">
        <v>485</v>
      </c>
      <c r="K52" s="1" t="s">
        <v>703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704</v>
      </c>
      <c r="B53" s="1" t="s">
        <v>384</v>
      </c>
      <c r="C53" s="1" t="s">
        <v>705</v>
      </c>
      <c r="D53" s="1" t="s">
        <v>706</v>
      </c>
      <c r="E53" s="1" t="s">
        <v>707</v>
      </c>
      <c r="F53" s="1" t="s">
        <v>708</v>
      </c>
      <c r="G53" s="1" t="s">
        <v>709</v>
      </c>
      <c r="H53" s="1" t="s">
        <v>710</v>
      </c>
      <c r="I53" s="1" t="s">
        <v>711</v>
      </c>
      <c r="J53" s="1">
        <v>22.0</v>
      </c>
      <c r="K53" s="1" t="s">
        <v>712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713</v>
      </c>
      <c r="B54" s="1" t="s">
        <v>714</v>
      </c>
      <c r="C54" s="1" t="s">
        <v>715</v>
      </c>
      <c r="D54" s="1" t="s">
        <v>716</v>
      </c>
      <c r="E54" s="1" t="s">
        <v>717</v>
      </c>
      <c r="F54" s="1" t="s">
        <v>718</v>
      </c>
      <c r="G54" s="1" t="s">
        <v>719</v>
      </c>
      <c r="H54" s="1" t="s">
        <v>720</v>
      </c>
      <c r="I54" s="1" t="s">
        <v>721</v>
      </c>
      <c r="J54" s="1" t="s">
        <v>722</v>
      </c>
      <c r="K54" s="1" t="s">
        <v>723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724</v>
      </c>
      <c r="B55" s="1" t="s">
        <v>725</v>
      </c>
      <c r="C55" s="1" t="s">
        <v>726</v>
      </c>
      <c r="D55" s="1" t="s">
        <v>727</v>
      </c>
      <c r="E55" s="1" t="s">
        <v>728</v>
      </c>
      <c r="F55" s="1" t="s">
        <v>729</v>
      </c>
      <c r="G55" s="1" t="s">
        <v>730</v>
      </c>
      <c r="H55" s="1" t="s">
        <v>731</v>
      </c>
      <c r="I55" s="1" t="s">
        <v>732</v>
      </c>
      <c r="J55" s="1" t="s">
        <v>723</v>
      </c>
      <c r="K55" s="1" t="s">
        <v>733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734</v>
      </c>
      <c r="B56" s="1" t="s">
        <v>735</v>
      </c>
      <c r="C56" s="1" t="s">
        <v>736</v>
      </c>
      <c r="D56" s="1" t="s">
        <v>737</v>
      </c>
      <c r="E56" s="1" t="s">
        <v>715</v>
      </c>
      <c r="F56" s="1" t="s">
        <v>738</v>
      </c>
      <c r="G56" s="1" t="s">
        <v>646</v>
      </c>
      <c r="H56" s="1" t="s">
        <v>739</v>
      </c>
      <c r="I56" s="1" t="s">
        <v>740</v>
      </c>
      <c r="J56" s="1" t="s">
        <v>741</v>
      </c>
      <c r="K56" s="1" t="s">
        <v>742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743</v>
      </c>
      <c r="B57" s="1" t="s">
        <v>744</v>
      </c>
      <c r="C57" s="1" t="s">
        <v>745</v>
      </c>
      <c r="D57" s="1" t="s">
        <v>746</v>
      </c>
      <c r="E57" s="1" t="s">
        <v>747</v>
      </c>
      <c r="F57" s="1" t="s">
        <v>748</v>
      </c>
      <c r="G57" s="1" t="s">
        <v>749</v>
      </c>
      <c r="H57" s="1" t="s">
        <v>750</v>
      </c>
      <c r="I57" s="1" t="s">
        <v>751</v>
      </c>
      <c r="J57" s="1" t="s">
        <v>752</v>
      </c>
      <c r="K57" s="1" t="s">
        <v>753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754</v>
      </c>
      <c r="B58" s="1" t="s">
        <v>755</v>
      </c>
      <c r="C58" s="1" t="s">
        <v>756</v>
      </c>
      <c r="D58" s="1" t="s">
        <v>757</v>
      </c>
      <c r="E58" s="1" t="s">
        <v>758</v>
      </c>
      <c r="F58" s="1" t="s">
        <v>759</v>
      </c>
      <c r="G58" s="1" t="s">
        <v>760</v>
      </c>
      <c r="H58" s="1" t="s">
        <v>761</v>
      </c>
      <c r="I58" s="1" t="s">
        <v>762</v>
      </c>
      <c r="J58" s="1" t="s">
        <v>763</v>
      </c>
      <c r="K58" s="1" t="s">
        <v>764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765</v>
      </c>
      <c r="B59" s="1" t="s">
        <v>766</v>
      </c>
      <c r="C59" s="1" t="s">
        <v>376</v>
      </c>
      <c r="D59" s="1" t="s">
        <v>767</v>
      </c>
      <c r="E59" s="1" t="s">
        <v>768</v>
      </c>
      <c r="F59" s="1" t="s">
        <v>604</v>
      </c>
      <c r="G59" s="1" t="s">
        <v>769</v>
      </c>
      <c r="H59" s="1" t="s">
        <v>730</v>
      </c>
      <c r="I59" s="1" t="s">
        <v>770</v>
      </c>
      <c r="J59" s="1" t="s">
        <v>771</v>
      </c>
      <c r="K59" s="1" t="s">
        <v>772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773</v>
      </c>
      <c r="B60" s="1" t="s">
        <v>774</v>
      </c>
      <c r="C60" s="1" t="s">
        <v>775</v>
      </c>
      <c r="D60" s="1" t="s">
        <v>776</v>
      </c>
      <c r="E60" s="1" t="s">
        <v>430</v>
      </c>
      <c r="F60" s="1" t="s">
        <v>685</v>
      </c>
      <c r="G60" s="1" t="s">
        <v>777</v>
      </c>
      <c r="H60" s="1" t="s">
        <v>778</v>
      </c>
      <c r="I60" s="1" t="s">
        <v>779</v>
      </c>
      <c r="J60" s="1" t="s">
        <v>780</v>
      </c>
      <c r="K60" s="1" t="s">
        <v>781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782</v>
      </c>
      <c r="B61" s="1" t="s">
        <v>783</v>
      </c>
      <c r="C61" s="1" t="s">
        <v>784</v>
      </c>
      <c r="D61" s="1" t="s">
        <v>785</v>
      </c>
      <c r="E61" s="1" t="s">
        <v>786</v>
      </c>
      <c r="F61" s="1" t="s">
        <v>361</v>
      </c>
      <c r="G61" s="1" t="s">
        <v>787</v>
      </c>
      <c r="H61" s="1" t="s">
        <v>788</v>
      </c>
      <c r="I61" s="1" t="s">
        <v>789</v>
      </c>
      <c r="J61" s="1" t="s">
        <v>790</v>
      </c>
      <c r="K61" s="1" t="s">
        <v>791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792</v>
      </c>
      <c r="B62" s="1" t="s">
        <v>793</v>
      </c>
      <c r="C62" s="1" t="s">
        <v>794</v>
      </c>
      <c r="D62" s="1" t="s">
        <v>795</v>
      </c>
      <c r="E62" s="1" t="s">
        <v>796</v>
      </c>
      <c r="F62" s="1" t="s">
        <v>797</v>
      </c>
      <c r="G62" s="1" t="s">
        <v>798</v>
      </c>
      <c r="H62" s="1" t="s">
        <v>799</v>
      </c>
      <c r="I62" s="1" t="s">
        <v>800</v>
      </c>
      <c r="J62" s="1" t="s">
        <v>801</v>
      </c>
      <c r="K62" s="1" t="s">
        <v>802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803</v>
      </c>
      <c r="B63" s="1" t="s">
        <v>804</v>
      </c>
      <c r="C63" s="1" t="s">
        <v>805</v>
      </c>
      <c r="D63" s="1" t="s">
        <v>806</v>
      </c>
      <c r="E63" s="1" t="s">
        <v>807</v>
      </c>
      <c r="F63" s="1" t="s">
        <v>808</v>
      </c>
      <c r="G63" s="1" t="s">
        <v>809</v>
      </c>
      <c r="H63" s="1" t="s">
        <v>810</v>
      </c>
      <c r="I63" s="1" t="s">
        <v>811</v>
      </c>
      <c r="J63" s="1" t="s">
        <v>812</v>
      </c>
      <c r="K63" s="1" t="s">
        <v>813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814</v>
      </c>
      <c r="B64" s="1" t="s">
        <v>815</v>
      </c>
      <c r="C64" s="1" t="s">
        <v>816</v>
      </c>
      <c r="D64" s="1" t="s">
        <v>794</v>
      </c>
      <c r="E64" s="1" t="s">
        <v>817</v>
      </c>
      <c r="F64" s="1" t="s">
        <v>818</v>
      </c>
      <c r="G64" s="1" t="s">
        <v>819</v>
      </c>
      <c r="H64" s="1" t="s">
        <v>820</v>
      </c>
      <c r="I64" s="1" t="s">
        <v>821</v>
      </c>
      <c r="J64" s="1" t="s">
        <v>822</v>
      </c>
      <c r="K64" s="1" t="s">
        <v>823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824</v>
      </c>
      <c r="B65" s="1">
        <v>25.0</v>
      </c>
      <c r="C65" s="1">
        <v>12.0</v>
      </c>
      <c r="D65" s="1">
        <v>0.0</v>
      </c>
      <c r="E65" s="1" t="s">
        <v>825</v>
      </c>
      <c r="F65" s="1" t="s">
        <v>826</v>
      </c>
      <c r="G65" s="1" t="s">
        <v>592</v>
      </c>
      <c r="H65" s="1" t="s">
        <v>827</v>
      </c>
      <c r="I65" s="1" t="s">
        <v>828</v>
      </c>
      <c r="J65" s="1">
        <v>20.0</v>
      </c>
      <c r="K65" s="1" t="s">
        <v>829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831</v>
      </c>
      <c r="B67" s="1" t="s">
        <v>230</v>
      </c>
      <c r="C67" s="1" t="s">
        <v>832</v>
      </c>
      <c r="D67" s="1" t="s">
        <v>833</v>
      </c>
      <c r="E67" s="1" t="s">
        <v>834</v>
      </c>
      <c r="F67" s="1" t="s">
        <v>835</v>
      </c>
      <c r="G67" s="1" t="s">
        <v>297</v>
      </c>
      <c r="H67" s="1" t="s">
        <v>836</v>
      </c>
      <c r="I67" s="1" t="s">
        <v>693</v>
      </c>
      <c r="J67" s="1" t="s">
        <v>837</v>
      </c>
      <c r="K67" s="1" t="s">
        <v>838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839</v>
      </c>
      <c r="B68" s="1" t="s">
        <v>840</v>
      </c>
      <c r="C68" s="1" t="s">
        <v>841</v>
      </c>
      <c r="D68" s="1" t="s">
        <v>842</v>
      </c>
      <c r="E68" s="1" t="s">
        <v>843</v>
      </c>
      <c r="F68" s="1" t="s">
        <v>844</v>
      </c>
      <c r="G68" s="1" t="s">
        <v>430</v>
      </c>
      <c r="H68" s="1" t="s">
        <v>845</v>
      </c>
      <c r="I68" s="1" t="s">
        <v>116</v>
      </c>
      <c r="J68" s="1" t="s">
        <v>846</v>
      </c>
      <c r="K68" s="1" t="s">
        <v>847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848</v>
      </c>
      <c r="B69" s="1" t="s">
        <v>849</v>
      </c>
      <c r="C69" s="1" t="s">
        <v>850</v>
      </c>
      <c r="D69" s="1" t="s">
        <v>851</v>
      </c>
      <c r="E69" s="1" t="s">
        <v>852</v>
      </c>
      <c r="F69" s="1" t="s">
        <v>853</v>
      </c>
      <c r="G69" s="1" t="s">
        <v>854</v>
      </c>
      <c r="H69" s="1" t="s">
        <v>855</v>
      </c>
      <c r="I69" s="1" t="s">
        <v>856</v>
      </c>
      <c r="J69" s="1" t="s">
        <v>857</v>
      </c>
      <c r="K69" s="1" t="s">
        <v>858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859</v>
      </c>
      <c r="B70" s="1" t="s">
        <v>117</v>
      </c>
      <c r="C70" s="1" t="s">
        <v>850</v>
      </c>
      <c r="D70" s="1" t="s">
        <v>860</v>
      </c>
      <c r="E70" s="1" t="s">
        <v>861</v>
      </c>
      <c r="F70" s="1" t="s">
        <v>862</v>
      </c>
      <c r="G70" s="1" t="s">
        <v>863</v>
      </c>
      <c r="H70" s="1" t="s">
        <v>864</v>
      </c>
      <c r="I70" s="1" t="s">
        <v>865</v>
      </c>
      <c r="J70" s="1" t="s">
        <v>866</v>
      </c>
      <c r="K70" s="1" t="s">
        <v>867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868</v>
      </c>
      <c r="B71" s="1" t="s">
        <v>117</v>
      </c>
      <c r="C71" s="1" t="s">
        <v>850</v>
      </c>
      <c r="D71" s="1" t="s">
        <v>869</v>
      </c>
      <c r="E71" s="1" t="s">
        <v>870</v>
      </c>
      <c r="F71" s="1" t="s">
        <v>871</v>
      </c>
      <c r="G71" s="1" t="s">
        <v>872</v>
      </c>
      <c r="H71" s="1" t="s">
        <v>873</v>
      </c>
      <c r="I71" s="1" t="s">
        <v>874</v>
      </c>
      <c r="J71" s="1" t="s">
        <v>875</v>
      </c>
      <c r="K71" s="1" t="s">
        <v>876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877</v>
      </c>
      <c r="B72" s="1" t="s">
        <v>878</v>
      </c>
      <c r="C72" s="1" t="s">
        <v>879</v>
      </c>
      <c r="D72" s="1" t="s">
        <v>880</v>
      </c>
      <c r="E72" s="1" t="s">
        <v>881</v>
      </c>
      <c r="F72" s="1" t="s">
        <v>882</v>
      </c>
      <c r="G72" s="1" t="s">
        <v>883</v>
      </c>
      <c r="H72" s="1" t="s">
        <v>884</v>
      </c>
      <c r="I72" s="1" t="s">
        <v>885</v>
      </c>
      <c r="J72" s="1" t="s">
        <v>886</v>
      </c>
      <c r="K72" s="1" t="s">
        <v>887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888</v>
      </c>
      <c r="B73" s="1" t="s">
        <v>878</v>
      </c>
      <c r="C73" s="1" t="s">
        <v>879</v>
      </c>
      <c r="D73" s="1" t="s">
        <v>880</v>
      </c>
      <c r="E73" s="1" t="s">
        <v>881</v>
      </c>
      <c r="F73" s="1" t="s">
        <v>882</v>
      </c>
      <c r="G73" s="1" t="s">
        <v>883</v>
      </c>
      <c r="H73" s="1" t="s">
        <v>884</v>
      </c>
      <c r="I73" s="1" t="s">
        <v>889</v>
      </c>
      <c r="J73" s="1" t="s">
        <v>890</v>
      </c>
      <c r="K73" s="1" t="s">
        <v>891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892</v>
      </c>
      <c r="B74" s="1" t="s">
        <v>893</v>
      </c>
      <c r="C74" s="1" t="s">
        <v>894</v>
      </c>
      <c r="D74" s="1" t="s">
        <v>895</v>
      </c>
      <c r="E74" s="1" t="s">
        <v>896</v>
      </c>
      <c r="F74" s="1" t="s">
        <v>897</v>
      </c>
      <c r="G74" s="1" t="s">
        <v>898</v>
      </c>
      <c r="H74" s="1" t="s">
        <v>899</v>
      </c>
      <c r="I74" s="1" t="s">
        <v>900</v>
      </c>
      <c r="J74" s="1" t="s">
        <v>901</v>
      </c>
      <c r="K74" s="1" t="s">
        <v>902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903</v>
      </c>
      <c r="B75" s="1" t="s">
        <v>904</v>
      </c>
      <c r="C75" s="1" t="s">
        <v>905</v>
      </c>
      <c r="D75" s="1">
        <v>-14.0</v>
      </c>
      <c r="E75" s="1" t="s">
        <v>906</v>
      </c>
      <c r="F75" s="1" t="s">
        <v>907</v>
      </c>
      <c r="G75" s="1" t="s">
        <v>908</v>
      </c>
      <c r="H75" s="1" t="s">
        <v>909</v>
      </c>
      <c r="I75" s="1" t="s">
        <v>910</v>
      </c>
      <c r="J75" s="1" t="s">
        <v>911</v>
      </c>
      <c r="K75" s="1" t="s">
        <v>912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913</v>
      </c>
      <c r="B76" s="1" t="s">
        <v>215</v>
      </c>
      <c r="C76" s="1" t="s">
        <v>914</v>
      </c>
      <c r="D76" s="1" t="s">
        <v>915</v>
      </c>
      <c r="E76" s="1" t="s">
        <v>916</v>
      </c>
      <c r="F76" s="1" t="s">
        <v>850</v>
      </c>
      <c r="G76" s="1" t="s">
        <v>917</v>
      </c>
      <c r="H76" s="1" t="s">
        <v>918</v>
      </c>
      <c r="I76" s="1" t="s">
        <v>919</v>
      </c>
      <c r="J76" s="1" t="s">
        <v>920</v>
      </c>
      <c r="K76" s="1" t="s">
        <v>921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922</v>
      </c>
      <c r="B77" s="1" t="s">
        <v>923</v>
      </c>
      <c r="C77" s="1" t="s">
        <v>924</v>
      </c>
      <c r="D77" s="1" t="s">
        <v>925</v>
      </c>
      <c r="E77" s="1" t="s">
        <v>926</v>
      </c>
      <c r="F77" s="1" t="s">
        <v>927</v>
      </c>
      <c r="G77" s="1" t="s">
        <v>928</v>
      </c>
      <c r="H77" s="1" t="s">
        <v>929</v>
      </c>
      <c r="I77" s="1" t="s">
        <v>930</v>
      </c>
      <c r="J77" s="1" t="s">
        <v>931</v>
      </c>
      <c r="K77" s="1" t="s">
        <v>932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933</v>
      </c>
      <c r="B78" s="1" t="s">
        <v>934</v>
      </c>
      <c r="C78" s="1" t="s">
        <v>128</v>
      </c>
      <c r="D78" s="1" t="s">
        <v>935</v>
      </c>
      <c r="E78" s="1" t="s">
        <v>936</v>
      </c>
      <c r="F78" s="1" t="s">
        <v>937</v>
      </c>
      <c r="G78" s="1" t="s">
        <v>938</v>
      </c>
      <c r="H78" s="1" t="s">
        <v>939</v>
      </c>
      <c r="I78" s="1" t="s">
        <v>940</v>
      </c>
      <c r="J78" s="1" t="s">
        <v>941</v>
      </c>
      <c r="K78" s="1" t="s">
        <v>412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942</v>
      </c>
      <c r="B79" s="1" t="s">
        <v>943</v>
      </c>
      <c r="C79" s="1" t="s">
        <v>944</v>
      </c>
      <c r="D79" s="1" t="s">
        <v>945</v>
      </c>
      <c r="E79" s="1" t="s">
        <v>946</v>
      </c>
      <c r="F79" s="1" t="s">
        <v>947</v>
      </c>
      <c r="G79" s="1" t="s">
        <v>948</v>
      </c>
      <c r="H79" s="1" t="s">
        <v>949</v>
      </c>
      <c r="I79" s="1" t="s">
        <v>950</v>
      </c>
      <c r="J79" s="1" t="s">
        <v>951</v>
      </c>
      <c r="K79" s="1" t="s">
        <v>952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953</v>
      </c>
      <c r="B80" s="1" t="s">
        <v>954</v>
      </c>
      <c r="C80" s="1" t="s">
        <v>955</v>
      </c>
      <c r="D80" s="1" t="s">
        <v>956</v>
      </c>
      <c r="E80" s="1" t="s">
        <v>957</v>
      </c>
      <c r="F80" s="1" t="s">
        <v>958</v>
      </c>
      <c r="G80" s="1" t="s">
        <v>383</v>
      </c>
      <c r="H80" s="1" t="s">
        <v>959</v>
      </c>
      <c r="I80" s="1" t="s">
        <v>960</v>
      </c>
      <c r="J80" s="1" t="s">
        <v>961</v>
      </c>
      <c r="K80" s="1" t="s">
        <v>962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963</v>
      </c>
      <c r="B81" s="1" t="s">
        <v>964</v>
      </c>
      <c r="C81" s="1" t="s">
        <v>965</v>
      </c>
      <c r="D81" s="1" t="s">
        <v>966</v>
      </c>
      <c r="E81" s="1" t="s">
        <v>967</v>
      </c>
      <c r="F81" s="1" t="s">
        <v>457</v>
      </c>
      <c r="G81" s="1" t="s">
        <v>836</v>
      </c>
      <c r="H81" s="1" t="s">
        <v>968</v>
      </c>
      <c r="I81" s="1" t="s">
        <v>969</v>
      </c>
      <c r="J81" s="1" t="s">
        <v>970</v>
      </c>
      <c r="K81" s="1" t="s">
        <v>971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972</v>
      </c>
      <c r="B82" s="1" t="s">
        <v>973</v>
      </c>
      <c r="C82" s="1" t="s">
        <v>974</v>
      </c>
      <c r="D82" s="1" t="s">
        <v>975</v>
      </c>
      <c r="E82" s="1" t="s">
        <v>976</v>
      </c>
      <c r="F82" s="1" t="s">
        <v>977</v>
      </c>
      <c r="G82" s="1" t="s">
        <v>354</v>
      </c>
      <c r="H82" s="1" t="s">
        <v>978</v>
      </c>
      <c r="I82" s="1" t="s">
        <v>796</v>
      </c>
      <c r="J82" s="1" t="s">
        <v>979</v>
      </c>
      <c r="K82" s="1" t="s">
        <v>980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981</v>
      </c>
      <c r="B83" s="1" t="s">
        <v>982</v>
      </c>
      <c r="C83" s="1" t="s">
        <v>983</v>
      </c>
      <c r="D83" s="1" t="s">
        <v>984</v>
      </c>
      <c r="E83" s="1" t="s">
        <v>985</v>
      </c>
      <c r="F83" s="1" t="s">
        <v>623</v>
      </c>
      <c r="G83" s="1" t="s">
        <v>986</v>
      </c>
      <c r="H83" s="1" t="s">
        <v>987</v>
      </c>
      <c r="I83" s="1" t="s">
        <v>988</v>
      </c>
      <c r="J83" s="1" t="s">
        <v>989</v>
      </c>
      <c r="K83" s="1" t="s">
        <v>990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991</v>
      </c>
      <c r="B84" s="1" t="s">
        <v>992</v>
      </c>
      <c r="C84" s="1">
        <v>3.0</v>
      </c>
      <c r="D84" s="1" t="s">
        <v>993</v>
      </c>
      <c r="E84" s="1" t="s">
        <v>994</v>
      </c>
      <c r="F84" s="1" t="s">
        <v>995</v>
      </c>
      <c r="G84" s="1" t="s">
        <v>791</v>
      </c>
      <c r="H84" s="1" t="s">
        <v>996</v>
      </c>
      <c r="I84" s="1" t="s">
        <v>997</v>
      </c>
      <c r="J84" s="1" t="s">
        <v>998</v>
      </c>
      <c r="K84" s="1" t="s">
        <v>999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1000</v>
      </c>
      <c r="B85" s="1" t="s">
        <v>1001</v>
      </c>
      <c r="C85" s="1" t="s">
        <v>1002</v>
      </c>
      <c r="D85" s="1" t="s">
        <v>1003</v>
      </c>
      <c r="E85" s="1" t="s">
        <v>1004</v>
      </c>
      <c r="F85" s="1" t="s">
        <v>1005</v>
      </c>
      <c r="G85" s="1" t="s">
        <v>836</v>
      </c>
      <c r="H85" s="1" t="s">
        <v>1006</v>
      </c>
      <c r="I85" s="1" t="s">
        <v>1007</v>
      </c>
      <c r="J85" s="1" t="s">
        <v>237</v>
      </c>
      <c r="K85" s="1" t="s">
        <v>1008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1009</v>
      </c>
      <c r="B86" s="1">
        <v>25.0</v>
      </c>
      <c r="C86" s="1" t="s">
        <v>1010</v>
      </c>
      <c r="D86" s="1">
        <v>0.0</v>
      </c>
      <c r="E86" s="1">
        <v>0.0</v>
      </c>
      <c r="F86" s="1" t="s">
        <v>1011</v>
      </c>
      <c r="G86" s="1" t="s">
        <v>1012</v>
      </c>
      <c r="H86" s="1" t="s">
        <v>1013</v>
      </c>
      <c r="I86" s="1" t="s">
        <v>1014</v>
      </c>
      <c r="J86" s="1" t="s">
        <v>1015</v>
      </c>
      <c r="K86" s="1" t="s">
        <v>1016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1017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1018</v>
      </c>
      <c r="B88" s="1" t="s">
        <v>1019</v>
      </c>
      <c r="C88" s="1" t="s">
        <v>1020</v>
      </c>
      <c r="D88" s="1" t="s">
        <v>1021</v>
      </c>
      <c r="E88" s="1" t="s">
        <v>1022</v>
      </c>
      <c r="F88" s="1" t="s">
        <v>1023</v>
      </c>
      <c r="G88" s="1" t="s">
        <v>1024</v>
      </c>
      <c r="H88" s="1" t="s">
        <v>1025</v>
      </c>
      <c r="I88" s="1" t="s">
        <v>1026</v>
      </c>
      <c r="J88" s="1" t="s">
        <v>1027</v>
      </c>
      <c r="K88" s="1" t="s">
        <v>1028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1029</v>
      </c>
      <c r="B89" s="1" t="s">
        <v>1030</v>
      </c>
      <c r="C89" s="1" t="s">
        <v>1031</v>
      </c>
      <c r="D89" s="1" t="s">
        <v>1032</v>
      </c>
      <c r="E89" s="1" t="s">
        <v>1033</v>
      </c>
      <c r="F89" s="1" t="s">
        <v>1034</v>
      </c>
      <c r="G89" s="1" t="s">
        <v>1035</v>
      </c>
      <c r="H89" s="1" t="s">
        <v>1036</v>
      </c>
      <c r="I89" s="1">
        <v>5.0</v>
      </c>
      <c r="J89" s="1" t="s">
        <v>1037</v>
      </c>
      <c r="K89" s="1">
        <v>21.0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1038</v>
      </c>
      <c r="B90" s="1" t="s">
        <v>1039</v>
      </c>
      <c r="C90" s="1" t="s">
        <v>798</v>
      </c>
      <c r="D90" s="1" t="s">
        <v>1040</v>
      </c>
      <c r="E90" s="1" t="s">
        <v>1041</v>
      </c>
      <c r="F90" s="1" t="s">
        <v>1042</v>
      </c>
      <c r="G90" s="1" t="s">
        <v>1043</v>
      </c>
      <c r="H90" s="1" t="s">
        <v>745</v>
      </c>
      <c r="I90" s="1" t="s">
        <v>1044</v>
      </c>
      <c r="J90" s="1" t="s">
        <v>1045</v>
      </c>
      <c r="K90" s="1" t="s">
        <v>1046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1047</v>
      </c>
      <c r="B91" s="1" t="s">
        <v>1048</v>
      </c>
      <c r="C91" s="1" t="s">
        <v>1049</v>
      </c>
      <c r="D91" s="1" t="s">
        <v>1050</v>
      </c>
      <c r="E91" s="1" t="s">
        <v>1051</v>
      </c>
      <c r="F91" s="1" t="s">
        <v>993</v>
      </c>
      <c r="G91" s="1" t="s">
        <v>1052</v>
      </c>
      <c r="H91" s="1" t="s">
        <v>1053</v>
      </c>
      <c r="I91" s="1" t="s">
        <v>1054</v>
      </c>
      <c r="J91" s="1" t="s">
        <v>1055</v>
      </c>
      <c r="K91" s="1" t="s">
        <v>1056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1057</v>
      </c>
      <c r="B92" s="1" t="s">
        <v>1048</v>
      </c>
      <c r="C92" s="1" t="s">
        <v>1049</v>
      </c>
      <c r="D92" s="1" t="s">
        <v>1058</v>
      </c>
      <c r="E92" s="1" t="s">
        <v>1059</v>
      </c>
      <c r="F92" s="1" t="s">
        <v>1060</v>
      </c>
      <c r="G92" s="1" t="s">
        <v>1061</v>
      </c>
      <c r="H92" s="1" t="s">
        <v>1062</v>
      </c>
      <c r="I92" s="1" t="s">
        <v>385</v>
      </c>
      <c r="J92" s="1" t="s">
        <v>1063</v>
      </c>
      <c r="K92" s="1" t="s">
        <v>1064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1065</v>
      </c>
      <c r="B93" s="1" t="s">
        <v>1066</v>
      </c>
      <c r="C93" s="1" t="s">
        <v>1067</v>
      </c>
      <c r="D93" s="1" t="s">
        <v>1068</v>
      </c>
      <c r="E93" s="1" t="s">
        <v>1069</v>
      </c>
      <c r="F93" s="1" t="s">
        <v>1070</v>
      </c>
      <c r="G93" s="1" t="s">
        <v>1071</v>
      </c>
      <c r="H93" s="1" t="s">
        <v>1072</v>
      </c>
      <c r="I93" s="1" t="s">
        <v>604</v>
      </c>
      <c r="J93" s="1" t="s">
        <v>1073</v>
      </c>
      <c r="K93" s="1" t="s">
        <v>1074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1075</v>
      </c>
      <c r="B94" s="1" t="s">
        <v>1066</v>
      </c>
      <c r="C94" s="1" t="s">
        <v>1067</v>
      </c>
      <c r="D94" s="1" t="s">
        <v>1068</v>
      </c>
      <c r="E94" s="1" t="s">
        <v>1069</v>
      </c>
      <c r="F94" s="1" t="s">
        <v>1070</v>
      </c>
      <c r="G94" s="1" t="s">
        <v>1071</v>
      </c>
      <c r="H94" s="1" t="s">
        <v>1072</v>
      </c>
      <c r="I94" s="1" t="s">
        <v>1076</v>
      </c>
      <c r="J94" s="1" t="s">
        <v>1077</v>
      </c>
      <c r="K94" s="1" t="s">
        <v>1074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1078</v>
      </c>
      <c r="B95" s="1" t="s">
        <v>462</v>
      </c>
      <c r="C95" s="1" t="s">
        <v>1079</v>
      </c>
      <c r="D95" s="1" t="s">
        <v>1080</v>
      </c>
      <c r="E95" s="1" t="s">
        <v>1081</v>
      </c>
      <c r="F95" s="1" t="s">
        <v>1082</v>
      </c>
      <c r="G95" s="1" t="s">
        <v>1083</v>
      </c>
      <c r="H95" s="1" t="s">
        <v>1084</v>
      </c>
      <c r="I95" s="1" t="s">
        <v>1085</v>
      </c>
      <c r="J95" s="1" t="s">
        <v>712</v>
      </c>
      <c r="K95" s="1" t="s">
        <v>1086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1087</v>
      </c>
      <c r="B96" s="1" t="s">
        <v>1088</v>
      </c>
      <c r="C96" s="1" t="s">
        <v>645</v>
      </c>
      <c r="D96" s="1" t="s">
        <v>1089</v>
      </c>
      <c r="E96" s="1" t="s">
        <v>1090</v>
      </c>
      <c r="F96" s="1" t="s">
        <v>1091</v>
      </c>
      <c r="G96" s="1" t="s">
        <v>1092</v>
      </c>
      <c r="H96" s="1" t="s">
        <v>1093</v>
      </c>
      <c r="I96" s="1" t="s">
        <v>1094</v>
      </c>
      <c r="J96" s="1" t="s">
        <v>1095</v>
      </c>
      <c r="K96" s="1" t="s">
        <v>1096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1097</v>
      </c>
      <c r="B97" s="1" t="s">
        <v>1098</v>
      </c>
      <c r="C97" s="1" t="s">
        <v>1099</v>
      </c>
      <c r="D97" s="1" t="s">
        <v>1100</v>
      </c>
      <c r="E97" s="1" t="s">
        <v>1101</v>
      </c>
      <c r="F97" s="1" t="s">
        <v>1102</v>
      </c>
      <c r="G97" s="1" t="s">
        <v>1103</v>
      </c>
      <c r="H97" s="1" t="s">
        <v>968</v>
      </c>
      <c r="I97" s="1" t="s">
        <v>359</v>
      </c>
      <c r="J97" s="1" t="s">
        <v>1104</v>
      </c>
      <c r="K97" s="1" t="s">
        <v>1105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1106</v>
      </c>
      <c r="B98" s="1" t="s">
        <v>1107</v>
      </c>
      <c r="C98" s="1" t="s">
        <v>1108</v>
      </c>
      <c r="D98" s="1" t="s">
        <v>1109</v>
      </c>
      <c r="E98" s="1" t="s">
        <v>1110</v>
      </c>
      <c r="F98" s="1" t="s">
        <v>1111</v>
      </c>
      <c r="G98" s="1" t="s">
        <v>1112</v>
      </c>
      <c r="H98" s="1" t="s">
        <v>220</v>
      </c>
      <c r="I98" s="1" t="s">
        <v>1113</v>
      </c>
      <c r="J98" s="1" t="s">
        <v>1114</v>
      </c>
      <c r="K98" s="1" t="s">
        <v>1115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1116</v>
      </c>
      <c r="B99" s="1" t="s">
        <v>1117</v>
      </c>
      <c r="C99" s="1" t="s">
        <v>1118</v>
      </c>
      <c r="D99" s="1" t="s">
        <v>1119</v>
      </c>
      <c r="E99" s="1" t="s">
        <v>1120</v>
      </c>
      <c r="F99" s="1" t="s">
        <v>1121</v>
      </c>
      <c r="G99" s="1" t="s">
        <v>1122</v>
      </c>
      <c r="H99" s="1" t="s">
        <v>811</v>
      </c>
      <c r="I99" s="1" t="s">
        <v>1123</v>
      </c>
      <c r="J99" s="1" t="s">
        <v>407</v>
      </c>
      <c r="K99" s="1" t="s">
        <v>1124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1125</v>
      </c>
      <c r="B100" s="1" t="s">
        <v>1126</v>
      </c>
      <c r="C100" s="1" t="s">
        <v>1127</v>
      </c>
      <c r="D100" s="1" t="s">
        <v>1128</v>
      </c>
      <c r="E100" s="1" t="s">
        <v>1129</v>
      </c>
      <c r="F100" s="1" t="s">
        <v>1130</v>
      </c>
      <c r="G100" s="1" t="s">
        <v>1131</v>
      </c>
      <c r="H100" s="1" t="s">
        <v>188</v>
      </c>
      <c r="I100" s="1" t="s">
        <v>1132</v>
      </c>
      <c r="J100" s="1" t="s">
        <v>1133</v>
      </c>
      <c r="K100" s="1">
        <v>15.0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1134</v>
      </c>
      <c r="B101" s="1" t="s">
        <v>1135</v>
      </c>
      <c r="C101" s="1" t="s">
        <v>1136</v>
      </c>
      <c r="D101" s="1" t="s">
        <v>1137</v>
      </c>
      <c r="E101" s="1" t="s">
        <v>1138</v>
      </c>
      <c r="F101" s="1" t="s">
        <v>1139</v>
      </c>
      <c r="G101" s="1" t="s">
        <v>1140</v>
      </c>
      <c r="H101" s="1" t="s">
        <v>1141</v>
      </c>
      <c r="I101" s="1" t="s">
        <v>1142</v>
      </c>
      <c r="J101" s="1" t="s">
        <v>1143</v>
      </c>
      <c r="K101" s="1" t="s">
        <v>1144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1145</v>
      </c>
      <c r="B102" s="1" t="s">
        <v>1146</v>
      </c>
      <c r="C102" s="1" t="s">
        <v>1147</v>
      </c>
      <c r="D102" s="1" t="s">
        <v>1148</v>
      </c>
      <c r="E102" s="1" t="s">
        <v>1149</v>
      </c>
      <c r="F102" s="1" t="s">
        <v>1150</v>
      </c>
      <c r="G102" s="1" t="s">
        <v>1151</v>
      </c>
      <c r="H102" s="1" t="s">
        <v>1152</v>
      </c>
      <c r="I102" s="1" t="s">
        <v>1153</v>
      </c>
      <c r="J102" s="1" t="s">
        <v>1154</v>
      </c>
      <c r="K102" s="1" t="s">
        <v>1155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1156</v>
      </c>
      <c r="B103" s="1" t="s">
        <v>921</v>
      </c>
      <c r="C103" s="1" t="s">
        <v>1157</v>
      </c>
      <c r="D103" s="1" t="s">
        <v>1158</v>
      </c>
      <c r="E103" s="1" t="s">
        <v>1115</v>
      </c>
      <c r="F103" s="1" t="s">
        <v>1159</v>
      </c>
      <c r="G103" s="1" t="s">
        <v>1160</v>
      </c>
      <c r="H103" s="1" t="s">
        <v>1161</v>
      </c>
      <c r="I103" s="1" t="s">
        <v>1162</v>
      </c>
      <c r="J103" s="1" t="s">
        <v>1163</v>
      </c>
      <c r="K103" s="1" t="s">
        <v>1164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1165</v>
      </c>
      <c r="B104" s="1" t="s">
        <v>1166</v>
      </c>
      <c r="C104" s="1" t="s">
        <v>1091</v>
      </c>
      <c r="D104" s="1" t="s">
        <v>1167</v>
      </c>
      <c r="E104" s="1" t="s">
        <v>1168</v>
      </c>
      <c r="F104" s="1" t="s">
        <v>1169</v>
      </c>
      <c r="G104" s="1" t="s">
        <v>192</v>
      </c>
      <c r="H104" s="1" t="s">
        <v>1170</v>
      </c>
      <c r="I104" s="1" t="s">
        <v>1171</v>
      </c>
      <c r="J104" s="1" t="s">
        <v>1172</v>
      </c>
      <c r="K104" s="1" t="s">
        <v>1173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1174</v>
      </c>
      <c r="B105" s="1" t="s">
        <v>1175</v>
      </c>
      <c r="C105" s="1" t="s">
        <v>1161</v>
      </c>
      <c r="D105" s="1" t="s">
        <v>1176</v>
      </c>
      <c r="E105" s="1" t="s">
        <v>1177</v>
      </c>
      <c r="F105" s="1" t="s">
        <v>1178</v>
      </c>
      <c r="G105" s="1" t="s">
        <v>1179</v>
      </c>
      <c r="H105" s="1" t="s">
        <v>1180</v>
      </c>
      <c r="I105" s="1" t="s">
        <v>1181</v>
      </c>
      <c r="J105" s="1" t="s">
        <v>1182</v>
      </c>
      <c r="K105" s="1" t="s">
        <v>346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1183</v>
      </c>
      <c r="B106" s="1" t="s">
        <v>1184</v>
      </c>
      <c r="C106" s="1" t="s">
        <v>1185</v>
      </c>
      <c r="D106" s="1" t="s">
        <v>1186</v>
      </c>
      <c r="E106" s="1" t="s">
        <v>1187</v>
      </c>
      <c r="F106" s="1" t="s">
        <v>1188</v>
      </c>
      <c r="G106" s="1" t="s">
        <v>1189</v>
      </c>
      <c r="H106" s="1" t="s">
        <v>1190</v>
      </c>
      <c r="I106" s="1" t="s">
        <v>1191</v>
      </c>
      <c r="J106" s="1" t="s">
        <v>1192</v>
      </c>
      <c r="K106" s="1" t="s">
        <v>838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1193</v>
      </c>
      <c r="B107" s="1" t="s">
        <v>1194</v>
      </c>
      <c r="C107" s="1" t="s">
        <v>1195</v>
      </c>
      <c r="D107" s="1" t="s">
        <v>909</v>
      </c>
      <c r="E107" s="1">
        <v>0.0</v>
      </c>
      <c r="F107" s="1">
        <v>0.0</v>
      </c>
      <c r="G107" s="1" t="s">
        <v>1196</v>
      </c>
      <c r="H107" s="1" t="s">
        <v>473</v>
      </c>
      <c r="I107" s="1" t="s">
        <v>1197</v>
      </c>
      <c r="J107" s="1" t="s">
        <v>1198</v>
      </c>
      <c r="K107" s="1" t="s">
        <v>1199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1200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1201</v>
      </c>
      <c r="B109" s="1" t="s">
        <v>662</v>
      </c>
      <c r="C109" s="1" t="s">
        <v>413</v>
      </c>
      <c r="D109" s="1" t="s">
        <v>1202</v>
      </c>
      <c r="E109" s="1" t="s">
        <v>1203</v>
      </c>
      <c r="F109" s="1" t="s">
        <v>1204</v>
      </c>
      <c r="G109" s="1" t="s">
        <v>1205</v>
      </c>
      <c r="H109" s="1" t="s">
        <v>1206</v>
      </c>
      <c r="I109" s="1" t="s">
        <v>1207</v>
      </c>
      <c r="J109" s="1" t="s">
        <v>1208</v>
      </c>
      <c r="K109" s="1" t="s">
        <v>448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1209</v>
      </c>
      <c r="B110" s="1" t="s">
        <v>1210</v>
      </c>
      <c r="C110" s="1" t="s">
        <v>1211</v>
      </c>
      <c r="D110" s="1" t="s">
        <v>1212</v>
      </c>
      <c r="E110" s="1" t="s">
        <v>1213</v>
      </c>
      <c r="F110" s="1" t="s">
        <v>443</v>
      </c>
      <c r="G110" s="1" t="s">
        <v>1214</v>
      </c>
      <c r="H110" s="1" t="s">
        <v>1215</v>
      </c>
      <c r="I110" s="1" t="s">
        <v>1216</v>
      </c>
      <c r="J110" s="1" t="s">
        <v>1217</v>
      </c>
      <c r="K110" s="1" t="s">
        <v>1218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1219</v>
      </c>
      <c r="B111" s="1" t="s">
        <v>1220</v>
      </c>
      <c r="C111" s="1" t="s">
        <v>1221</v>
      </c>
      <c r="D111" s="1" t="s">
        <v>1222</v>
      </c>
      <c r="E111" s="1" t="s">
        <v>1223</v>
      </c>
      <c r="F111" s="1" t="s">
        <v>1224</v>
      </c>
      <c r="G111" s="1" t="s">
        <v>1214</v>
      </c>
      <c r="H111" s="1" t="s">
        <v>1225</v>
      </c>
      <c r="I111" s="1" t="s">
        <v>1226</v>
      </c>
      <c r="J111" s="1" t="s">
        <v>1227</v>
      </c>
      <c r="K111" s="1">
        <v>10.0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1228</v>
      </c>
      <c r="B112" s="1" t="s">
        <v>1229</v>
      </c>
      <c r="C112" s="1" t="s">
        <v>1230</v>
      </c>
      <c r="D112" s="1" t="s">
        <v>874</v>
      </c>
      <c r="E112" s="1" t="s">
        <v>1231</v>
      </c>
      <c r="F112" s="1" t="s">
        <v>1232</v>
      </c>
      <c r="G112" s="1" t="s">
        <v>1233</v>
      </c>
      <c r="H112" s="1" t="s">
        <v>1153</v>
      </c>
      <c r="I112" s="1" t="s">
        <v>1234</v>
      </c>
      <c r="J112" s="1" t="s">
        <v>1235</v>
      </c>
      <c r="K112" s="1" t="s">
        <v>1236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1237</v>
      </c>
      <c r="B113" s="1" t="s">
        <v>1229</v>
      </c>
      <c r="C113" s="1" t="s">
        <v>1230</v>
      </c>
      <c r="D113" s="1" t="s">
        <v>1238</v>
      </c>
      <c r="E113" s="1" t="s">
        <v>1239</v>
      </c>
      <c r="F113" s="1" t="s">
        <v>300</v>
      </c>
      <c r="G113" s="1" t="s">
        <v>1240</v>
      </c>
      <c r="H113" s="1" t="s">
        <v>1241</v>
      </c>
      <c r="I113" s="1" t="s">
        <v>1242</v>
      </c>
      <c r="J113" s="1" t="s">
        <v>578</v>
      </c>
      <c r="K113" s="1" t="s">
        <v>1243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1244</v>
      </c>
      <c r="B114" s="1" t="s">
        <v>1245</v>
      </c>
      <c r="C114" s="1" t="s">
        <v>1246</v>
      </c>
      <c r="D114" s="1">
        <v>-5.0</v>
      </c>
      <c r="E114" s="1" t="s">
        <v>1247</v>
      </c>
      <c r="F114" s="1" t="s">
        <v>1248</v>
      </c>
      <c r="G114" s="1" t="s">
        <v>1249</v>
      </c>
      <c r="H114" s="1" t="s">
        <v>1250</v>
      </c>
      <c r="I114" s="1" t="s">
        <v>1251</v>
      </c>
      <c r="J114" s="1" t="s">
        <v>339</v>
      </c>
      <c r="K114" s="1" t="s">
        <v>1252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1253</v>
      </c>
      <c r="B115" s="1" t="s">
        <v>1245</v>
      </c>
      <c r="C115" s="1" t="s">
        <v>1246</v>
      </c>
      <c r="D115" s="1">
        <v>-5.0</v>
      </c>
      <c r="E115" s="1" t="s">
        <v>1247</v>
      </c>
      <c r="F115" s="1" t="s">
        <v>1248</v>
      </c>
      <c r="G115" s="1" t="s">
        <v>1249</v>
      </c>
      <c r="H115" s="1" t="s">
        <v>1250</v>
      </c>
      <c r="I115" s="1" t="s">
        <v>343</v>
      </c>
      <c r="J115" s="1" t="s">
        <v>1254</v>
      </c>
      <c r="K115" s="1" t="s">
        <v>1252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1255</v>
      </c>
      <c r="B116" s="1" t="s">
        <v>1256</v>
      </c>
      <c r="C116" s="1" t="s">
        <v>1257</v>
      </c>
      <c r="D116" s="1" t="s">
        <v>1258</v>
      </c>
      <c r="E116" s="1" t="s">
        <v>1032</v>
      </c>
      <c r="F116" s="1" t="s">
        <v>1259</v>
      </c>
      <c r="G116" s="1" t="s">
        <v>1260</v>
      </c>
      <c r="H116" s="1" t="s">
        <v>202</v>
      </c>
      <c r="I116" s="1" t="s">
        <v>1261</v>
      </c>
      <c r="J116" s="1" t="s">
        <v>1262</v>
      </c>
      <c r="K116" s="1" t="s">
        <v>1263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1264</v>
      </c>
      <c r="B117" s="1" t="s">
        <v>1265</v>
      </c>
      <c r="C117" s="1" t="s">
        <v>1266</v>
      </c>
      <c r="D117" s="1" t="s">
        <v>1191</v>
      </c>
      <c r="E117" s="1" t="s">
        <v>1267</v>
      </c>
      <c r="F117" s="1" t="s">
        <v>1268</v>
      </c>
      <c r="G117" s="1" t="s">
        <v>1269</v>
      </c>
      <c r="H117" s="1" t="s">
        <v>1270</v>
      </c>
      <c r="I117" s="1" t="s">
        <v>1271</v>
      </c>
      <c r="J117" s="1" t="s">
        <v>1272</v>
      </c>
      <c r="K117" s="1" t="s">
        <v>1273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1274</v>
      </c>
      <c r="B118" s="1" t="s">
        <v>1275</v>
      </c>
      <c r="C118" s="1" t="s">
        <v>1276</v>
      </c>
      <c r="D118" s="1" t="s">
        <v>575</v>
      </c>
      <c r="E118" s="1" t="s">
        <v>1277</v>
      </c>
      <c r="F118" s="1" t="s">
        <v>938</v>
      </c>
      <c r="G118" s="1" t="s">
        <v>1278</v>
      </c>
      <c r="H118" s="1" t="s">
        <v>1088</v>
      </c>
      <c r="I118" s="1" t="s">
        <v>625</v>
      </c>
      <c r="J118" s="1" t="s">
        <v>1279</v>
      </c>
      <c r="K118" s="1" t="s">
        <v>1280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1281</v>
      </c>
      <c r="B119" s="1" t="s">
        <v>1282</v>
      </c>
      <c r="C119" s="1" t="s">
        <v>1283</v>
      </c>
      <c r="D119" s="1" t="s">
        <v>898</v>
      </c>
      <c r="E119" s="1" t="s">
        <v>1284</v>
      </c>
      <c r="F119" s="1" t="s">
        <v>1285</v>
      </c>
      <c r="G119" s="1" t="s">
        <v>1205</v>
      </c>
      <c r="H119" s="1" t="s">
        <v>1252</v>
      </c>
      <c r="I119" s="1" t="s">
        <v>1124</v>
      </c>
      <c r="J119" s="1" t="s">
        <v>1286</v>
      </c>
      <c r="K119" s="1" t="s">
        <v>1287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1288</v>
      </c>
      <c r="B120" s="1" t="s">
        <v>1289</v>
      </c>
      <c r="C120" s="1" t="s">
        <v>1290</v>
      </c>
      <c r="D120" s="1" t="s">
        <v>1291</v>
      </c>
      <c r="E120" s="1" t="s">
        <v>1292</v>
      </c>
      <c r="F120" s="1" t="s">
        <v>1293</v>
      </c>
      <c r="G120" s="1" t="s">
        <v>1294</v>
      </c>
      <c r="H120" s="1" t="s">
        <v>1295</v>
      </c>
      <c r="I120" s="1" t="s">
        <v>1296</v>
      </c>
      <c r="J120" s="1" t="s">
        <v>1297</v>
      </c>
      <c r="K120" s="1" t="s">
        <v>1298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1299</v>
      </c>
      <c r="B121" s="1" t="s">
        <v>1300</v>
      </c>
      <c r="C121" s="1" t="s">
        <v>1301</v>
      </c>
      <c r="D121" s="1" t="s">
        <v>1302</v>
      </c>
      <c r="E121" s="1" t="s">
        <v>1303</v>
      </c>
      <c r="F121" s="1" t="s">
        <v>338</v>
      </c>
      <c r="G121" s="1" t="s">
        <v>1304</v>
      </c>
      <c r="H121" s="1" t="s">
        <v>1305</v>
      </c>
      <c r="I121" s="1" t="s">
        <v>1306</v>
      </c>
      <c r="J121" s="1" t="s">
        <v>1307</v>
      </c>
      <c r="K121" s="1" t="s">
        <v>1204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1308</v>
      </c>
      <c r="B122" s="1" t="s">
        <v>1309</v>
      </c>
      <c r="C122" s="1" t="s">
        <v>1310</v>
      </c>
      <c r="D122" s="1" t="s">
        <v>1311</v>
      </c>
      <c r="E122" s="1" t="s">
        <v>1312</v>
      </c>
      <c r="F122" s="1" t="s">
        <v>1313</v>
      </c>
      <c r="G122" s="1" t="s">
        <v>1314</v>
      </c>
      <c r="H122" s="1" t="s">
        <v>1315</v>
      </c>
      <c r="I122" s="1" t="s">
        <v>1316</v>
      </c>
      <c r="J122" s="1" t="s">
        <v>1317</v>
      </c>
      <c r="K122" s="1" t="s">
        <v>1318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1319</v>
      </c>
      <c r="B123" s="1" t="s">
        <v>1320</v>
      </c>
      <c r="C123" s="1" t="s">
        <v>1321</v>
      </c>
      <c r="D123" s="1" t="s">
        <v>1322</v>
      </c>
      <c r="E123" s="1" t="s">
        <v>1323</v>
      </c>
      <c r="F123" s="1" t="s">
        <v>1324</v>
      </c>
      <c r="G123" s="1" t="s">
        <v>493</v>
      </c>
      <c r="H123" s="1" t="s">
        <v>1325</v>
      </c>
      <c r="I123" s="1" t="s">
        <v>1326</v>
      </c>
      <c r="J123" s="1" t="s">
        <v>1327</v>
      </c>
      <c r="K123" s="1" t="s">
        <v>618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1328</v>
      </c>
      <c r="B124" s="1" t="s">
        <v>1329</v>
      </c>
      <c r="C124" s="1" t="s">
        <v>1330</v>
      </c>
      <c r="D124" s="1" t="s">
        <v>376</v>
      </c>
      <c r="E124" s="1" t="s">
        <v>1331</v>
      </c>
      <c r="F124" s="1" t="s">
        <v>1028</v>
      </c>
      <c r="G124" s="1" t="s">
        <v>1332</v>
      </c>
      <c r="H124" s="1" t="s">
        <v>1333</v>
      </c>
      <c r="I124" s="1" t="s">
        <v>1334</v>
      </c>
      <c r="J124" s="1" t="s">
        <v>1335</v>
      </c>
      <c r="K124" s="1" t="s">
        <v>1336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1337</v>
      </c>
      <c r="B125" s="1" t="s">
        <v>1338</v>
      </c>
      <c r="C125" s="1" t="s">
        <v>223</v>
      </c>
      <c r="D125" s="1" t="s">
        <v>1339</v>
      </c>
      <c r="E125" s="1" t="s">
        <v>1035</v>
      </c>
      <c r="F125" s="1" t="s">
        <v>1340</v>
      </c>
      <c r="G125" s="1" t="s">
        <v>1341</v>
      </c>
      <c r="H125" s="1" t="s">
        <v>1342</v>
      </c>
      <c r="I125" s="1" t="s">
        <v>1343</v>
      </c>
      <c r="J125" s="1" t="s">
        <v>417</v>
      </c>
      <c r="K125" s="1" t="s">
        <v>1344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1345</v>
      </c>
      <c r="B126" s="1" t="s">
        <v>1346</v>
      </c>
      <c r="C126" s="1" t="s">
        <v>1347</v>
      </c>
      <c r="D126" s="1" t="s">
        <v>1348</v>
      </c>
      <c r="E126" s="1" t="s">
        <v>1349</v>
      </c>
      <c r="F126" s="1" t="s">
        <v>1350</v>
      </c>
      <c r="G126" s="1" t="s">
        <v>1351</v>
      </c>
      <c r="H126" s="1" t="s">
        <v>1352</v>
      </c>
      <c r="I126" s="1" t="s">
        <v>1353</v>
      </c>
      <c r="J126" s="1" t="s">
        <v>1354</v>
      </c>
      <c r="K126" s="1" t="s">
        <v>1355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1356</v>
      </c>
      <c r="B127" s="1" t="s">
        <v>1357</v>
      </c>
      <c r="C127" s="1" t="s">
        <v>778</v>
      </c>
      <c r="D127" s="1" t="s">
        <v>1358</v>
      </c>
      <c r="E127" s="1" t="s">
        <v>1359</v>
      </c>
      <c r="F127" s="1" t="s">
        <v>1360</v>
      </c>
      <c r="G127" s="1" t="s">
        <v>125</v>
      </c>
      <c r="H127" s="1" t="s">
        <v>1361</v>
      </c>
      <c r="I127" s="1" t="s">
        <v>989</v>
      </c>
      <c r="J127" s="1" t="s">
        <v>1110</v>
      </c>
      <c r="K127" s="1" t="s">
        <v>1362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1363</v>
      </c>
      <c r="B128" s="1" t="s">
        <v>1364</v>
      </c>
      <c r="C128" s="1" t="s">
        <v>1365</v>
      </c>
      <c r="D128" s="1" t="s">
        <v>1366</v>
      </c>
      <c r="E128" s="1" t="s">
        <v>829</v>
      </c>
      <c r="F128" s="1" t="s">
        <v>1367</v>
      </c>
      <c r="G128" s="1">
        <v>0.0</v>
      </c>
      <c r="H128" s="1">
        <v>0.0</v>
      </c>
      <c r="I128" s="1" t="s">
        <v>1368</v>
      </c>
      <c r="J128" s="1" t="s">
        <v>1369</v>
      </c>
      <c r="K128" s="1" t="s">
        <v>1370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1371</v>
      </c>
      <c r="C1" s="1" t="s">
        <v>1372</v>
      </c>
      <c r="D1" s="1" t="s">
        <v>1373</v>
      </c>
      <c r="E1" s="1" t="s">
        <v>1374</v>
      </c>
      <c r="F1" s="1" t="s">
        <v>1375</v>
      </c>
      <c r="G1" s="1" t="s">
        <v>1376</v>
      </c>
      <c r="H1" s="1" t="s">
        <v>1377</v>
      </c>
      <c r="I1" s="1" t="s">
        <v>1378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1379</v>
      </c>
      <c r="B2" s="1" t="s">
        <v>1380</v>
      </c>
      <c r="C2" s="1" t="s">
        <v>1381</v>
      </c>
      <c r="D2" s="1" t="s">
        <v>1382</v>
      </c>
      <c r="E2" s="1" t="s">
        <v>1383</v>
      </c>
      <c r="F2" s="1" t="s">
        <v>1384</v>
      </c>
      <c r="G2" s="1" t="s">
        <v>1385</v>
      </c>
      <c r="H2" s="1" t="s">
        <v>1385</v>
      </c>
      <c r="I2" s="1" t="s">
        <v>1386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1387</v>
      </c>
      <c r="B3" s="1" t="s">
        <v>1386</v>
      </c>
      <c r="C3" s="1" t="s">
        <v>1388</v>
      </c>
      <c r="D3" s="1" t="s">
        <v>1389</v>
      </c>
      <c r="E3" s="1" t="s">
        <v>1390</v>
      </c>
      <c r="F3" s="1" t="s">
        <v>1391</v>
      </c>
      <c r="G3" s="1" t="s">
        <v>1392</v>
      </c>
      <c r="H3" s="1" t="s">
        <v>1393</v>
      </c>
      <c r="I3" s="1" t="s">
        <v>1386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1394</v>
      </c>
      <c r="B4" s="1" t="s">
        <v>1395</v>
      </c>
      <c r="C4" s="1" t="s">
        <v>1396</v>
      </c>
      <c r="D4" s="1" t="s">
        <v>1397</v>
      </c>
      <c r="E4" s="1" t="s">
        <v>1398</v>
      </c>
      <c r="F4" s="1" t="s">
        <v>1399</v>
      </c>
      <c r="G4" s="1" t="s">
        <v>1400</v>
      </c>
      <c r="H4" s="1" t="s">
        <v>1401</v>
      </c>
      <c r="I4" s="1" t="s">
        <v>1402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1387</v>
      </c>
      <c r="B5" s="1" t="s">
        <v>1386</v>
      </c>
      <c r="C5" s="1" t="s">
        <v>1403</v>
      </c>
      <c r="D5" s="1" t="s">
        <v>1404</v>
      </c>
      <c r="E5" s="1" t="s">
        <v>1405</v>
      </c>
      <c r="F5" s="1" t="s">
        <v>1406</v>
      </c>
      <c r="G5" s="1" t="s">
        <v>1407</v>
      </c>
      <c r="H5" s="1" t="s">
        <v>1408</v>
      </c>
      <c r="I5" s="1" t="s">
        <v>1409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1410</v>
      </c>
      <c r="B6" s="1" t="s">
        <v>1411</v>
      </c>
      <c r="C6" s="1" t="s">
        <v>1412</v>
      </c>
      <c r="D6" s="1" t="s">
        <v>1413</v>
      </c>
      <c r="E6" s="1" t="s">
        <v>1414</v>
      </c>
      <c r="F6" s="1" t="s">
        <v>1415</v>
      </c>
      <c r="G6" s="1" t="s">
        <v>1416</v>
      </c>
      <c r="H6" s="1" t="s">
        <v>1417</v>
      </c>
      <c r="I6" s="1" t="s">
        <v>1418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1419</v>
      </c>
      <c r="B7" s="1" t="s">
        <v>1420</v>
      </c>
      <c r="C7" s="1" t="s">
        <v>1421</v>
      </c>
      <c r="D7" s="1" t="s">
        <v>1422</v>
      </c>
      <c r="E7" s="1" t="s">
        <v>1423</v>
      </c>
      <c r="F7" s="1" t="s">
        <v>1424</v>
      </c>
      <c r="G7" s="1" t="s">
        <v>1425</v>
      </c>
      <c r="H7" s="1" t="s">
        <v>1426</v>
      </c>
      <c r="I7" s="1" t="s">
        <v>1427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1428</v>
      </c>
      <c r="B8" s="1" t="s">
        <v>1386</v>
      </c>
      <c r="C8" s="1" t="s">
        <v>1429</v>
      </c>
      <c r="D8" s="1" t="s">
        <v>1430</v>
      </c>
      <c r="E8" s="1" t="s">
        <v>1431</v>
      </c>
      <c r="F8" s="1" t="s">
        <v>1432</v>
      </c>
      <c r="G8" s="1" t="s">
        <v>1433</v>
      </c>
      <c r="H8" s="1" t="s">
        <v>1434</v>
      </c>
      <c r="I8" s="1" t="s">
        <v>1435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1436</v>
      </c>
      <c r="B9" s="1" t="s">
        <v>1437</v>
      </c>
      <c r="C9" s="1" t="s">
        <v>1438</v>
      </c>
      <c r="D9" s="1" t="s">
        <v>1439</v>
      </c>
      <c r="E9" s="1" t="s">
        <v>1440</v>
      </c>
      <c r="F9" s="1" t="s">
        <v>1441</v>
      </c>
      <c r="G9" s="1" t="s">
        <v>1439</v>
      </c>
      <c r="H9" s="1" t="s">
        <v>1442</v>
      </c>
      <c r="I9" s="1" t="s">
        <v>1443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1444</v>
      </c>
      <c r="B10" s="1" t="s">
        <v>1445</v>
      </c>
      <c r="C10" s="1" t="s">
        <v>1446</v>
      </c>
      <c r="D10" s="1" t="s">
        <v>1447</v>
      </c>
      <c r="E10" s="1" t="s">
        <v>1448</v>
      </c>
      <c r="F10" s="1" t="s">
        <v>1449</v>
      </c>
      <c r="G10" s="1" t="s">
        <v>1450</v>
      </c>
      <c r="H10" s="1" t="s">
        <v>1451</v>
      </c>
      <c r="I10" s="1" t="s">
        <v>1452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1453</v>
      </c>
      <c r="B11" s="1" t="s">
        <v>1454</v>
      </c>
      <c r="C11" s="1" t="s">
        <v>1455</v>
      </c>
      <c r="D11" s="1" t="s">
        <v>1456</v>
      </c>
      <c r="E11" s="1" t="s">
        <v>1454</v>
      </c>
      <c r="F11" s="1" t="s">
        <v>1457</v>
      </c>
      <c r="G11" s="1" t="s">
        <v>1458</v>
      </c>
      <c r="H11" s="1" t="s">
        <v>1459</v>
      </c>
      <c r="I11" s="1" t="s">
        <v>1460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1461</v>
      </c>
      <c r="B12" s="1" t="s">
        <v>1462</v>
      </c>
      <c r="C12" s="1" t="s">
        <v>1463</v>
      </c>
      <c r="D12" s="1" t="s">
        <v>1464</v>
      </c>
      <c r="E12" s="1" t="s">
        <v>1465</v>
      </c>
      <c r="F12" s="1" t="s">
        <v>1414</v>
      </c>
      <c r="G12" s="1" t="s">
        <v>1415</v>
      </c>
      <c r="H12" s="1" t="s">
        <v>1466</v>
      </c>
      <c r="I12" s="1" t="s">
        <v>1467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1468</v>
      </c>
      <c r="B13" s="1" t="s">
        <v>1416</v>
      </c>
      <c r="C13" s="1" t="s">
        <v>1469</v>
      </c>
      <c r="D13" s="1" t="s">
        <v>1470</v>
      </c>
      <c r="E13" s="1" t="s">
        <v>1467</v>
      </c>
      <c r="F13" s="1" t="s">
        <v>1471</v>
      </c>
      <c r="G13" s="1" t="s">
        <v>1472</v>
      </c>
      <c r="H13" s="1" t="s">
        <v>1473</v>
      </c>
      <c r="I13" s="1" t="s">
        <v>1474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1475</v>
      </c>
      <c r="B14" s="1" t="s">
        <v>1476</v>
      </c>
      <c r="C14" s="1" t="s">
        <v>1477</v>
      </c>
      <c r="D14" s="1" t="s">
        <v>1478</v>
      </c>
      <c r="E14" s="1" t="s">
        <v>1479</v>
      </c>
      <c r="F14" s="1" t="s">
        <v>1480</v>
      </c>
      <c r="G14" s="1" t="s">
        <v>1481</v>
      </c>
      <c r="H14" s="1" t="s">
        <v>1482</v>
      </c>
      <c r="I14" s="1" t="s">
        <v>1483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1484</v>
      </c>
      <c r="B15" s="1" t="s">
        <v>230</v>
      </c>
      <c r="C15" s="1" t="s">
        <v>231</v>
      </c>
      <c r="D15" s="1" t="s">
        <v>232</v>
      </c>
      <c r="E15" s="1" t="s">
        <v>233</v>
      </c>
      <c r="F15" s="1" t="s">
        <v>234</v>
      </c>
      <c r="G15" s="1" t="s">
        <v>1485</v>
      </c>
      <c r="H15" s="1" t="s">
        <v>1486</v>
      </c>
      <c r="I15" s="1" t="s">
        <v>1487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1488</v>
      </c>
      <c r="B16" s="1" t="s">
        <v>1489</v>
      </c>
      <c r="C16" s="1" t="s">
        <v>1490</v>
      </c>
      <c r="D16" s="1" t="s">
        <v>1491</v>
      </c>
      <c r="E16" s="1" t="s">
        <v>1492</v>
      </c>
      <c r="F16" s="1" t="s">
        <v>1493</v>
      </c>
      <c r="G16" s="1" t="s">
        <v>1494</v>
      </c>
      <c r="H16" s="1" t="s">
        <v>1495</v>
      </c>
      <c r="I16" s="1" t="s">
        <v>1496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1497</v>
      </c>
      <c r="B17" s="1" t="s">
        <v>201</v>
      </c>
      <c r="C17" s="1" t="s">
        <v>190</v>
      </c>
      <c r="D17" s="1" t="s">
        <v>1327</v>
      </c>
      <c r="E17" s="1" t="s">
        <v>202</v>
      </c>
      <c r="F17" s="1" t="s">
        <v>203</v>
      </c>
      <c r="G17" s="1" t="s">
        <v>1498</v>
      </c>
      <c r="H17" s="1" t="s">
        <v>1499</v>
      </c>
      <c r="I17" s="1" t="s">
        <v>1500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1501</v>
      </c>
      <c r="B18" s="1" t="s">
        <v>1502</v>
      </c>
      <c r="C18" s="1" t="s">
        <v>1503</v>
      </c>
      <c r="D18" s="1" t="s">
        <v>1504</v>
      </c>
      <c r="E18" s="1" t="s">
        <v>1505</v>
      </c>
      <c r="F18" s="1" t="s">
        <v>1506</v>
      </c>
      <c r="G18" s="1" t="s">
        <v>1507</v>
      </c>
      <c r="H18" s="1" t="s">
        <v>1508</v>
      </c>
      <c r="I18" s="1" t="s">
        <v>1509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1510</v>
      </c>
      <c r="B19" s="1" t="s">
        <v>1511</v>
      </c>
      <c r="C19" s="1" t="s">
        <v>1512</v>
      </c>
      <c r="D19" s="1" t="s">
        <v>1513</v>
      </c>
      <c r="E19" s="1" t="s">
        <v>1514</v>
      </c>
      <c r="F19" s="1" t="s">
        <v>1515</v>
      </c>
      <c r="G19" s="1" t="s">
        <v>1516</v>
      </c>
      <c r="H19" s="1" t="s">
        <v>1517</v>
      </c>
      <c r="I19" s="1" t="s">
        <v>1518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1519</v>
      </c>
      <c r="B20" s="1" t="s">
        <v>1520</v>
      </c>
      <c r="C20" s="1" t="s">
        <v>1521</v>
      </c>
      <c r="D20" s="1" t="s">
        <v>1522</v>
      </c>
      <c r="E20" s="1" t="s">
        <v>1523</v>
      </c>
      <c r="F20" s="1" t="s">
        <v>1524</v>
      </c>
      <c r="G20" s="1" t="s">
        <v>1525</v>
      </c>
      <c r="H20" s="1" t="s">
        <v>1526</v>
      </c>
      <c r="I20" s="1" t="s">
        <v>1527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1528</v>
      </c>
      <c r="B21" s="1" t="s">
        <v>1529</v>
      </c>
      <c r="C21" s="1" t="s">
        <v>1530</v>
      </c>
      <c r="D21" s="1" t="s">
        <v>1531</v>
      </c>
      <c r="E21" s="1" t="s">
        <v>1532</v>
      </c>
      <c r="F21" s="1" t="s">
        <v>1533</v>
      </c>
      <c r="G21" s="1" t="s">
        <v>1534</v>
      </c>
      <c r="H21" s="1" t="s">
        <v>1535</v>
      </c>
      <c r="I21" s="1" t="s">
        <v>1536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1537</v>
      </c>
      <c r="B22" s="1" t="s">
        <v>1538</v>
      </c>
      <c r="C22" s="1" t="s">
        <v>1539</v>
      </c>
      <c r="D22" s="1" t="s">
        <v>1540</v>
      </c>
      <c r="E22" s="1" t="s">
        <v>1541</v>
      </c>
      <c r="F22" s="1" t="s">
        <v>1542</v>
      </c>
      <c r="G22" s="1" t="s">
        <v>1543</v>
      </c>
      <c r="H22" s="1" t="s">
        <v>1544</v>
      </c>
      <c r="I22" s="1" t="s">
        <v>1545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1546</v>
      </c>
      <c r="B23" s="1" t="s">
        <v>1547</v>
      </c>
      <c r="C23" s="1" t="s">
        <v>1548</v>
      </c>
      <c r="D23" s="1" t="s">
        <v>1549</v>
      </c>
      <c r="E23" s="1" t="s">
        <v>1550</v>
      </c>
      <c r="F23" s="1" t="s">
        <v>1551</v>
      </c>
      <c r="G23" s="1" t="s">
        <v>1552</v>
      </c>
      <c r="H23" s="1" t="s">
        <v>1553</v>
      </c>
      <c r="I23" s="1" t="s">
        <v>1554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1555</v>
      </c>
      <c r="B24" s="1" t="s">
        <v>1556</v>
      </c>
      <c r="C24" s="1" t="s">
        <v>1557</v>
      </c>
      <c r="D24" s="1" t="s">
        <v>1558</v>
      </c>
      <c r="E24" s="1" t="s">
        <v>1559</v>
      </c>
      <c r="F24" s="1" t="s">
        <v>1560</v>
      </c>
      <c r="G24" s="1" t="s">
        <v>1561</v>
      </c>
      <c r="H24" s="1" t="s">
        <v>1561</v>
      </c>
      <c r="I24" s="1" t="s">
        <v>1561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1562</v>
      </c>
      <c r="B25" s="1" t="s">
        <v>1563</v>
      </c>
      <c r="C25" s="1" t="s">
        <v>1564</v>
      </c>
      <c r="D25" s="1" t="s">
        <v>1565</v>
      </c>
      <c r="E25" s="1" t="s">
        <v>1566</v>
      </c>
      <c r="F25" s="1" t="s">
        <v>1567</v>
      </c>
      <c r="G25" s="1" t="s">
        <v>1568</v>
      </c>
      <c r="H25" s="1" t="s">
        <v>1568</v>
      </c>
      <c r="I25" s="1" t="s">
        <v>1386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1569</v>
      </c>
      <c r="B26" s="1" t="s">
        <v>1570</v>
      </c>
      <c r="C26" s="1" t="s">
        <v>1571</v>
      </c>
      <c r="D26" s="1" t="s">
        <v>1572</v>
      </c>
      <c r="E26" s="1" t="s">
        <v>1573</v>
      </c>
      <c r="F26" s="1" t="s">
        <v>1574</v>
      </c>
      <c r="G26" s="1" t="s">
        <v>1386</v>
      </c>
      <c r="H26" s="1" t="s">
        <v>1386</v>
      </c>
      <c r="I26" s="1" t="s">
        <v>1386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1575</v>
      </c>
      <c r="B2" s="1" t="s">
        <v>1576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1577</v>
      </c>
      <c r="B3" s="1" t="s">
        <v>1578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1579</v>
      </c>
      <c r="B4" s="1" t="s">
        <v>1580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1581</v>
      </c>
      <c r="B5" s="1" t="s">
        <v>1582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1583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1584</v>
      </c>
      <c r="B7" s="1" t="s">
        <v>1585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1586</v>
      </c>
      <c r="B8" s="4" t="s">
        <v>1587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1588</v>
      </c>
      <c r="B9" s="1" t="s">
        <v>1589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1590</v>
      </c>
      <c r="B10" s="1" t="s">
        <v>1591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1592</v>
      </c>
      <c r="B11" s="1" t="s">
        <v>1593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1594</v>
      </c>
      <c r="B12" s="1" t="s">
        <v>1595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1596</v>
      </c>
      <c r="B13" s="1" t="s">
        <v>1597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1598</v>
      </c>
      <c r="B14" s="1" t="s">
        <v>1595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1599</v>
      </c>
      <c r="B15" s="1" t="s">
        <v>1600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1601</v>
      </c>
      <c r="B16" s="1">
        <v>32000.0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1602</v>
      </c>
      <c r="B17" s="1" t="s">
        <v>1603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1604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1605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1606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1607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1608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1609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1610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1611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1612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1613</v>
      </c>
      <c r="B27" s="1">
        <v>75.91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1614</v>
      </c>
      <c r="B28" s="1">
        <v>75.475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1615</v>
      </c>
      <c r="B29" s="1">
        <v>73.59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1616</v>
      </c>
      <c r="B30" s="1">
        <v>76.25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1617</v>
      </c>
      <c r="B31" s="1">
        <v>75.91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1618</v>
      </c>
      <c r="B32" s="1">
        <v>75.475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1619</v>
      </c>
      <c r="B33" s="1">
        <v>73.59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1620</v>
      </c>
      <c r="B34" s="1">
        <v>76.25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1621</v>
      </c>
      <c r="B35" s="1">
        <v>2.09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1622</v>
      </c>
      <c r="B36" s="1">
        <v>0.028399998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1623</v>
      </c>
      <c r="B37" s="1">
        <v>1.7316288E9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1624</v>
      </c>
      <c r="B38" s="1">
        <v>0.5457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1625</v>
      </c>
      <c r="B39" s="1">
        <v>2.9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1626</v>
      </c>
      <c r="B40" s="1">
        <v>0.764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1627</v>
      </c>
      <c r="B41" s="1">
        <v>20.475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1628</v>
      </c>
      <c r="B42" s="1">
        <v>17.194765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1629</v>
      </c>
      <c r="B43" s="1">
        <v>1953463.0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1630</v>
      </c>
      <c r="B44" s="1">
        <v>1953463.0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1631</v>
      </c>
      <c r="B45" s="1">
        <v>1376452.0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1632</v>
      </c>
      <c r="B46" s="1">
        <v>1218850.0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1633</v>
      </c>
      <c r="B47" s="1">
        <v>1218850.0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1634</v>
      </c>
      <c r="B48" s="1">
        <v>73.63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1635</v>
      </c>
      <c r="B49" s="1">
        <v>84.83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1636</v>
      </c>
      <c r="B50" s="1">
        <v>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1637</v>
      </c>
      <c r="B51" s="1">
        <v>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1638</v>
      </c>
      <c r="B52" s="1">
        <v>3.5548196864E10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1639</v>
      </c>
      <c r="B53" s="1">
        <v>65.74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1640</v>
      </c>
      <c r="B54" s="1">
        <v>82.32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1641</v>
      </c>
      <c r="B55" s="1">
        <v>1.8560119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1642</v>
      </c>
      <c r="B56" s="1">
        <v>76.9352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1643</v>
      </c>
      <c r="B57" s="1">
        <v>75.2593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1644</v>
      </c>
      <c r="B58" s="1">
        <v>1.91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1645</v>
      </c>
      <c r="B59" s="1">
        <v>0.025161374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1646</v>
      </c>
      <c r="B60" s="1" t="s">
        <v>1647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1648</v>
      </c>
      <c r="B61" s="1">
        <v>4.4880990208E10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1649</v>
      </c>
      <c r="B62" s="1">
        <v>0.08416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1650</v>
      </c>
      <c r="B63" s="1">
        <v>2.05694023E8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1651</v>
      </c>
      <c r="B64" s="1">
        <v>4.60947008E8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1652</v>
      </c>
      <c r="B65" s="1">
        <v>3068381.0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1653</v>
      </c>
      <c r="B66" s="1">
        <v>3033535.0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1654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1655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1656</v>
      </c>
      <c r="B69" s="1">
        <v>0.0078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1657</v>
      </c>
      <c r="B70" s="1">
        <v>0.55379003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1658</v>
      </c>
      <c r="B71" s="1">
        <v>0.34077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1659</v>
      </c>
      <c r="B72" s="1">
        <v>2.35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1660</v>
      </c>
      <c r="B73" s="1">
        <v>4.82271008E8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1661</v>
      </c>
      <c r="B74" s="1">
        <v>18.52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1662</v>
      </c>
      <c r="B75" s="1">
        <v>3.9800215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1663</v>
      </c>
      <c r="B76" s="1">
        <v>1.7039808E9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1664</v>
      </c>
      <c r="B77" s="1">
        <v>1.7356032E9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1665</v>
      </c>
      <c r="B78" s="1">
        <v>1.7195328E9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1666</v>
      </c>
      <c r="B79" s="1">
        <v>-0.067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1667</v>
      </c>
      <c r="B80" s="1">
        <v>1.612E9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1668</v>
      </c>
      <c r="B81" s="1">
        <v>3.6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1669</v>
      </c>
      <c r="B82" s="1">
        <v>4.55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1670</v>
      </c>
      <c r="B83" s="1" t="s">
        <v>1671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1672</v>
      </c>
      <c r="B84" s="1">
        <v>8.634816E8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1673</v>
      </c>
      <c r="B85" s="1">
        <v>2.343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1674</v>
      </c>
      <c r="B86" s="1">
        <v>15.224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1675</v>
      </c>
      <c r="B87" s="1">
        <v>0.09589648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1676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1677</v>
      </c>
      <c r="B89" s="1">
        <v>1.34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1678</v>
      </c>
      <c r="B90" s="1">
        <v>1.7316288E9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1679</v>
      </c>
      <c r="B91" s="1" t="s">
        <v>1680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1681</v>
      </c>
      <c r="B92" s="1" t="s">
        <v>1682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1683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1684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1685</v>
      </c>
      <c r="B95" s="1" t="s">
        <v>1686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1687</v>
      </c>
      <c r="B96" s="1" t="s">
        <v>1688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1689</v>
      </c>
      <c r="B97" s="1">
        <v>5.332266E8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1690</v>
      </c>
      <c r="B98" s="1" t="s">
        <v>1691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1692</v>
      </c>
      <c r="B99" s="1" t="s">
        <v>1693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1694</v>
      </c>
      <c r="B100" s="1" t="s">
        <v>1695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1696</v>
      </c>
      <c r="B101" s="1" t="s">
        <v>1697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1698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1699</v>
      </c>
      <c r="B103" s="1">
        <v>73.71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1700</v>
      </c>
      <c r="B104" s="1">
        <v>92.713585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1701</v>
      </c>
      <c r="B105" s="1">
        <v>61.555008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1702</v>
      </c>
      <c r="B106" s="1">
        <v>80.475395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1703</v>
      </c>
      <c r="B107" s="1">
        <v>80.21921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1704</v>
      </c>
      <c r="B108" s="1">
        <v>1.78571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1705</v>
      </c>
      <c r="B109" s="1" t="s">
        <v>1706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1707</v>
      </c>
      <c r="B110" s="1">
        <v>13.0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1708</v>
      </c>
      <c r="B111" s="1">
        <v>1.882E9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1709</v>
      </c>
      <c r="B112" s="1">
        <v>4.088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1710</v>
      </c>
      <c r="B113" s="1">
        <v>2.948E9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1711</v>
      </c>
      <c r="B114" s="1">
        <v>1.2346000384E10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1712</v>
      </c>
      <c r="B115" s="1">
        <v>0.565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1713</v>
      </c>
      <c r="B116" s="1">
        <v>0.847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1714</v>
      </c>
      <c r="B117" s="1">
        <v>1.9153000448E10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1715</v>
      </c>
      <c r="B118" s="1">
        <v>137.041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1716</v>
      </c>
      <c r="B119" s="1">
        <v>41.637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1717</v>
      </c>
      <c r="B120" s="1">
        <v>0.048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1718</v>
      </c>
      <c r="B121" s="1">
        <v>0.19393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1719</v>
      </c>
      <c r="B122" s="1">
        <v>1.647874944E9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1720</v>
      </c>
      <c r="B123" s="1">
        <v>2.620999936E9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1721</v>
      </c>
      <c r="B124" s="1">
        <v>-0.07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1722</v>
      </c>
      <c r="B125" s="1">
        <v>0.095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1723</v>
      </c>
      <c r="B126" s="1">
        <v>0.36328998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1724</v>
      </c>
      <c r="B127" s="1">
        <v>0.15392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1725</v>
      </c>
      <c r="B128" s="1">
        <v>0.118540004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1726</v>
      </c>
      <c r="B129" s="1" t="s">
        <v>1727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1728</v>
      </c>
      <c r="B130" s="1">
        <v>1.8428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566.0</v>
      </c>
      <c r="C3" s="1">
        <v>664.0</v>
      </c>
      <c r="D3" s="1">
        <v>543.0</v>
      </c>
      <c r="E3" s="1">
        <v>1000.0</v>
      </c>
      <c r="F3" s="1">
        <v>1280.0</v>
      </c>
      <c r="G3" s="1">
        <v>882.0</v>
      </c>
      <c r="H3" s="1">
        <v>1010.0</v>
      </c>
      <c r="I3" s="1">
        <v>992.0</v>
      </c>
      <c r="J3" s="1">
        <v>2410.0</v>
      </c>
      <c r="K3" s="1">
        <v>1800.0</v>
      </c>
      <c r="L3" s="1">
        <f>IF(K3*FORECAST(L2,B3:K3,B2:K2)&gt;0,FORECAST(L2,B3:K3,B2:K2),K3)*$X$1</f>
        <v>1954.866667</v>
      </c>
      <c r="M3" s="1">
        <f>IF(L3*FORECAST(M2,B3:L3,B2:L2)&gt;0,FORECAST(M2,B3:L3,B2:L2),L3)*$X$1</f>
        <v>2107.624242</v>
      </c>
      <c r="N3" s="1">
        <f>IF(M3*FORECAST(N2,B3:M3,B2:M2)&gt;0,FORECAST(N2,B3:M3,B2:M2),M3)*$X$1</f>
        <v>2260.381818</v>
      </c>
      <c r="O3" s="1">
        <f>IF(N3*FORECAST(O2,B3:N3,B2:N2)&gt;0,FORECAST(O2,B3:N3,B2:N2),N3)*$X$1</f>
        <v>2413.139394</v>
      </c>
      <c r="P3" s="1">
        <f>IF(O3*FORECAST(P2,B3:O3,B2:O2)&gt;0,FORECAST(P2,B3:O3,B2:O2),O3)*$X$1</f>
        <v>2565.89697</v>
      </c>
      <c r="Q3" s="1">
        <f>IF(P3*FORECAST(Q2,B3:P3,B2:P2)&gt;0,FORECAST(Q2,B3:P3,B2:P2),P3)*$X$1</f>
        <v>2718.654545</v>
      </c>
      <c r="R3" s="1">
        <f>IF(Q3*FORECAST(R2,B3:Q3,B2:Q2)&gt;0,FORECAST(R2,B3:Q3,B2:Q2),Q3)*$X$1</f>
        <v>2871.412121</v>
      </c>
      <c r="S3" s="5">
        <f>IF(R3*FORECAST(S2,B3:R3,B2:R2)&gt;0,FORECAST(S2,B3:R3,B2:R2),R3)*$X$1</f>
        <v>3024.169697</v>
      </c>
      <c r="T3" s="5">
        <f>IF(S3*FORECAST(T2,B3:S3,B2:S2)&gt;0,FORECAST(T2,B3:S3,B2:S2),S3)*$X$1</f>
        <v>3176.927273</v>
      </c>
      <c r="U3" s="5">
        <f>IF(T3*FORECAST(U2,B3:T3,B2:T2)&gt;0,FORECAST(U2,B3:T3,B2:T2),T3)*$X$1</f>
        <v>3329.684848</v>
      </c>
      <c r="V3" s="5">
        <f>IF(U3*FORECAST(V2,B3:U3,B2:U2)&gt;0,FORECAST(V2,B3:U3,B2:U2),U3)*$X$1</f>
        <v>3482.442424</v>
      </c>
      <c r="W3" s="5">
        <f>IF(V3*FORECAST(W2,B3:V3,B2:V2)&gt;0,FORECAST(W2,B3:V3,B2:V2),V3)*$X$1</f>
        <v>3635.2</v>
      </c>
      <c r="X3" s="2"/>
      <c r="Y3" s="2"/>
      <c r="Z3" s="2"/>
    </row>
    <row r="4">
      <c r="A4" s="3" t="s">
        <v>138</v>
      </c>
      <c r="B4" s="1">
        <v>3730.0</v>
      </c>
      <c r="C4" s="1">
        <v>3690.0</v>
      </c>
      <c r="D4" s="1">
        <v>6050.0</v>
      </c>
      <c r="E4" s="1">
        <v>5390.0</v>
      </c>
      <c r="F4" s="1">
        <v>5310.0</v>
      </c>
      <c r="G4" s="1">
        <v>6100.0</v>
      </c>
      <c r="H4" s="1">
        <v>5660.0</v>
      </c>
      <c r="I4" s="1">
        <v>11710.0</v>
      </c>
      <c r="J4" s="1">
        <v>10340.0</v>
      </c>
      <c r="K4" s="1">
        <v>9500.0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1729</v>
      </c>
      <c r="B5" s="1">
        <v>252.0</v>
      </c>
      <c r="C5" s="1">
        <v>235.0</v>
      </c>
      <c r="D5" s="1">
        <v>385.0</v>
      </c>
      <c r="E5" s="1">
        <v>489.0</v>
      </c>
      <c r="F5" s="1">
        <v>488.0</v>
      </c>
      <c r="G5" s="1">
        <v>469.0</v>
      </c>
      <c r="H5" s="1">
        <v>456.0</v>
      </c>
      <c r="I5" s="1">
        <v>457.0</v>
      </c>
      <c r="J5" s="1">
        <v>458.0</v>
      </c>
      <c r="K5" s="1">
        <v>459.0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1730</v>
      </c>
      <c r="L7" s="1">
        <f>IF(W3*FORECAST(W2,B3:W3,B2:W2)&gt;0,FORECAST(W2,B3:W3,B2:W2),V3)*$X$1 * (1+0.02)/(0.0646-0.02)</f>
        <v>83136.86099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1731</v>
      </c>
      <c r="L8" s="6">
        <f t="array" ref="L8">NPV(0.0646,M3:W3)</f>
        <v>21392.1061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1732</v>
      </c>
      <c r="L9" s="6">
        <f t="array" ref="L9">NPV(0.0646,M16:W16)</f>
        <v>41758.27428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1733</v>
      </c>
      <c r="L10" s="6">
        <f>L8 + L9</f>
        <v>63150.38038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9500.0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1734</v>
      </c>
      <c r="L12" s="6">
        <f>L10 - L11</f>
        <v>53650.38038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1735</v>
      </c>
      <c r="L13" s="1">
        <v>459.0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116.8853603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(1+0.02)/(0.0646-0.02)</f>
        <v>83136.86099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663.0</v>
      </c>
      <c r="C3" s="1">
        <v>596.0</v>
      </c>
      <c r="D3" s="1">
        <v>549.0</v>
      </c>
      <c r="E3" s="1">
        <v>688.0</v>
      </c>
      <c r="F3" s="1">
        <v>909.0</v>
      </c>
      <c r="G3" s="1">
        <v>1090.0</v>
      </c>
      <c r="H3" s="1">
        <v>498.0</v>
      </c>
      <c r="I3" s="1">
        <v>988.0</v>
      </c>
      <c r="J3" s="1">
        <v>1520.0</v>
      </c>
      <c r="K3" s="1">
        <v>1670.0</v>
      </c>
      <c r="L3" s="1">
        <f>IF(K3*FORECAST(L2,B3:K3,B2:K2)&gt;0,FORECAST(L2,B3:K3,B2:K2),K3)*$X$1</f>
        <v>1495</v>
      </c>
      <c r="M3" s="1">
        <f>IF(L3*FORECAST(M2,B3:L3,B2:L2)&gt;0,FORECAST(M2,B3:L3,B2:L2),L3)*$X$1</f>
        <v>1600.072727</v>
      </c>
      <c r="N3" s="1">
        <f>IF(M3*FORECAST(N2,B3:M3,B2:M2)&gt;0,FORECAST(N2,B3:M3,B2:M2),M3)*$X$1</f>
        <v>1705.145455</v>
      </c>
      <c r="O3" s="1">
        <f>IF(N3*FORECAST(O2,B3:N3,B2:N2)&gt;0,FORECAST(O2,B3:N3,B2:N2),N3)*$X$1</f>
        <v>1810.218182</v>
      </c>
      <c r="P3" s="1">
        <f>IF(O3*FORECAST(P2,B3:O3,B2:O2)&gt;0,FORECAST(P2,B3:O3,B2:O2),O3)*$X$1</f>
        <v>1915.290909</v>
      </c>
      <c r="Q3" s="1">
        <f>IF(P3*FORECAST(Q2,B3:P3,B2:P2)&gt;0,FORECAST(Q2,B3:P3,B2:P2),P3)*$X$1</f>
        <v>2020.363636</v>
      </c>
      <c r="R3" s="1">
        <f>IF(Q3*FORECAST(R2,B3:Q3,B2:Q2)&gt;0,FORECAST(R2,B3:Q3,B2:Q2),Q3)*$X$1</f>
        <v>2125.436364</v>
      </c>
      <c r="S3" s="5">
        <f>IF(R3*FORECAST(S2,B3:R3,B2:R2)&gt;0,FORECAST(S2,B3:R3,B2:R2),R3)*$X$1</f>
        <v>2230.509091</v>
      </c>
      <c r="T3" s="5">
        <f>IF(S3*FORECAST(T2,B3:S3,B2:S2)&gt;0,FORECAST(T2,B3:S3,B2:S2),S3)*$X$1</f>
        <v>2335.581818</v>
      </c>
      <c r="U3" s="5">
        <f>IF(T3*FORECAST(U2,B3:T3,B2:T2)&gt;0,FORECAST(U2,B3:T3,B2:T2),T3)*$X$1</f>
        <v>2440.654545</v>
      </c>
      <c r="V3" s="5">
        <f>IF(U3*FORECAST(V2,B3:U3,B2:U2)&gt;0,FORECAST(V2,B3:U3,B2:U2),U3)*$X$1</f>
        <v>2545.727273</v>
      </c>
      <c r="W3" s="5">
        <f>IF(V3*FORECAST(W2,B3:V3,B2:V2)&gt;0,FORECAST(W2,B3:V3,B2:V2),V3)*$X$1</f>
        <v>2650.8</v>
      </c>
      <c r="X3" s="2"/>
      <c r="Y3" s="2"/>
      <c r="Z3" s="2"/>
    </row>
    <row r="4">
      <c r="A4" s="3" t="s">
        <v>138</v>
      </c>
      <c r="B4" s="1">
        <v>3730.0</v>
      </c>
      <c r="C4" s="1">
        <v>3690.0</v>
      </c>
      <c r="D4" s="1">
        <v>6050.0</v>
      </c>
      <c r="E4" s="1">
        <v>5390.0</v>
      </c>
      <c r="F4" s="1">
        <v>5310.0</v>
      </c>
      <c r="G4" s="1">
        <v>6100.0</v>
      </c>
      <c r="H4" s="1">
        <v>5660.0</v>
      </c>
      <c r="I4" s="1">
        <v>11710.0</v>
      </c>
      <c r="J4" s="1">
        <v>10340.0</v>
      </c>
      <c r="K4" s="1">
        <v>9500.0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1729</v>
      </c>
      <c r="B5" s="1">
        <v>252.0</v>
      </c>
      <c r="C5" s="1">
        <v>235.0</v>
      </c>
      <c r="D5" s="1">
        <v>385.0</v>
      </c>
      <c r="E5" s="1">
        <v>489.0</v>
      </c>
      <c r="F5" s="1">
        <v>488.0</v>
      </c>
      <c r="G5" s="1">
        <v>469.0</v>
      </c>
      <c r="H5" s="1">
        <v>456.0</v>
      </c>
      <c r="I5" s="1">
        <v>457.0</v>
      </c>
      <c r="J5" s="1">
        <v>458.0</v>
      </c>
      <c r="K5" s="1">
        <v>459.0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1730</v>
      </c>
      <c r="L7" s="1">
        <f>IF(W3*FORECAST(W2,B3:W3,B2:W2)&gt;0,FORECAST(W2,B3:W3,B2:W2),V3)*$X$1 * (1+0.02)/(0.0646-0.02)</f>
        <v>60623.67713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1731</v>
      </c>
      <c r="L8" s="6">
        <f t="array" ref="L8">NPV(0.0646,M3:W3)</f>
        <v>15872.84131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1732</v>
      </c>
      <c r="L9" s="6">
        <f t="array" ref="L9">NPV(0.0646,M16:W16)</f>
        <v>30450.27329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1733</v>
      </c>
      <c r="L10" s="6">
        <f>L8 + L9</f>
        <v>46323.11461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9500.0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1734</v>
      </c>
      <c r="L12" s="6">
        <f>L10 - L11</f>
        <v>36823.11461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1735</v>
      </c>
      <c r="L13" s="1">
        <v>459.0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80.22465056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(1+0.02)/(0.0646-0.02)</f>
        <v>60623.67713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