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<sst xmlns="http://schemas.openxmlformats.org/spreadsheetml/2006/main" count="1101" uniqueCount="941">
  <si>
    <t>ticker</t>
  </si>
  <si>
    <t>CCCC</t>
  </si>
  <si>
    <t>nombre</t>
  </si>
  <si>
    <t>C THERAPEUTICS INC</t>
  </si>
  <si>
    <t>empresa</t>
  </si>
  <si>
    <t>Biotechnology &amp; Medical Research</t>
  </si>
  <si>
    <t>Open</t>
  </si>
  <si>
    <t>Target Price</t>
  </si>
  <si>
    <t>Upside</t>
  </si>
  <si>
    <t>-2401.23%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</si>
  <si>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</si>
  <si>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</si>
  <si>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</si>
  <si>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</si>
  <si>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</si>
  <si>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</si>
  <si>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</si>
  <si>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</si>
  <si>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</si>
  <si>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</si>
  <si>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</si>
  <si>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</si>
  <si>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</si>
  <si>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</si>
  <si>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</si>
  <si>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</si>
  <si>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</si>
  <si>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</si>
  <si>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</si>
  <si>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</si>
  <si>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</si>
  <si>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</si>
  <si>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</si>
  <si>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</si>
  <si>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</si>
  <si>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</si>
  <si>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</si>
  <si>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</si>
  <si>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</si>
  <si>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</si>
  <si>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</si>
  <si>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</si>
  <si>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</si>
  <si>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</si>
  <si>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</si>
  <si>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</si>
  <si>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</si>
  <si>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</si>
  <si>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</si>
  <si>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</si>
  <si>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</si>
  <si>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</si>
  <si>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</si>
  <si>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</si>
  <si>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</si>
  <si>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</si>
  <si>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</si>
  <si>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</si>
  <si>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</si>
  <si>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</si>
  <si>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</si>
  <si>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</si>
  <si>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</si>
  <si>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</si>
  <si>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</si>
  <si>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</si>
  <si>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</si>
  <si>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</si>
  <si>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</si>
  <si>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</si>
  <si>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</si>
  <si>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</si>
  <si>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</si>
  <si>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</si>
  <si>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</si>
  <si>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</si>
  <si>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</si>
  <si>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</si>
  <si>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</si>
  <si>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</si>
  <si>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</si>
  <si>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</si>
  <si>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</si>
  <si>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</si>
  <si>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</si>
  <si>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</si>
  <si>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</si>
  <si>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</si>
  <si>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</si>
  <si>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</si>
  <si>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-59.56</t>
  </si>
  <si>
    <t>-78.48</t>
  </si>
  <si>
    <t>6.52</t>
  </si>
  <si>
    <t>5.91</t>
  </si>
  <si>
    <t>4.07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</si>
  <si>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</si>
  <si>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</si>
  <si>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</si>
  <si>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</si>
  <si>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</si>
  <si>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</si>
  <si>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</si>
  <si>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</si>
  <si>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</si>
  <si>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</si>
  <si>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</si>
  <si>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</si>
  <si>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</si>
  <si>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</si>
  <si>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</si>
  <si>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</si>
  <si>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</si>
  <si>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</si>
  <si>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</si>
  <si>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</si>
  <si>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</si>
  <si>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</si>
  <si>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</si>
  <si>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</si>
  <si>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</si>
  <si>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</si>
  <si>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</si>
  <si>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</si>
  <si>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</si>
  <si>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</si>
  <si>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</si>
  <si>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</si>
  <si>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</si>
  <si>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-18.64</t>
  </si>
  <si>
    <t>-30.94</t>
  </si>
  <si>
    <t>-5.83</t>
  </si>
  <si>
    <t>-1.82</t>
  </si>
  <si>
    <t>-2.62</t>
  </si>
  <si>
    <t>-2.67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</si>
  <si>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</si>
  <si>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</si>
  <si>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</si>
  <si>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</si>
  <si>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</si>
  <si>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</si>
  <si>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-7.6</t>
  </si>
  <si>
    <t>-14.97</t>
  </si>
  <si>
    <t>-3.69</t>
  </si>
  <si>
    <t>-1.11</t>
  </si>
  <si>
    <t>-1.63</t>
  </si>
  <si>
    <t>-1.69</t>
  </si>
  <si>
    <t>Normalized Diluted EPS</t>
  </si>
  <si>
    <t>EBITDA</t>
  </si>
  <si>
    <t>EBITA</t>
  </si>
  <si>
    <t>EBIT</t>
  </si>
  <si>
    <t>EBITDAR</t>
  </si>
  <si>
    <t>Effective Tax Rate - (Ratio)</t>
  </si>
  <si>
    <t>-2.41</t>
  </si>
  <si>
    <t>0.93</t>
  </si>
  <si>
    <t>-0.98</t>
  </si>
  <si>
    <t>Current Domestic Taxes</t>
  </si>
  <si>
    <t>Current Foreign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</si>
  <si>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</si>
  <si>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</si>
  <si>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</si>
  <si>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</si>
  <si>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</si>
  <si>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</si>
  <si>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</si>
  <si>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</si>
  <si>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</si>
  <si>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</si>
  <si>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</si>
  <si>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</si>
  <si>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</si>
  <si>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</si>
  <si>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-16.74</t>
  </si>
  <si>
    <t>-14.58</t>
  </si>
  <si>
    <t>-11.32</t>
  </si>
  <si>
    <t>-17.27</t>
  </si>
  <si>
    <t>-21.53</t>
  </si>
  <si>
    <t>Return on Total Capital</t>
  </si>
  <si>
    <t>-75.74</t>
  </si>
  <si>
    <t>-23.87</t>
  </si>
  <si>
    <t>-13.95</t>
  </si>
  <si>
    <t>-20.02</t>
  </si>
  <si>
    <t>-25.06</t>
  </si>
  <si>
    <t>Return On Equity %</t>
  </si>
  <si>
    <t>-225.25</t>
  </si>
  <si>
    <t>-47.41</t>
  </si>
  <si>
    <t>-25.03</t>
  </si>
  <si>
    <t>-37.76</t>
  </si>
  <si>
    <t>-49.5</t>
  </si>
  <si>
    <t>Return on Common Equity</t>
  </si>
  <si>
    <t>44.41</t>
  </si>
  <si>
    <t>-78.58</t>
  </si>
  <si>
    <t>Margin Analysis</t>
  </si>
  <si>
    <t>Gross Profit Margin %</t>
  </si>
  <si>
    <t>-47.66</t>
  </si>
  <si>
    <t>-124.77</t>
  </si>
  <si>
    <t>-136.3</t>
  </si>
  <si>
    <t>-106.76</t>
  </si>
  <si>
    <t>-278.96</t>
  </si>
  <si>
    <t>-467.09</t>
  </si>
  <si>
    <t>SG&amp;A Margin</t>
  </si>
  <si>
    <t>36.98</t>
  </si>
  <si>
    <t>41.04</t>
  </si>
  <si>
    <t>45.8</t>
  </si>
  <si>
    <t>72.63</t>
  </si>
  <si>
    <t>137.6</t>
  </si>
  <si>
    <t>202.74</t>
  </si>
  <si>
    <t>EBITDA Margin %</t>
  </si>
  <si>
    <t>-78.06</t>
  </si>
  <si>
    <t>-158.35</t>
  </si>
  <si>
    <t>-177.23</t>
  </si>
  <si>
    <t>-176.13</t>
  </si>
  <si>
    <t>-411.17</t>
  </si>
  <si>
    <t>-660.78</t>
  </si>
  <si>
    <t>EBITA Margin %</t>
  </si>
  <si>
    <t>-84.64</t>
  </si>
  <si>
    <t>-165.81</t>
  </si>
  <si>
    <t>-182.1</t>
  </si>
  <si>
    <t>-179.39</t>
  </si>
  <si>
    <t>-416.56</t>
  </si>
  <si>
    <t>-669.84</t>
  </si>
  <si>
    <t>EBIT Margin %</t>
  </si>
  <si>
    <t>Income From Continuing Operations Margin %</t>
  </si>
  <si>
    <t>-81.14</t>
  </si>
  <si>
    <t>-159.48</t>
  </si>
  <si>
    <t>-199.83</t>
  </si>
  <si>
    <t>-183.23</t>
  </si>
  <si>
    <t>-412.19</t>
  </si>
  <si>
    <t>-638.34</t>
  </si>
  <si>
    <t>Net Income Margin %</t>
  </si>
  <si>
    <t>Net Avail. For Common Margin %</t>
  </si>
  <si>
    <t>-124.49</t>
  </si>
  <si>
    <t>-199.09</t>
  </si>
  <si>
    <t>Normalized Net Income Margin</t>
  </si>
  <si>
    <t>-50.78</t>
  </si>
  <si>
    <t>-96.35</t>
  </si>
  <si>
    <t>-126.25</t>
  </si>
  <si>
    <t>-111.95</t>
  </si>
  <si>
    <t>-256.18</t>
  </si>
  <si>
    <t>-404.63</t>
  </si>
  <si>
    <t>Levered Free Cash Flow Margin</t>
  </si>
  <si>
    <t>333.84</t>
  </si>
  <si>
    <t>-80.72</t>
  </si>
  <si>
    <t>-201.9</t>
  </si>
  <si>
    <t>-318.25</t>
  </si>
  <si>
    <t>Unlevered Free Cash Flow Margin</t>
  </si>
  <si>
    <t>-79.63</t>
  </si>
  <si>
    <t>-64.64</t>
  </si>
  <si>
    <t>-199.74</t>
  </si>
  <si>
    <t>-316.07</t>
  </si>
  <si>
    <t>Asset Turnover</t>
  </si>
  <si>
    <t>0.16</t>
  </si>
  <si>
    <t>0.13</t>
  </si>
  <si>
    <t>0.1</t>
  </si>
  <si>
    <t>0.07</t>
  </si>
  <si>
    <t>0.05</t>
  </si>
  <si>
    <t>Fixed Assets Turnover</t>
  </si>
  <si>
    <t>1.09</t>
  </si>
  <si>
    <t>1.87</t>
  </si>
  <si>
    <t>1.77</t>
  </si>
  <si>
    <t>0.55</t>
  </si>
  <si>
    <t>0.28</t>
  </si>
  <si>
    <t>Receivables Turnover (Average Receivables)</t>
  </si>
  <si>
    <t>0.47</t>
  </si>
  <si>
    <t>7.29</t>
  </si>
  <si>
    <t>8.98</t>
  </si>
  <si>
    <t>8.65</t>
  </si>
  <si>
    <t>3.13</t>
  </si>
  <si>
    <t>Short Term Liquidity</t>
  </si>
  <si>
    <t>Current Ratio</t>
  </si>
  <si>
    <t>5.16</t>
  </si>
  <si>
    <t>2.88</t>
  </si>
  <si>
    <t>8.69</t>
  </si>
  <si>
    <t>6.36</t>
  </si>
  <si>
    <t>6.46</t>
  </si>
  <si>
    <t>6.34</t>
  </si>
  <si>
    <t>Quick Ratio</t>
  </si>
  <si>
    <t>5.13</t>
  </si>
  <si>
    <t>2.83</t>
  </si>
  <si>
    <t>8.58</t>
  </si>
  <si>
    <t>6.15</t>
  </si>
  <si>
    <t>6.23</t>
  </si>
  <si>
    <t>6.21</t>
  </si>
  <si>
    <t>Operating Cash Flow to Current Liabilities</t>
  </si>
  <si>
    <t>-0.71</t>
  </si>
  <si>
    <t>1.65</t>
  </si>
  <si>
    <t>-1.53</t>
  </si>
  <si>
    <t>-1.7</t>
  </si>
  <si>
    <t>-2.38</t>
  </si>
  <si>
    <t>-2.5</t>
  </si>
  <si>
    <t>Days Sales Outstanding (Average Receivables)</t>
  </si>
  <si>
    <t>777.26</t>
  </si>
  <si>
    <t>50.21</t>
  </si>
  <si>
    <t>40.66</t>
  </si>
  <si>
    <t>42.19</t>
  </si>
  <si>
    <t>116.7</t>
  </si>
  <si>
    <t>Average Days Payable Outstanding</t>
  </si>
  <si>
    <t>24.83</t>
  </si>
  <si>
    <t>25.82</t>
  </si>
  <si>
    <t>19.64</t>
  </si>
  <si>
    <t>8.79</t>
  </si>
  <si>
    <t>4.06</t>
  </si>
  <si>
    <t>Long Term Solvency</t>
  </si>
  <si>
    <t>Total Debt/Equity</t>
  </si>
  <si>
    <t>46.35</t>
  </si>
  <si>
    <t>8.16</t>
  </si>
  <si>
    <t>11.01</t>
  </si>
  <si>
    <t>30.13</t>
  </si>
  <si>
    <t>28.84</t>
  </si>
  <si>
    <t>Total Debt / Total Capital</t>
  </si>
  <si>
    <t>31.67</t>
  </si>
  <si>
    <t>107.57</t>
  </si>
  <si>
    <t>7.55</t>
  </si>
  <si>
    <t>9.91</t>
  </si>
  <si>
    <t>23.15</t>
  </si>
  <si>
    <t>22.38</t>
  </si>
  <si>
    <t>LT Debt/Equity</t>
  </si>
  <si>
    <t>7.79</t>
  </si>
  <si>
    <t>10.66</t>
  </si>
  <si>
    <t>27.72</t>
  </si>
  <si>
    <t>26.72</t>
  </si>
  <si>
    <t>Long-Term Debt / Total Capital</t>
  </si>
  <si>
    <t>30.07</t>
  </si>
  <si>
    <t>100.69</t>
  </si>
  <si>
    <t>7.2</t>
  </si>
  <si>
    <t>9.61</t>
  </si>
  <si>
    <t>21.3</t>
  </si>
  <si>
    <t>20.74</t>
  </si>
  <si>
    <t>Total Liabilities / Total Assets</t>
  </si>
  <si>
    <t>78.67</t>
  </si>
  <si>
    <t>100.82</t>
  </si>
  <si>
    <t>29.83</t>
  </si>
  <si>
    <t>23.12</t>
  </si>
  <si>
    <t>32.87</t>
  </si>
  <si>
    <t>34.62</t>
  </si>
  <si>
    <t>EBIT / Interest Expense</t>
  </si>
  <si>
    <t>-49.19</t>
  </si>
  <si>
    <t>-38.29</t>
  </si>
  <si>
    <t>-58.45</t>
  </si>
  <si>
    <t>-101.26</t>
  </si>
  <si>
    <t>EBITDA / Interest Expense</t>
  </si>
  <si>
    <t>-44.93</t>
  </si>
  <si>
    <t>-35.94</t>
  </si>
  <si>
    <t>-52.93</t>
  </si>
  <si>
    <t>-93.02</t>
  </si>
  <si>
    <t>(EBITDA - Capex) / Interest Expense</t>
  </si>
  <si>
    <t>-45.46</t>
  </si>
  <si>
    <t>-36.54</t>
  </si>
  <si>
    <t>-55.41</t>
  </si>
  <si>
    <t>-94.27</t>
  </si>
  <si>
    <t>Total Debt / EBITDA</t>
  </si>
  <si>
    <t>-1.28</t>
  </si>
  <si>
    <t>-0.45</t>
  </si>
  <si>
    <t>-0.42</t>
  </si>
  <si>
    <t>-0.56</t>
  </si>
  <si>
    <t>-0.74</t>
  </si>
  <si>
    <t>Net Debt / EBITDA</t>
  </si>
  <si>
    <t>1.93</t>
  </si>
  <si>
    <t>2.54</t>
  </si>
  <si>
    <t>6.32</t>
  </si>
  <si>
    <t>5.3</t>
  </si>
  <si>
    <t>2.13</t>
  </si>
  <si>
    <t>Total Debt / (EBITDA - Capex)</t>
  </si>
  <si>
    <t>-1.04</t>
  </si>
  <si>
    <t>-0.43</t>
  </si>
  <si>
    <t>-0.41</t>
  </si>
  <si>
    <t>-0.55</t>
  </si>
  <si>
    <t>Net Debt / (EBITDA - Capex)</t>
  </si>
  <si>
    <t>1.56</t>
  </si>
  <si>
    <t>2.43</t>
  </si>
  <si>
    <t>6.24</t>
  </si>
  <si>
    <t>5.21</t>
  </si>
  <si>
    <t>2.04</t>
  </si>
  <si>
    <t>1.63</t>
  </si>
  <si>
    <t>Growth Over Prior Year</t>
  </si>
  <si>
    <t>Total Revenues, 1 Yr. Growth %</t>
  </si>
  <si>
    <t>10.42</t>
  </si>
  <si>
    <t>55.25</t>
  </si>
  <si>
    <t>37.93</t>
  </si>
  <si>
    <t>-32.08</t>
  </si>
  <si>
    <t>-33.25</t>
  </si>
  <si>
    <t>Gross Profit, 1 Yr. Growth %</t>
  </si>
  <si>
    <t>189.1</t>
  </si>
  <si>
    <t>69.6</t>
  </si>
  <si>
    <t>8.03</t>
  </si>
  <si>
    <t>77.47</t>
  </si>
  <si>
    <t>11.76</t>
  </si>
  <si>
    <t>EBITDA, 1 Yr. Growth %</t>
  </si>
  <si>
    <t>123.98</t>
  </si>
  <si>
    <t>73.77</t>
  </si>
  <si>
    <t>37.07</t>
  </si>
  <si>
    <t>58.55</t>
  </si>
  <si>
    <t>7.27</t>
  </si>
  <si>
    <t>EBITA, 1 Yr. Growth %</t>
  </si>
  <si>
    <t>116.32</t>
  </si>
  <si>
    <t>70.51</t>
  </si>
  <si>
    <t>35.87</t>
  </si>
  <si>
    <t>57.71</t>
  </si>
  <si>
    <t>7.33</t>
  </si>
  <si>
    <t>EBIT, 1 Yr. Growth %</t>
  </si>
  <si>
    <t>Earnings From Cont. Operations, 1 Yr. Growth %</t>
  </si>
  <si>
    <t>117.04</t>
  </si>
  <si>
    <t>94.54</t>
  </si>
  <si>
    <t>26.47</t>
  </si>
  <si>
    <t>52.79</t>
  </si>
  <si>
    <t>3.37</t>
  </si>
  <si>
    <t>Net Income, 1 Yr. Growth %</t>
  </si>
  <si>
    <t>Normalized Net Income, 1 Yr. Growth %</t>
  </si>
  <si>
    <t>109.52</t>
  </si>
  <si>
    <t>103.44</t>
  </si>
  <si>
    <t>22.31</t>
  </si>
  <si>
    <t>55.42</t>
  </si>
  <si>
    <t>5.43</t>
  </si>
  <si>
    <t>Diluted EPS Before Extra, 1 Yr. Growth %</t>
  </si>
  <si>
    <t>65.96</t>
  </si>
  <si>
    <t>-81.2</t>
  </si>
  <si>
    <t>-68.77</t>
  </si>
  <si>
    <t>43.97</t>
  </si>
  <si>
    <t>1.75</t>
  </si>
  <si>
    <t>Accounts Receivable, 1 Yr. Growth %</t>
  </si>
  <si>
    <t>-94.65</t>
  </si>
  <si>
    <t>-3.01</t>
  </si>
  <si>
    <t>27.48</t>
  </si>
  <si>
    <t>-74.23</t>
  </si>
  <si>
    <t>701.02</t>
  </si>
  <si>
    <t>Net Property, Plant and Equip., 1 Yr. Growth %</t>
  </si>
  <si>
    <t>-7.2</t>
  </si>
  <si>
    <t>-12.5</t>
  </si>
  <si>
    <t>111.78</t>
  </si>
  <si>
    <t>121.14</t>
  </si>
  <si>
    <t>-8.29</t>
  </si>
  <si>
    <t>Total Assets, 1 Yr. Growth %</t>
  </si>
  <si>
    <t>-19.27</t>
  </si>
  <si>
    <t>238.35</t>
  </si>
  <si>
    <t>26.65</t>
  </si>
  <si>
    <t>-14.98</t>
  </si>
  <si>
    <t>-12.62</t>
  </si>
  <si>
    <t>Tangible Book Value, 1 Yr. Growth %</t>
  </si>
  <si>
    <t>40.39</t>
  </si>
  <si>
    <t>-350.79</t>
  </si>
  <si>
    <t>38.75</t>
  </si>
  <si>
    <t>-25.76</t>
  </si>
  <si>
    <t>-14.91</t>
  </si>
  <si>
    <t>Common Equity, 1 Yr. Growth %</t>
  </si>
  <si>
    <t>Cash From Operations, 1 Yr. Growth %</t>
  </si>
  <si>
    <t>-427.51</t>
  </si>
  <si>
    <t>-220.92</t>
  </si>
  <si>
    <t>29.32</t>
  </si>
  <si>
    <t>21.82</t>
  </si>
  <si>
    <t>0.85</t>
  </si>
  <si>
    <t>Capital Expenditures, 1 Yr. Growth %</t>
  </si>
  <si>
    <t>-49.83</t>
  </si>
  <si>
    <t>-51.82</t>
  </si>
  <si>
    <t>96.46</t>
  </si>
  <si>
    <t>330.38</t>
  </si>
  <si>
    <t>-68.92</t>
  </si>
  <si>
    <t>Levered Free Cash Flow, 1 Yr. Growth %</t>
  </si>
  <si>
    <t>-137.51</t>
  </si>
  <si>
    <t>12.77</t>
  </si>
  <si>
    <t>107.77</t>
  </si>
  <si>
    <t>5.22</t>
  </si>
  <si>
    <t>Unlevered Free Cash Flow, 1 Yr. Growth %</t>
  </si>
  <si>
    <t>-137.01</t>
  </si>
  <si>
    <t>11.95</t>
  </si>
  <si>
    <t>109.87</t>
  </si>
  <si>
    <t>5.62</t>
  </si>
  <si>
    <t>Compound Annual Growth Rate Over Two Years</t>
  </si>
  <si>
    <t>Total Revenues, 2 Yr. CAGR %</t>
  </si>
  <si>
    <t>30.93</t>
  </si>
  <si>
    <t>46.33</t>
  </si>
  <si>
    <t>-3.21</t>
  </si>
  <si>
    <t>-32.67</t>
  </si>
  <si>
    <t>Gross Profit, 2 Yr. CAGR %</t>
  </si>
  <si>
    <t>121.43</t>
  </si>
  <si>
    <t>35.36</t>
  </si>
  <si>
    <t>38.46</t>
  </si>
  <si>
    <t>40.83</t>
  </si>
  <si>
    <t>EBITDA, 2 Yr. CAGR %</t>
  </si>
  <si>
    <t>97.28</t>
  </si>
  <si>
    <t>54.33</t>
  </si>
  <si>
    <t>47.42</t>
  </si>
  <si>
    <t>30.41</t>
  </si>
  <si>
    <t>EBITA, 2 Yr. CAGR %</t>
  </si>
  <si>
    <t>92.05</t>
  </si>
  <si>
    <t>52.21</t>
  </si>
  <si>
    <t>46.39</t>
  </si>
  <si>
    <t>30.11</t>
  </si>
  <si>
    <t>EBIT, 2 Yr. CAGR %</t>
  </si>
  <si>
    <t>Earnings From Cont. Operations, 2 Yr. CAGR %</t>
  </si>
  <si>
    <t>105.48</t>
  </si>
  <si>
    <t>56.85</t>
  </si>
  <si>
    <t>25.67</t>
  </si>
  <si>
    <t>Net Income, 2 Yr. CAGR %</t>
  </si>
  <si>
    <t>Normalized Net Income, 2 Yr. CAGR %</t>
  </si>
  <si>
    <t>106.46</t>
  </si>
  <si>
    <t>57.74</t>
  </si>
  <si>
    <t>37.87</t>
  </si>
  <si>
    <t>Diluted EPS Before Extra, 2 Yr. CAGR %</t>
  </si>
  <si>
    <t>-44.06</t>
  </si>
  <si>
    <t>-75.77</t>
  </si>
  <si>
    <t>-32.94</t>
  </si>
  <si>
    <t>21.03</t>
  </si>
  <si>
    <t>Accounts Receivable, 2 Yr. CAGR %</t>
  </si>
  <si>
    <t>-77.22</t>
  </si>
  <si>
    <t>11.19</t>
  </si>
  <si>
    <t>-42.68</t>
  </si>
  <si>
    <t>43.67</t>
  </si>
  <si>
    <t>Net Property, Plant and Equip., 2 Yr. CAGR %</t>
  </si>
  <si>
    <t>-9.89</t>
  </si>
  <si>
    <t>36.13</t>
  </si>
  <si>
    <t>116.41</t>
  </si>
  <si>
    <t>42.41</t>
  </si>
  <si>
    <t>Total Assets, 2 Yr. CAGR %</t>
  </si>
  <si>
    <t>65.27</t>
  </si>
  <si>
    <t>107.01</t>
  </si>
  <si>
    <t>3.77</t>
  </si>
  <si>
    <t>-13.81</t>
  </si>
  <si>
    <t>Tangible Book Value, 2 Yr. CAGR %</t>
  </si>
  <si>
    <t>87.64</t>
  </si>
  <si>
    <t>86.54</t>
  </si>
  <si>
    <t>1.49</t>
  </si>
  <si>
    <t>-20.52</t>
  </si>
  <si>
    <t>Common Equity, 2 Yr. CAGR %</t>
  </si>
  <si>
    <t>Cash From Operations, 2 Yr. CAGR %</t>
  </si>
  <si>
    <t>25.05</t>
  </si>
  <si>
    <t>25.51</t>
  </si>
  <si>
    <t>10.84</t>
  </si>
  <si>
    <t>Capital Expenditures, 2 Yr. CAGR %</t>
  </si>
  <si>
    <t>-50.83</t>
  </si>
  <si>
    <t>-2.71</t>
  </si>
  <si>
    <t>190.78</t>
  </si>
  <si>
    <t>15.65</t>
  </si>
  <si>
    <t>Levered Free Cash Flow, 2 Yr. CAGR %</t>
  </si>
  <si>
    <t>-34.96</t>
  </si>
  <si>
    <t>53.07</t>
  </si>
  <si>
    <t>47.86</t>
  </si>
  <si>
    <t>Unlevered Free Cash Flow, 2 Yr. CAGR %</t>
  </si>
  <si>
    <t>-35.63</t>
  </si>
  <si>
    <t>53.28</t>
  </si>
  <si>
    <t>48.89</t>
  </si>
  <si>
    <t>Compound Annual Growth Rate Over Three Years</t>
  </si>
  <si>
    <t>Total Revenues, 3 Yr. CAGR %</t>
  </si>
  <si>
    <t>33.22</t>
  </si>
  <si>
    <t>13.3</t>
  </si>
  <si>
    <t>-14.49</t>
  </si>
  <si>
    <t>Gross Profit, 3 Yr. CAGR %</t>
  </si>
  <si>
    <t>74.32</t>
  </si>
  <si>
    <t>48.15</t>
  </si>
  <si>
    <t>28.92</t>
  </si>
  <si>
    <t>EBITDA, 3 Yr. CAGR %</t>
  </si>
  <si>
    <t>74.73</t>
  </si>
  <si>
    <t>55.73</t>
  </si>
  <si>
    <t>32.6</t>
  </si>
  <si>
    <t>EBITA, 3 Yr. CAGR %</t>
  </si>
  <si>
    <t>71.13</t>
  </si>
  <si>
    <t>54.02</t>
  </si>
  <si>
    <t>EBIT, 3 Yr. CAGR %</t>
  </si>
  <si>
    <t>Earnings From Cont. Operations, 3 Yr. CAGR %</t>
  </si>
  <si>
    <t>74.79</t>
  </si>
  <si>
    <t>55.48</t>
  </si>
  <si>
    <t>25.94</t>
  </si>
  <si>
    <t>Net Income, 3 Yr. CAGR %</t>
  </si>
  <si>
    <t>Normalized Net Income, 3 Yr. CAGR %</t>
  </si>
  <si>
    <t>73.39</t>
  </si>
  <si>
    <t>56.96</t>
  </si>
  <si>
    <t>26.07</t>
  </si>
  <si>
    <t>Diluted EPS Before Extra, 3 Yr. CAGR %</t>
  </si>
  <si>
    <t>-53.94</t>
  </si>
  <si>
    <t>-56.11</t>
  </si>
  <si>
    <t>-22.95</t>
  </si>
  <si>
    <t>Accounts Receivable, 3 Yr. CAGR %</t>
  </si>
  <si>
    <t>-31.7</t>
  </si>
  <si>
    <t>38.06</t>
  </si>
  <si>
    <t>Net Property, Plant and Equip., 3 Yr. CAGR %</t>
  </si>
  <si>
    <t>19.81</t>
  </si>
  <si>
    <t>60.02</t>
  </si>
  <si>
    <t>62.55</t>
  </si>
  <si>
    <t>Total Assets, 3 Yr. CAGR %</t>
  </si>
  <si>
    <t>51.24</t>
  </si>
  <si>
    <t>53.87</t>
  </si>
  <si>
    <t>-2.01</t>
  </si>
  <si>
    <t>Tangible Book Value, 3 Yr. CAGR %</t>
  </si>
  <si>
    <t>69.68</t>
  </si>
  <si>
    <t>37.21</t>
  </si>
  <si>
    <t>-4.3</t>
  </si>
  <si>
    <t>Common Equity, 3 Yr. CAGR %</t>
  </si>
  <si>
    <t>Cash From Operations, 3 Yr. CAGR %</t>
  </si>
  <si>
    <t>72.37</t>
  </si>
  <si>
    <t>23.96</t>
  </si>
  <si>
    <t>16.68</t>
  </si>
  <si>
    <t>Capital Expenditures, 3 Yr. CAGR %</t>
  </si>
  <si>
    <t>-21.98</t>
  </si>
  <si>
    <t>59.71</t>
  </si>
  <si>
    <t>37.99</t>
  </si>
  <si>
    <t>Levered Free Cash Flow, 3 Yr. CAGR %</t>
  </si>
  <si>
    <t>-4.21</t>
  </si>
  <si>
    <t>35.09</t>
  </si>
  <si>
    <t>Unlevered Free Cash Flow, 3 Yr. CAGR %</t>
  </si>
  <si>
    <t>-4.55</t>
  </si>
  <si>
    <t>35.39</t>
  </si>
  <si>
    <t>Compound Annual Growth Rate Over Five Years</t>
  </si>
  <si>
    <t>Total Revenues, 5 Yr. CAGR %</t>
  </si>
  <si>
    <t>1.4</t>
  </si>
  <si>
    <t>Gross Profit, 5 Yr. CAGR %</t>
  </si>
  <si>
    <t>60.06</t>
  </si>
  <si>
    <t>EBITDA, 5 Yr. CAGR %</t>
  </si>
  <si>
    <t>55.44</t>
  </si>
  <si>
    <t>EBITA, 5 Yr. CAGR %</t>
  </si>
  <si>
    <t>53.36</t>
  </si>
  <si>
    <t>EBIT, 5 Yr. CAGR %</t>
  </si>
  <si>
    <t>Earnings From Cont. Operations, 5 Yr. CAGR %</t>
  </si>
  <si>
    <t>53.18</t>
  </si>
  <si>
    <t>Net Income, 5 Yr. CAGR %</t>
  </si>
  <si>
    <t>Normalized Net Income, 5 Yr. CAGR %</t>
  </si>
  <si>
    <t>53.57</t>
  </si>
  <si>
    <t>Diluted EPS Before Extra, 5 Yr. CAGR %</t>
  </si>
  <si>
    <t>-32.21</t>
  </si>
  <si>
    <t>Accounts Receivable, 5 Yr. CAGR %</t>
  </si>
  <si>
    <t>-32.85</t>
  </si>
  <si>
    <t>Net Property, Plant and Equip., 5 Yr. CAGR %</t>
  </si>
  <si>
    <t>28.38</t>
  </si>
  <si>
    <t>Total Assets, 5 Yr. CAGR %</t>
  </si>
  <si>
    <t>20.78</t>
  </si>
  <si>
    <t>Tangible Book Value, 5 Yr. CAGR %</t>
  </si>
  <si>
    <t>25.28</t>
  </si>
  <si>
    <t>Common Equity, 5 Yr. CAGR %</t>
  </si>
  <si>
    <t>Cash From Operations, 5 Yr. CAGR %</t>
  </si>
  <si>
    <t>44.46</t>
  </si>
  <si>
    <t>Capital Expenditures, 5 Yr. CAGR %</t>
  </si>
  <si>
    <t>-8.68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</si>
  <si>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</si>
  <si>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</si>
  <si>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</si>
  <si>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</si>
  <si>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</si>
  <si>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</si>
  <si>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</si>
  <si>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</si>
  <si>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1,426</t>
  </si>
  <si>
    <t>1,566</t>
  </si>
  <si>
    <t>288.8</t>
  </si>
  <si>
    <t>278.4</t>
  </si>
  <si>
    <t>258.7</t>
  </si>
  <si>
    <t>-</t>
  </si>
  <si>
    <t>Change</t>
  </si>
  <si>
    <t>9.83%</t>
  </si>
  <si>
    <t>-81.55%</t>
  </si>
  <si>
    <t>-3.6%</t>
  </si>
  <si>
    <t>-7.09%</t>
  </si>
  <si>
    <t>0%</t>
  </si>
  <si>
    <t>Enterprise Value (EV)
                                    1</t>
  </si>
  <si>
    <t>1,064</t>
  </si>
  <si>
    <t>1,500</t>
  </si>
  <si>
    <t>21.89</t>
  </si>
  <si>
    <t>24.76</t>
  </si>
  <si>
    <t>-63.31</t>
  </si>
  <si>
    <t>-34.16</t>
  </si>
  <si>
    <t>-61.37</t>
  </si>
  <si>
    <t>41.02%</t>
  </si>
  <si>
    <t>-98.54%</t>
  </si>
  <si>
    <t>13.11%</t>
  </si>
  <si>
    <t>-355.75%</t>
  </si>
  <si>
    <t>-46.05%</t>
  </si>
  <si>
    <t>79.64%</t>
  </si>
  <si>
    <t>P/E ratio</t>
  </si>
  <si>
    <t>-21.5x</t>
  </si>
  <si>
    <t>-17.7x</t>
  </si>
  <si>
    <t>-2.25x</t>
  </si>
  <si>
    <t>-2.12x</t>
  </si>
  <si>
    <t>-2.4x</t>
  </si>
  <si>
    <t>-1.95x</t>
  </si>
  <si>
    <t>-2.02x</t>
  </si>
  <si>
    <t>PBR</t>
  </si>
  <si>
    <t>5.08x</t>
  </si>
  <si>
    <t>4.02x</t>
  </si>
  <si>
    <t>1x</t>
  </si>
  <si>
    <t>1.39x</t>
  </si>
  <si>
    <t>0.96x</t>
  </si>
  <si>
    <t>1.34x</t>
  </si>
  <si>
    <t>1.72x</t>
  </si>
  <si>
    <t>PEG</t>
  </si>
  <si>
    <t>0.4x</t>
  </si>
  <si>
    <t>-1x</t>
  </si>
  <si>
    <t>-0.1x</t>
  </si>
  <si>
    <t>-1.11x</t>
  </si>
  <si>
    <t>0.1x</t>
  </si>
  <si>
    <t>0.55x</t>
  </si>
  <si>
    <t>Capitalization / Revenue</t>
  </si>
  <si>
    <t>42.9x</t>
  </si>
  <si>
    <t>34.2x</t>
  </si>
  <si>
    <t>9.29x</t>
  </si>
  <si>
    <t>13.4x</t>
  </si>
  <si>
    <t>7.22x</t>
  </si>
  <si>
    <t>6.65x</t>
  </si>
  <si>
    <t>14.6x</t>
  </si>
  <si>
    <t>EV / Revenue</t>
  </si>
  <si>
    <t>32.1x</t>
  </si>
  <si>
    <t>32.8x</t>
  </si>
  <si>
    <t>0.7x</t>
  </si>
  <si>
    <t>1.19x</t>
  </si>
  <si>
    <t>-1.77x</t>
  </si>
  <si>
    <t>-0.88x</t>
  </si>
  <si>
    <t>-3.46x</t>
  </si>
  <si>
    <t>EV / EBITDA</t>
  </si>
  <si>
    <t>-19.2x</t>
  </si>
  <si>
    <t>-25.4x</t>
  </si>
  <si>
    <t>-0.22x</t>
  </si>
  <si>
    <t>-0.23x</t>
  </si>
  <si>
    <t>0.8x</t>
  </si>
  <si>
    <t>0.33x</t>
  </si>
  <si>
    <t>0.54x</t>
  </si>
  <si>
    <t>EV / EBIT</t>
  </si>
  <si>
    <t>-17.6x</t>
  </si>
  <si>
    <t>-18.3x</t>
  </si>
  <si>
    <t>-0.17x</t>
  </si>
  <si>
    <t>-0.18x</t>
  </si>
  <si>
    <t>0.26x</t>
  </si>
  <si>
    <t>0.37x</t>
  </si>
  <si>
    <t>EV / FCF</t>
  </si>
  <si>
    <t>-15.7x</t>
  </si>
  <si>
    <t>-17x</t>
  </si>
  <si>
    <t>-0.2x</t>
  </si>
  <si>
    <t>0.6x</t>
  </si>
  <si>
    <t>0.25x</t>
  </si>
  <si>
    <t>0.41x</t>
  </si>
  <si>
    <t>FCF Yield</t>
  </si>
  <si>
    <t>-6.38%</t>
  </si>
  <si>
    <t>-5.88%</t>
  </si>
  <si>
    <t>-509%</t>
  </si>
  <si>
    <t>-438%</t>
  </si>
  <si>
    <t>166%</t>
  </si>
  <si>
    <t>401%</t>
  </si>
  <si>
    <t>245%</t>
  </si>
  <si>
    <t>Dividend per Share
                                    2</t>
  </si>
  <si>
    <t>Rate of return</t>
  </si>
  <si>
    <t>EPS
                                    2</t>
  </si>
  <si>
    <t>-1.542</t>
  </si>
  <si>
    <t>-1.529</t>
  </si>
  <si>
    <t>-1.879</t>
  </si>
  <si>
    <t>-1.81</t>
  </si>
  <si>
    <t>Distribution rate</t>
  </si>
  <si>
    <t>Net sales
                                    1</t>
  </si>
  <si>
    <t>33.2</t>
  </si>
  <si>
    <t>45.78</t>
  </si>
  <si>
    <t>31.1</t>
  </si>
  <si>
    <t>20.76</t>
  </si>
  <si>
    <t>35.82</t>
  </si>
  <si>
    <t>38.91</t>
  </si>
  <si>
    <t>17.74</t>
  </si>
  <si>
    <t>EBITDA
                                    1</t>
  </si>
  <si>
    <t>-55.4</t>
  </si>
  <si>
    <t>-59.13</t>
  </si>
  <si>
    <t>-97.84</t>
  </si>
  <si>
    <t>-109.9</t>
  </si>
  <si>
    <t>-78.95</t>
  </si>
  <si>
    <t>-102.8</t>
  </si>
  <si>
    <t>-114.3</t>
  </si>
  <si>
    <t>EBIT
                                    1</t>
  </si>
  <si>
    <t>-60.45</t>
  </si>
  <si>
    <t>-82.13</t>
  </si>
  <si>
    <t>-129.5</t>
  </si>
  <si>
    <t>-139</t>
  </si>
  <si>
    <t>-116.6</t>
  </si>
  <si>
    <t>-167.9</t>
  </si>
  <si>
    <t>Net income
                                    1</t>
  </si>
  <si>
    <t>-66.34</t>
  </si>
  <si>
    <t>-83.89</t>
  </si>
  <si>
    <t>-128.2</t>
  </si>
  <si>
    <t>-132.5</t>
  </si>
  <si>
    <t>-108.3</t>
  </si>
  <si>
    <t>-150.6</t>
  </si>
  <si>
    <t>-171.2</t>
  </si>
  <si>
    <t>Net Debt
                                    1</t>
  </si>
  <si>
    <t>-361.6</t>
  </si>
  <si>
    <t>-65.36</t>
  </si>
  <si>
    <t>-267</t>
  </si>
  <si>
    <t>-253.7</t>
  </si>
  <si>
    <t>-322</t>
  </si>
  <si>
    <t>-292.9</t>
  </si>
  <si>
    <t>-320.1</t>
  </si>
  <si>
    <t>Reference price
                                    2</t>
  </si>
  <si>
    <t>33.130</t>
  </si>
  <si>
    <t>32.200</t>
  </si>
  <si>
    <t>5.900</t>
  </si>
  <si>
    <t>5.650</t>
  </si>
  <si>
    <t>3.665</t>
  </si>
  <si>
    <t>Nbr of stocks (in thousands)</t>
  </si>
  <si>
    <t>43,030</t>
  </si>
  <si>
    <t>48,626</t>
  </si>
  <si>
    <t>48,957</t>
  </si>
  <si>
    <t>49,281</t>
  </si>
  <si>
    <t>70,589</t>
  </si>
  <si>
    <t>Announcement Date</t>
  </si>
  <si>
    <t>3/11/21</t>
  </si>
  <si>
    <t>2/24/22</t>
  </si>
  <si>
    <t>2/23/23</t>
  </si>
  <si>
    <t>2/22/24</t>
  </si>
  <si>
    <t>address1</t>
  </si>
  <si>
    <t>490 Arsenal Way</t>
  </si>
  <si>
    <t>address2</t>
  </si>
  <si>
    <t>Suite120</t>
  </si>
  <si>
    <t>city</t>
  </si>
  <si>
    <t>Watertown</t>
  </si>
  <si>
    <t>state</t>
  </si>
  <si>
    <t>MA</t>
  </si>
  <si>
    <t>zip</t>
  </si>
  <si>
    <t>02472</t>
  </si>
  <si>
    <t>country</t>
  </si>
  <si>
    <t>phone</t>
  </si>
  <si>
    <t>617 231 0700</t>
  </si>
  <si>
    <t>website</t>
  </si>
  <si>
    <t>https://www.c4therapeutics.com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</si>
  <si>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</si>
  <si>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</si>
  <si>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</si>
  <si>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</si>
  <si>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</si>
  <si>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</si>
  <si>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</si>
  <si>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</si>
  <si>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</si>
  <si>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</si>
  <si>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</si>
  <si>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C4 Therapeutics, Inc., a clinical-stage biopharmaceutical company, develops novel therapeutic candidates to degrade disease-causing proteins for the treatment of cancer, neurodegenerative conditions, and other diseases. Its lead product candidate is CFT7455, an orally bioavailable MonoDAC degrader of protein that is in Phase 1/2 trial targeting IKZF1 and IKZF3 for multiple myeloma and non-Hodgkin lymphomas, including peripheral T-cell lymphoma and mantle cell lymphoma, currently under Phase 1/2 clinical trials. The company is also developing CFT1946, an orally bioavailable BiDAC degrader targeting V600X mutant BRAF to treat melanoma, non-small cell lung cancer (NSCLC), colorectal cancer, and other solid malignancies, currently under Phase 1/2 clinical trials; and CFT8919, an orally bioavailable, allosteric, and mutant-selective BiDAC degrader of epidermal growth factor receptor, or EGFR, with an L858R mutation in NSCLC. It has strategic collaborations with F. Hoffmann-La Roche Ltd and Hoffmann-La Roche Inc.; Biogen MA, Inc.; Betta Pharmaceuticals, Co., Ltd.; and Merck Sharp &amp; Dohme, LLC, as well as Calico Life Sciences LLC. The company was incorporated in 2015 and is headquartered in Watertown, Massachusetts.</t>
  </si>
  <si>
    <t>fullTimeEmployees</t>
  </si>
  <si>
    <t>companyOfficers</t>
  </si>
  <si>
    <t>[{'maxAge': 1, 'name': 'Mr. Andrew J. Hirsch M.B.A.', 'age': 53, 'title': 'CEO, President &amp; Director', 'yearBorn': 1971, 'fiscalYear': 2023, 'totalPay': 986078, 'exercisedValue': 0, 'unexercisedValue': 0}, {'maxAge': 1, 'name': 'Dr. Kenneth C. Anderson M.D., Ph.D.', 'age': 73, 'title': 'Co-Founder, Independent Director &amp; Member of Scientific Advisory Board', 'yearBorn': 1951, 'fiscalYear': 2023, 'totalPay': 45000, 'exercisedValue': 0, 'unexercisedValue': 0}, {'maxAge': 1, 'name': 'Dr. Leonard M. J. Reyno M.D.', 'age': 62, 'title': 'Chief Medical Officer', 'yearBorn': 1962, 'fiscalYear': 2023, 'totalPay': 1040820, 'exercisedValue': 0, 'unexercisedValue': 0}, {'maxAge': 1, 'name': 'Dr. Nathanael S. Gray Ph.D.', 'title': 'Co-Founder &amp; Member of Scientific Advisory Board', 'fiscalYear': 2023, 'exercisedValue': 0, 'unexercisedValue': 0}, {'maxAge': 1, 'name': 'Ms. Kendra  Adams', 'title': 'CFO &amp; Treasurer', 'fiscalYear': 2023, 'exercisedValue': 0, 'unexercisedValue': 0}, {'maxAge': 1, 'name': 'Mr. Mark  Mossler', 'age': 51, 'title': 'Chief Accounting Officer', 'yearBorn': 1973, 'fiscalYear': 2023, 'exercisedValue': 0, 'unexercisedValue': 0}, {'maxAge': 1, 'name': 'Ms. Paige  Mahaney Ph.D.', 'title': 'Chief Scientific Officer', 'fiscalYear': 2023, 'exercisedValue': 0, 'unexercisedValue': 0}, {'maxAge': 1, 'name': 'Ms. Courtney  Solberg', 'title': 'Senior Manager of Investor Relations', 'fiscalYear': 2023, 'exercisedValue': 0, 'unexercisedValue': 0}, {'maxAge': 1, 'name': 'Ms. Jolie M. Siegel J.D.', 'age': 47, 'title': 'Chief Legal Officer &amp; Corporate Secretary', 'yearBorn': 1977, 'fiscalYear': 2023, 'totalPay': 610400, 'exercisedValue': 1063000, 'unexercisedValue': 1335958}, {'maxAge': 1, 'name': 'Ms. Kelly A. Schick', 'age': 44, 'title': 'Chief People Officer', 'yearBorn': 1980,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</si>
  <si>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</si>
  <si>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</si>
  <si>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</si>
  <si>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</si>
  <si>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</si>
  <si>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</si>
  <si>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</si>
  <si>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</si>
  <si>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</si>
  <si>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</si>
  <si>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</si>
  <si>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</si>
  <si>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</si>
  <si>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</si>
  <si>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</si>
  <si>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</si>
  <si>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</si>
  <si>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</si>
  <si>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</si>
  <si>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</si>
  <si>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</si>
  <si>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</si>
  <si>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</si>
  <si>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</si>
  <si>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</si>
  <si>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</si>
  <si>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</si>
  <si>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</si>
  <si>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</si>
  <si>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</si>
  <si>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</si>
  <si>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</si>
  <si>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</si>
  <si>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</si>
  <si>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</si>
  <si>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</si>
  <si>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</si>
  <si>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</si>
  <si>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</si>
  <si>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</si>
  <si>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</si>
  <si>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</si>
  <si>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</si>
  <si>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</si>
  <si>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</si>
  <si>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</si>
  <si>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</si>
  <si>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</si>
  <si>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</si>
  <si>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</si>
  <si>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</si>
  <si>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</si>
  <si>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</si>
  <si>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</si>
  <si>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</si>
  <si>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</si>
  <si>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</si>
  <si>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</si>
  <si>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</si>
  <si>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</si>
  <si>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</si>
  <si>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</si>
  <si>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</si>
  <si>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</si>
  <si>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</si>
  <si>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</si>
  <si>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</si>
  <si>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</si>
  <si>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C4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</si>
  <si>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</si>
  <si>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</si>
  <si>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</si>
  <si>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</si>
  <si>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</si>
  <si>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</si>
  <si>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</si>
  <si>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b41c1949-bef0-3b7c-8399-8d0a5d83bcc2</t>
  </si>
  <si>
    <t>messageBoardId</t>
  </si>
  <si>
    <t>finmb_321572356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</si>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</sst>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4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3.795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-87.3316884960748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2.58708688E8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3.439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-3.2723215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-15.0</v>
      </c>
      <c r="C2" s="1">
        <v>-34.0</v>
      </c>
      <c r="D2" s="1">
        <v>-66.0</v>
      </c>
      <c r="E2" s="1">
        <v>-83.0</v>
      </c>
      <c r="F2" s="1">
        <v>-128.0</v>
      </c>
      <c r="G2" s="1">
        <v>-132.0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2.0</v>
      </c>
      <c r="D3" s="1">
        <v>1.0</v>
      </c>
      <c r="E3" s="1">
        <v>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3.0</v>
      </c>
      <c r="C4" s="1">
        <v>2.0</v>
      </c>
      <c r="D4" s="1">
        <v>1.0</v>
      </c>
      <c r="E4" s="1">
        <v>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40.0</v>
      </c>
      <c r="E5" s="1">
        <v>71.0</v>
      </c>
      <c r="F5" s="1">
        <v>71.0</v>
      </c>
      <c r="G5" s="1">
        <v>40.0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8.0</v>
      </c>
      <c r="C6" s="1">
        <v>1.0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-2.0</v>
      </c>
      <c r="C7" s="1">
        <v>33.0</v>
      </c>
      <c r="D7" s="1">
        <v>-9.0</v>
      </c>
      <c r="E7" s="1">
        <v>1.0</v>
      </c>
      <c r="F7" s="1">
        <v>71.0</v>
      </c>
      <c r="G7" s="1">
        <v>-3.0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58.0</v>
      </c>
      <c r="C8" s="1">
        <v>1.0</v>
      </c>
      <c r="D8" s="1">
        <v>3.0</v>
      </c>
      <c r="E8" s="1">
        <v>21.0</v>
      </c>
      <c r="F8" s="1">
        <v>30.0</v>
      </c>
      <c r="G8" s="1">
        <v>27.0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6.0</v>
      </c>
      <c r="C9" s="1">
        <v>4.0</v>
      </c>
      <c r="D9" s="1">
        <v>6.0</v>
      </c>
      <c r="E9" s="1">
        <v>1.0</v>
      </c>
      <c r="F9" s="1">
        <v>5.0</v>
      </c>
      <c r="G9" s="1">
        <v>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-84.0</v>
      </c>
      <c r="C10" s="1">
        <v>81.0</v>
      </c>
      <c r="D10" s="1">
        <v>13.0</v>
      </c>
      <c r="E10" s="1">
        <v>-1.0</v>
      </c>
      <c r="F10" s="1">
        <v>4.0</v>
      </c>
      <c r="G10" s="1">
        <v>-10.0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57.0</v>
      </c>
      <c r="C11" s="1">
        <v>4.0</v>
      </c>
      <c r="D11" s="1">
        <v>46.0</v>
      </c>
      <c r="E11" s="1">
        <v>-1.0</v>
      </c>
      <c r="F11" s="1">
        <v>-3.0</v>
      </c>
      <c r="G11" s="1">
        <v>27.0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81.0</v>
      </c>
      <c r="C12" s="1">
        <v>-3.0</v>
      </c>
      <c r="D12" s="1">
        <v>-12.0</v>
      </c>
      <c r="E12" s="1">
        <v>-25.0</v>
      </c>
      <c r="F12" s="1">
        <v>-22.0</v>
      </c>
      <c r="G12" s="1">
        <v>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2.0</v>
      </c>
      <c r="D13" s="1">
        <v>-1.0</v>
      </c>
      <c r="E13" s="1">
        <v>-2.0</v>
      </c>
      <c r="F13" s="1">
        <v>4.0</v>
      </c>
      <c r="G13" s="1">
        <v>-65.0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-16.0</v>
      </c>
      <c r="C14" s="1">
        <v>55.0</v>
      </c>
      <c r="D14" s="1">
        <v>-67.0</v>
      </c>
      <c r="E14" s="1">
        <v>-86.0</v>
      </c>
      <c r="F14" s="1">
        <v>-106.0</v>
      </c>
      <c r="G14" s="1">
        <v>-107.0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-2.0</v>
      </c>
      <c r="C15" s="1">
        <v>-1.0</v>
      </c>
      <c r="D15" s="1">
        <v>-65.0</v>
      </c>
      <c r="E15" s="1">
        <v>-1.0</v>
      </c>
      <c r="F15" s="1">
        <v>-5.0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6.0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39.0</v>
      </c>
      <c r="C17" s="1">
        <v>-33.0</v>
      </c>
      <c r="D17" s="1">
        <v>-190.0</v>
      </c>
      <c r="E17" s="1">
        <v>-188.0</v>
      </c>
      <c r="F17" s="1">
        <v>63.0</v>
      </c>
      <c r="G17" s="1">
        <v>160.0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36.0</v>
      </c>
      <c r="C18" s="1">
        <v>-1.0</v>
      </c>
      <c r="D18" s="1">
        <v>-191.0</v>
      </c>
      <c r="E18" s="1">
        <v>-189.0</v>
      </c>
      <c r="F18" s="1">
        <v>58.0</v>
      </c>
      <c r="G18" s="1">
        <v>158.0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12.0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12.0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2.0</v>
      </c>
      <c r="C23" s="1">
        <v>27.0</v>
      </c>
      <c r="D23" s="1">
        <v>211.0</v>
      </c>
      <c r="E23" s="1">
        <v>183.0</v>
      </c>
      <c r="F23" s="1">
        <v>77.0</v>
      </c>
      <c r="G23" s="1">
        <v>57.0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-6.0</v>
      </c>
      <c r="C24" s="1">
        <v>-3.0</v>
      </c>
      <c r="D24" s="1">
        <v>-92.0</v>
      </c>
      <c r="E24" s="1">
        <v>0.0</v>
      </c>
      <c r="F24" s="1">
        <v>0.0</v>
      </c>
      <c r="G24" s="1">
        <v>-11.0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150.0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-23.0</v>
      </c>
      <c r="E26" s="1">
        <v>-11.0</v>
      </c>
      <c r="F26" s="1">
        <v>37.0</v>
      </c>
      <c r="G26" s="1">
        <v>36.0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1.0</v>
      </c>
      <c r="C27" s="1">
        <v>24.0</v>
      </c>
      <c r="D27" s="1">
        <v>349.0</v>
      </c>
      <c r="E27" s="1">
        <v>171.0</v>
      </c>
      <c r="F27" s="1">
        <v>1.0</v>
      </c>
      <c r="G27" s="1">
        <v>45.0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21.0</v>
      </c>
      <c r="C28" s="1">
        <v>54.0</v>
      </c>
      <c r="D28" s="1">
        <v>91.0</v>
      </c>
      <c r="E28" s="1">
        <v>-105.0</v>
      </c>
      <c r="F28" s="1">
        <v>-46.0</v>
      </c>
      <c r="G28" s="1">
        <v>97.0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82.0</v>
      </c>
      <c r="E30" s="1">
        <v>1.0</v>
      </c>
      <c r="F30" s="1">
        <v>1.0</v>
      </c>
      <c r="G30" s="1">
        <v>99.0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14.0</v>
      </c>
      <c r="E31" s="1">
        <v>0.0</v>
      </c>
      <c r="F31" s="1">
        <v>0.0</v>
      </c>
      <c r="G31" s="1">
        <v>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71.0</v>
      </c>
      <c r="D32" s="1">
        <v>-26.0</v>
      </c>
      <c r="E32" s="1">
        <v>-30.0</v>
      </c>
      <c r="F32" s="1">
        <v>-62.0</v>
      </c>
      <c r="G32" s="1">
        <v>-66.0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71.0</v>
      </c>
      <c r="D33" s="1">
        <v>-26.0</v>
      </c>
      <c r="E33" s="1">
        <v>-29.0</v>
      </c>
      <c r="F33" s="1">
        <v>-62.0</v>
      </c>
      <c r="G33" s="1">
        <v>-65.0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-90.0</v>
      </c>
      <c r="D34" s="1">
        <v>-6.0</v>
      </c>
      <c r="E34" s="1">
        <v>-1.0</v>
      </c>
      <c r="F34" s="1">
        <v>7.0</v>
      </c>
      <c r="G34" s="1">
        <v>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12.0</v>
      </c>
      <c r="E35" s="1">
        <v>0.0</v>
      </c>
      <c r="F35" s="1">
        <v>0.0</v>
      </c>
      <c r="G35" s="1">
        <v>-12.0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36.0</v>
      </c>
      <c r="C3" s="1">
        <v>90.0</v>
      </c>
      <c r="D3" s="1">
        <v>182.0</v>
      </c>
      <c r="E3" s="1">
        <v>76.0</v>
      </c>
      <c r="F3" s="1">
        <v>29.0</v>
      </c>
      <c r="G3" s="1">
        <v>127.0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0.0</v>
      </c>
      <c r="D4" s="1">
        <v>190.0</v>
      </c>
      <c r="E4" s="1">
        <v>233.0</v>
      </c>
      <c r="F4" s="1">
        <v>246.0</v>
      </c>
      <c r="G4" s="1">
        <v>127.0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36.0</v>
      </c>
      <c r="C5" s="1">
        <v>90.0</v>
      </c>
      <c r="D5" s="1">
        <v>372.0</v>
      </c>
      <c r="E5" s="1">
        <v>309.0</v>
      </c>
      <c r="F5" s="1">
        <v>276.0</v>
      </c>
      <c r="G5" s="1">
        <v>254.0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86.0</v>
      </c>
      <c r="C6" s="1">
        <v>4.0</v>
      </c>
      <c r="D6" s="1">
        <v>4.0</v>
      </c>
      <c r="E6" s="1">
        <v>5.0</v>
      </c>
      <c r="F6" s="1">
        <v>1.0</v>
      </c>
      <c r="G6" s="1">
        <v>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86.0</v>
      </c>
      <c r="C7" s="1">
        <v>4.0</v>
      </c>
      <c r="D7" s="1">
        <v>4.0</v>
      </c>
      <c r="E7" s="1">
        <v>5.0</v>
      </c>
      <c r="F7" s="1">
        <v>1.0</v>
      </c>
      <c r="G7" s="1">
        <v>11.0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78.0</v>
      </c>
      <c r="C8" s="1">
        <v>1.0</v>
      </c>
      <c r="D8" s="1">
        <v>4.0</v>
      </c>
      <c r="E8" s="1">
        <v>10.0</v>
      </c>
      <c r="F8" s="1">
        <v>9.0</v>
      </c>
      <c r="G8" s="1">
        <v>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124.0</v>
      </c>
      <c r="C9" s="1">
        <v>96.0</v>
      </c>
      <c r="D9" s="1">
        <v>381.0</v>
      </c>
      <c r="E9" s="1">
        <v>326.0</v>
      </c>
      <c r="F9" s="1">
        <v>288.0</v>
      </c>
      <c r="G9" s="1">
        <v>271.0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22.0</v>
      </c>
      <c r="C10" s="1">
        <v>22.0</v>
      </c>
      <c r="D10" s="1">
        <v>22.0</v>
      </c>
      <c r="E10" s="1">
        <v>41.0</v>
      </c>
      <c r="F10" s="1">
        <v>85.0</v>
      </c>
      <c r="G10" s="1">
        <v>78.0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-2.0</v>
      </c>
      <c r="C11" s="1">
        <v>-3.0</v>
      </c>
      <c r="D11" s="1">
        <v>-5.0</v>
      </c>
      <c r="E11" s="1">
        <v>-6.0</v>
      </c>
      <c r="F11" s="1">
        <v>-8.0</v>
      </c>
      <c r="G11" s="1">
        <v>-7.0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20.0</v>
      </c>
      <c r="C12" s="1">
        <v>18.0</v>
      </c>
      <c r="D12" s="1">
        <v>16.0</v>
      </c>
      <c r="E12" s="1">
        <v>35.0</v>
      </c>
      <c r="F12" s="1">
        <v>77.0</v>
      </c>
      <c r="G12" s="1">
        <v>71.0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0.0</v>
      </c>
      <c r="C13" s="1">
        <v>0.0</v>
      </c>
      <c r="D13" s="1">
        <v>0.0</v>
      </c>
      <c r="E13" s="1">
        <v>142.0</v>
      </c>
      <c r="F13" s="1">
        <v>60.0</v>
      </c>
      <c r="G13" s="1">
        <v>28.0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2.0</v>
      </c>
      <c r="C14" s="1">
        <v>2.0</v>
      </c>
      <c r="D14" s="1">
        <v>2.0</v>
      </c>
      <c r="E14" s="1">
        <v>3.0</v>
      </c>
      <c r="F14" s="1">
        <v>4.0</v>
      </c>
      <c r="G14" s="1">
        <v>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146.0</v>
      </c>
      <c r="C15" s="1">
        <v>118.0</v>
      </c>
      <c r="D15" s="1">
        <v>400.0</v>
      </c>
      <c r="E15" s="1">
        <v>507.0</v>
      </c>
      <c r="F15" s="1">
        <v>431.0</v>
      </c>
      <c r="G15" s="1">
        <v>376.0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1.0</v>
      </c>
      <c r="C17" s="1">
        <v>5.0</v>
      </c>
      <c r="D17" s="1">
        <v>5.0</v>
      </c>
      <c r="E17" s="1">
        <v>4.0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2.0</v>
      </c>
      <c r="C18" s="1">
        <v>6.0</v>
      </c>
      <c r="D18" s="1">
        <v>9.0</v>
      </c>
      <c r="E18" s="1">
        <v>13.0</v>
      </c>
      <c r="F18" s="1">
        <v>17.0</v>
      </c>
      <c r="G18" s="1">
        <v>15.0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0.0</v>
      </c>
      <c r="C19" s="1">
        <v>0.0</v>
      </c>
      <c r="D19" s="1">
        <v>0.0</v>
      </c>
      <c r="E19" s="1">
        <v>0.0</v>
      </c>
      <c r="F19" s="1">
        <v>2.0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73.0</v>
      </c>
      <c r="C20" s="1">
        <v>88.0</v>
      </c>
      <c r="D20" s="1">
        <v>1.0</v>
      </c>
      <c r="E20" s="1">
        <v>1.0</v>
      </c>
      <c r="F20" s="1">
        <v>4.0</v>
      </c>
      <c r="G20" s="1">
        <v>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19.0</v>
      </c>
      <c r="C21" s="1">
        <v>20.0</v>
      </c>
      <c r="D21" s="1">
        <v>27.0</v>
      </c>
      <c r="E21" s="1">
        <v>31.0</v>
      </c>
      <c r="F21" s="1">
        <v>16.0</v>
      </c>
      <c r="G21" s="1">
        <v>15.0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38.0</v>
      </c>
      <c r="C22" s="1">
        <v>28.0</v>
      </c>
      <c r="D22" s="1">
        <v>46.0</v>
      </c>
      <c r="E22" s="1">
        <v>41.0</v>
      </c>
      <c r="F22" s="1">
        <v>2.0</v>
      </c>
      <c r="G22" s="1">
        <v>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23.0</v>
      </c>
      <c r="C23" s="1">
        <v>33.0</v>
      </c>
      <c r="D23" s="1">
        <v>43.0</v>
      </c>
      <c r="E23" s="1">
        <v>51.0</v>
      </c>
      <c r="F23" s="1">
        <v>44.0</v>
      </c>
      <c r="G23" s="1">
        <v>42.0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10.0</v>
      </c>
      <c r="E24" s="1">
        <v>10.0</v>
      </c>
      <c r="F24" s="1">
        <v>9.0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13.0</v>
      </c>
      <c r="C25" s="1">
        <v>12.0</v>
      </c>
      <c r="D25" s="1">
        <v>11.0</v>
      </c>
      <c r="E25" s="1">
        <v>30.0</v>
      </c>
      <c r="F25" s="1">
        <v>70.0</v>
      </c>
      <c r="G25" s="1">
        <v>65.0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77.0</v>
      </c>
      <c r="C26" s="1">
        <v>72.0</v>
      </c>
      <c r="D26" s="1">
        <v>53.0</v>
      </c>
      <c r="E26" s="1">
        <v>24.0</v>
      </c>
      <c r="F26" s="1">
        <v>16.0</v>
      </c>
      <c r="G26" s="1">
        <v>21.0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115.0</v>
      </c>
      <c r="C27" s="1">
        <v>119.0</v>
      </c>
      <c r="D27" s="1">
        <v>119.0</v>
      </c>
      <c r="E27" s="1">
        <v>117.0</v>
      </c>
      <c r="F27" s="1">
        <v>142.0</v>
      </c>
      <c r="G27" s="1">
        <v>130.0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111.0</v>
      </c>
      <c r="C28" s="1">
        <v>111.0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111.0</v>
      </c>
      <c r="C29" s="1">
        <v>111.0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3.0</v>
      </c>
      <c r="C31" s="1">
        <v>5.0</v>
      </c>
      <c r="D31" s="1">
        <v>465.0</v>
      </c>
      <c r="E31" s="1">
        <v>658.0</v>
      </c>
      <c r="F31" s="1">
        <v>689.0</v>
      </c>
      <c r="G31" s="1">
        <v>775.0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-83.0</v>
      </c>
      <c r="C32" s="1">
        <v>-117.0</v>
      </c>
      <c r="D32" s="1">
        <v>-184.0</v>
      </c>
      <c r="E32" s="1">
        <v>-268.0</v>
      </c>
      <c r="F32" s="1">
        <v>-396.0</v>
      </c>
      <c r="G32" s="1">
        <v>-528.0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0.0</v>
      </c>
      <c r="C33" s="1">
        <v>0.0</v>
      </c>
      <c r="D33" s="1">
        <v>1.0</v>
      </c>
      <c r="E33" s="1">
        <v>-77.0</v>
      </c>
      <c r="F33" s="1">
        <v>-4.0</v>
      </c>
      <c r="G33" s="1">
        <v>-12.0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-79.0</v>
      </c>
      <c r="C34" s="1">
        <v>-112.0</v>
      </c>
      <c r="D34" s="1">
        <v>281.0</v>
      </c>
      <c r="E34" s="1">
        <v>390.0</v>
      </c>
      <c r="F34" s="1">
        <v>289.0</v>
      </c>
      <c r="G34" s="1">
        <v>246.0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31.0</v>
      </c>
      <c r="C35" s="1">
        <v>-96.0</v>
      </c>
      <c r="D35" s="1">
        <v>281.0</v>
      </c>
      <c r="E35" s="1">
        <v>390.0</v>
      </c>
      <c r="F35" s="1">
        <v>289.0</v>
      </c>
      <c r="G35" s="1">
        <v>246.0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146.0</v>
      </c>
      <c r="C36" s="1">
        <v>118.0</v>
      </c>
      <c r="D36" s="1">
        <v>400.0</v>
      </c>
      <c r="E36" s="1">
        <v>507.0</v>
      </c>
      <c r="F36" s="1">
        <v>431.0</v>
      </c>
      <c r="G36" s="1">
        <v>376.0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1.0</v>
      </c>
      <c r="C38" s="1">
        <v>1.0</v>
      </c>
      <c r="D38" s="1">
        <v>43.0</v>
      </c>
      <c r="E38" s="1">
        <v>48.0</v>
      </c>
      <c r="F38" s="1">
        <v>49.0</v>
      </c>
      <c r="G38" s="1">
        <v>68.0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1.0</v>
      </c>
      <c r="C39" s="1">
        <v>1.0</v>
      </c>
      <c r="D39" s="1">
        <v>43.0</v>
      </c>
      <c r="E39" s="1">
        <v>48.0</v>
      </c>
      <c r="F39" s="1">
        <v>48.0</v>
      </c>
      <c r="G39" s="1">
        <v>60.0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 t="s">
        <v>90</v>
      </c>
      <c r="C40" s="1" t="s">
        <v>91</v>
      </c>
      <c r="D40" s="1" t="s">
        <v>92</v>
      </c>
      <c r="E40" s="1">
        <v>8.0</v>
      </c>
      <c r="F40" s="1" t="s">
        <v>93</v>
      </c>
      <c r="G40" s="1" t="s">
        <v>94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-79.0</v>
      </c>
      <c r="C41" s="1">
        <v>-112.0</v>
      </c>
      <c r="D41" s="1">
        <v>281.0</v>
      </c>
      <c r="E41" s="1">
        <v>390.0</v>
      </c>
      <c r="F41" s="1">
        <v>289.0</v>
      </c>
      <c r="G41" s="1">
        <v>246.0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 t="s">
        <v>90</v>
      </c>
      <c r="C42" s="1" t="s">
        <v>91</v>
      </c>
      <c r="D42" s="1" t="s">
        <v>92</v>
      </c>
      <c r="E42" s="1">
        <v>8.0</v>
      </c>
      <c r="F42" s="1" t="s">
        <v>93</v>
      </c>
      <c r="G42" s="1" t="s">
        <v>94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14.0</v>
      </c>
      <c r="C43" s="1">
        <v>13.0</v>
      </c>
      <c r="D43" s="1">
        <v>22.0</v>
      </c>
      <c r="E43" s="1">
        <v>42.0</v>
      </c>
      <c r="F43" s="1">
        <v>87.0</v>
      </c>
      <c r="G43" s="1">
        <v>70.0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-21.0</v>
      </c>
      <c r="C44" s="1">
        <v>-76.0</v>
      </c>
      <c r="D44" s="1">
        <v>-349.0</v>
      </c>
      <c r="E44" s="1">
        <v>-409.0</v>
      </c>
      <c r="F44" s="1">
        <v>-250.0</v>
      </c>
      <c r="G44" s="1">
        <v>-211.0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30.0</v>
      </c>
      <c r="C45" s="1">
        <v>28.0</v>
      </c>
      <c r="D45" s="1">
        <v>28.0</v>
      </c>
      <c r="E45" s="1">
        <v>28.0</v>
      </c>
      <c r="F45" s="1">
        <v>84.0</v>
      </c>
      <c r="G45" s="1">
        <v>75.0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7.0</v>
      </c>
      <c r="C47" s="1">
        <v>7.0</v>
      </c>
      <c r="D47" s="1">
        <v>8.0</v>
      </c>
      <c r="E47" s="1">
        <v>9.0</v>
      </c>
      <c r="F47" s="1">
        <v>10.0</v>
      </c>
      <c r="G47" s="1">
        <v>10.0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0.0</v>
      </c>
      <c r="C48" s="1">
        <v>88.0</v>
      </c>
      <c r="D48" s="1">
        <v>99.0</v>
      </c>
      <c r="E48" s="1">
        <v>121.0</v>
      </c>
      <c r="F48" s="1">
        <v>146.0</v>
      </c>
      <c r="G48" s="1">
        <v>145.0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0.0</v>
      </c>
      <c r="C49" s="1">
        <v>0.0</v>
      </c>
      <c r="D49" s="1">
        <v>91.0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19.0</v>
      </c>
      <c r="C2" s="1">
        <v>21.0</v>
      </c>
      <c r="D2" s="1">
        <v>33.0</v>
      </c>
      <c r="E2" s="1">
        <v>45.0</v>
      </c>
      <c r="F2" s="1">
        <v>31.0</v>
      </c>
      <c r="G2" s="1">
        <v>20.0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19.0</v>
      </c>
      <c r="C3" s="1">
        <v>21.0</v>
      </c>
      <c r="D3" s="1">
        <v>33.0</v>
      </c>
      <c r="E3" s="1">
        <v>45.0</v>
      </c>
      <c r="F3" s="1">
        <v>31.0</v>
      </c>
      <c r="G3" s="1">
        <v>20.0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28.0</v>
      </c>
      <c r="C4" s="1">
        <v>48.0</v>
      </c>
      <c r="D4" s="1">
        <v>78.0</v>
      </c>
      <c r="E4" s="1">
        <v>94.0</v>
      </c>
      <c r="F4" s="1">
        <v>118.0</v>
      </c>
      <c r="G4" s="1">
        <v>118.0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-9.0</v>
      </c>
      <c r="C5" s="1">
        <v>-26.0</v>
      </c>
      <c r="D5" s="1">
        <v>-45.0</v>
      </c>
      <c r="E5" s="1">
        <v>-48.0</v>
      </c>
      <c r="F5" s="1">
        <v>-86.0</v>
      </c>
      <c r="G5" s="1">
        <v>-96.0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7.0</v>
      </c>
      <c r="C6" s="1">
        <v>8.0</v>
      </c>
      <c r="D6" s="1">
        <v>15.0</v>
      </c>
      <c r="E6" s="1">
        <v>33.0</v>
      </c>
      <c r="F6" s="1">
        <v>42.0</v>
      </c>
      <c r="G6" s="1">
        <v>42.0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7.0</v>
      </c>
      <c r="C7" s="1">
        <v>8.0</v>
      </c>
      <c r="D7" s="1">
        <v>15.0</v>
      </c>
      <c r="E7" s="1">
        <v>33.0</v>
      </c>
      <c r="F7" s="1">
        <v>42.0</v>
      </c>
      <c r="G7" s="1">
        <v>42.0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-16.0</v>
      </c>
      <c r="C8" s="1">
        <v>-35.0</v>
      </c>
      <c r="D8" s="1">
        <v>-60.0</v>
      </c>
      <c r="E8" s="1">
        <v>-82.0</v>
      </c>
      <c r="F8" s="1">
        <v>-130.0</v>
      </c>
      <c r="G8" s="1">
        <v>-139.0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0.0</v>
      </c>
      <c r="C9" s="1">
        <v>0.0</v>
      </c>
      <c r="D9" s="1">
        <v>-1.0</v>
      </c>
      <c r="E9" s="1">
        <v>-2.0</v>
      </c>
      <c r="F9" s="1">
        <v>-2.0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68.0</v>
      </c>
      <c r="C10" s="1">
        <v>1.0</v>
      </c>
      <c r="D10" s="1">
        <v>29.0</v>
      </c>
      <c r="E10" s="1">
        <v>2.0</v>
      </c>
      <c r="F10" s="1">
        <v>4.0</v>
      </c>
      <c r="G10" s="1">
        <v>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68.0</v>
      </c>
      <c r="C11" s="1">
        <v>1.0</v>
      </c>
      <c r="D11" s="1">
        <v>-93.0</v>
      </c>
      <c r="E11" s="1">
        <v>12.0</v>
      </c>
      <c r="F11" s="1">
        <v>2.0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-2.0</v>
      </c>
      <c r="C12" s="1">
        <v>65.0</v>
      </c>
      <c r="D12" s="1">
        <v>-5.0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-15.0</v>
      </c>
      <c r="C13" s="1">
        <v>-32.0</v>
      </c>
      <c r="D13" s="1">
        <v>-67.0</v>
      </c>
      <c r="E13" s="1">
        <v>-82.0</v>
      </c>
      <c r="F13" s="1">
        <v>-127.0</v>
      </c>
      <c r="G13" s="1">
        <v>-134.0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2.0</v>
      </c>
      <c r="C14" s="1">
        <v>-33.0</v>
      </c>
      <c r="D14" s="1">
        <v>9.0</v>
      </c>
      <c r="E14" s="1">
        <v>-1.0</v>
      </c>
      <c r="F14" s="1">
        <v>-71.0</v>
      </c>
      <c r="G14" s="1">
        <v>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-62.0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-15.0</v>
      </c>
      <c r="C16" s="1">
        <v>-33.0</v>
      </c>
      <c r="D16" s="1">
        <v>-66.0</v>
      </c>
      <c r="E16" s="1">
        <v>-83.0</v>
      </c>
      <c r="F16" s="1">
        <v>-128.0</v>
      </c>
      <c r="G16" s="1">
        <v>-131.0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0.0</v>
      </c>
      <c r="C17" s="1">
        <v>80.0</v>
      </c>
      <c r="D17" s="1">
        <v>-62.0</v>
      </c>
      <c r="E17" s="1">
        <v>0.0</v>
      </c>
      <c r="F17" s="1">
        <v>0.0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-15.0</v>
      </c>
      <c r="C18" s="1">
        <v>-34.0</v>
      </c>
      <c r="D18" s="1">
        <v>-66.0</v>
      </c>
      <c r="E18" s="1">
        <v>-83.0</v>
      </c>
      <c r="F18" s="1">
        <v>-128.0</v>
      </c>
      <c r="G18" s="1">
        <v>-132.0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-15.0</v>
      </c>
      <c r="C19" s="1">
        <v>-34.0</v>
      </c>
      <c r="D19" s="1">
        <v>-66.0</v>
      </c>
      <c r="E19" s="1">
        <v>-83.0</v>
      </c>
      <c r="F19" s="1">
        <v>-128.0</v>
      </c>
      <c r="G19" s="1">
        <v>-132.0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-15.0</v>
      </c>
      <c r="C20" s="1">
        <v>-34.0</v>
      </c>
      <c r="D20" s="1">
        <v>-66.0</v>
      </c>
      <c r="E20" s="1">
        <v>-83.0</v>
      </c>
      <c r="F20" s="1">
        <v>-128.0</v>
      </c>
      <c r="G20" s="1">
        <v>-132.0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8.0</v>
      </c>
      <c r="C21" s="1">
        <v>8.0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-24.0</v>
      </c>
      <c r="C22" s="1">
        <v>-42.0</v>
      </c>
      <c r="D22" s="1">
        <v>-66.0</v>
      </c>
      <c r="E22" s="1">
        <v>-83.0</v>
      </c>
      <c r="F22" s="1">
        <v>-128.0</v>
      </c>
      <c r="G22" s="1">
        <v>-132.0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-24.0</v>
      </c>
      <c r="C23" s="1">
        <v>-42.0</v>
      </c>
      <c r="D23" s="1">
        <v>-66.0</v>
      </c>
      <c r="E23" s="1">
        <v>-83.0</v>
      </c>
      <c r="F23" s="1">
        <v>-128.0</v>
      </c>
      <c r="G23" s="1">
        <v>-132.0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128</v>
      </c>
      <c r="C25" s="1" t="s">
        <v>129</v>
      </c>
      <c r="D25" s="1" t="s">
        <v>130</v>
      </c>
      <c r="E25" s="1" t="s">
        <v>131</v>
      </c>
      <c r="F25" s="1" t="s">
        <v>132</v>
      </c>
      <c r="G25" s="1" t="s">
        <v>133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1" t="s">
        <v>133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1.0</v>
      </c>
      <c r="C27" s="1">
        <v>1.0</v>
      </c>
      <c r="D27" s="1">
        <v>11.0</v>
      </c>
      <c r="E27" s="1">
        <v>46.0</v>
      </c>
      <c r="F27" s="1">
        <v>48.0</v>
      </c>
      <c r="G27" s="1">
        <v>49.0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 t="s">
        <v>128</v>
      </c>
      <c r="C28" s="1" t="s">
        <v>129</v>
      </c>
      <c r="D28" s="1" t="s">
        <v>130</v>
      </c>
      <c r="E28" s="1" t="s">
        <v>131</v>
      </c>
      <c r="F28" s="1" t="s">
        <v>132</v>
      </c>
      <c r="G28" s="1" t="s">
        <v>133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 t="s">
        <v>128</v>
      </c>
      <c r="C29" s="1" t="s">
        <v>129</v>
      </c>
      <c r="D29" s="1" t="s">
        <v>130</v>
      </c>
      <c r="E29" s="1" t="s">
        <v>131</v>
      </c>
      <c r="F29" s="1" t="s">
        <v>132</v>
      </c>
      <c r="G29" s="1" t="s">
        <v>133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1.0</v>
      </c>
      <c r="C30" s="1">
        <v>1.0</v>
      </c>
      <c r="D30" s="1">
        <v>11.0</v>
      </c>
      <c r="E30" s="1">
        <v>46.0</v>
      </c>
      <c r="F30" s="1">
        <v>48.0</v>
      </c>
      <c r="G30" s="1">
        <v>49.0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139</v>
      </c>
      <c r="B31" s="1" t="s">
        <v>140</v>
      </c>
      <c r="C31" s="1" t="s">
        <v>141</v>
      </c>
      <c r="D31" s="1" t="s">
        <v>142</v>
      </c>
      <c r="E31" s="1" t="s">
        <v>143</v>
      </c>
      <c r="F31" s="1" t="s">
        <v>144</v>
      </c>
      <c r="G31" s="1" t="s">
        <v>145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 t="s">
        <v>140</v>
      </c>
      <c r="C32" s="1" t="s">
        <v>141</v>
      </c>
      <c r="D32" s="1" t="s">
        <v>142</v>
      </c>
      <c r="E32" s="1" t="s">
        <v>143</v>
      </c>
      <c r="F32" s="1" t="s">
        <v>144</v>
      </c>
      <c r="G32" s="1" t="s">
        <v>145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-15.0</v>
      </c>
      <c r="C34" s="1">
        <v>-33.0</v>
      </c>
      <c r="D34" s="1">
        <v>-58.0</v>
      </c>
      <c r="E34" s="1">
        <v>-80.0</v>
      </c>
      <c r="F34" s="1">
        <v>-128.0</v>
      </c>
      <c r="G34" s="1">
        <v>-137.0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1">
        <v>-16.0</v>
      </c>
      <c r="C35" s="1">
        <v>-35.0</v>
      </c>
      <c r="D35" s="1">
        <v>-60.0</v>
      </c>
      <c r="E35" s="1">
        <v>-82.0</v>
      </c>
      <c r="F35" s="1">
        <v>-130.0</v>
      </c>
      <c r="G35" s="1">
        <v>-139.0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-16.0</v>
      </c>
      <c r="C36" s="1">
        <v>-35.0</v>
      </c>
      <c r="D36" s="1">
        <v>-60.0</v>
      </c>
      <c r="E36" s="1">
        <v>-82.0</v>
      </c>
      <c r="F36" s="1">
        <v>-130.0</v>
      </c>
      <c r="G36" s="1">
        <v>-139.0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-11.0</v>
      </c>
      <c r="C37" s="1">
        <v>-30.0</v>
      </c>
      <c r="D37" s="1">
        <v>-55.0</v>
      </c>
      <c r="E37" s="1">
        <v>-77.0</v>
      </c>
      <c r="F37" s="1">
        <v>-117.0</v>
      </c>
      <c r="G37" s="1">
        <v>-128.0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0.0</v>
      </c>
      <c r="C38" s="1" t="s">
        <v>152</v>
      </c>
      <c r="D38" s="1" t="s">
        <v>153</v>
      </c>
      <c r="E38" s="1">
        <v>0.0</v>
      </c>
      <c r="F38" s="1">
        <v>0.0</v>
      </c>
      <c r="G38" s="1" t="s">
        <v>154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0.0</v>
      </c>
      <c r="C39" s="1">
        <v>80.0</v>
      </c>
      <c r="D39" s="1">
        <v>-62.0</v>
      </c>
      <c r="E39" s="1">
        <v>0.0</v>
      </c>
      <c r="F39" s="1">
        <v>0.0</v>
      </c>
      <c r="G39" s="1">
        <v>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80.0</v>
      </c>
      <c r="D41" s="1">
        <v>-62.0</v>
      </c>
      <c r="E41" s="1">
        <v>0.0</v>
      </c>
      <c r="F41" s="1">
        <v>0.0</v>
      </c>
      <c r="G41" s="1">
        <v>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-9.0</v>
      </c>
      <c r="C42" s="1">
        <v>-20.0</v>
      </c>
      <c r="D42" s="1">
        <v>-41.0</v>
      </c>
      <c r="E42" s="1">
        <v>-51.0</v>
      </c>
      <c r="F42" s="1">
        <v>-79.0</v>
      </c>
      <c r="G42" s="1">
        <v>-83.0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0.0</v>
      </c>
      <c r="D43" s="1">
        <v>1.0</v>
      </c>
      <c r="E43" s="1">
        <v>2.0</v>
      </c>
      <c r="F43" s="1">
        <v>2.0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7.0</v>
      </c>
      <c r="C45" s="1">
        <v>8.0</v>
      </c>
      <c r="D45" s="1">
        <v>15.0</v>
      </c>
      <c r="E45" s="1">
        <v>33.0</v>
      </c>
      <c r="F45" s="1">
        <v>42.0</v>
      </c>
      <c r="G45" s="1">
        <v>42.0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28.0</v>
      </c>
      <c r="C46" s="1">
        <v>48.0</v>
      </c>
      <c r="D46" s="1">
        <v>78.0</v>
      </c>
      <c r="E46" s="1">
        <v>94.0</v>
      </c>
      <c r="F46" s="1">
        <v>118.0</v>
      </c>
      <c r="G46" s="1">
        <v>118.0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3.0</v>
      </c>
      <c r="C47" s="1">
        <v>3.0</v>
      </c>
      <c r="D47" s="1">
        <v>3.0</v>
      </c>
      <c r="E47" s="1">
        <v>3.0</v>
      </c>
      <c r="F47" s="1">
        <v>10.0</v>
      </c>
      <c r="G47" s="1">
        <v>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0.0</v>
      </c>
      <c r="C48" s="1">
        <v>0.0</v>
      </c>
      <c r="D48" s="1">
        <v>1.0</v>
      </c>
      <c r="E48" s="1">
        <v>1.0</v>
      </c>
      <c r="F48" s="1">
        <v>2.0</v>
      </c>
      <c r="G48" s="1">
        <v>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0.0</v>
      </c>
      <c r="C49" s="1">
        <v>0.0</v>
      </c>
      <c r="D49" s="1">
        <v>1.0</v>
      </c>
      <c r="E49" s="1">
        <v>1.0</v>
      </c>
      <c r="F49" s="1">
        <v>7.0</v>
      </c>
      <c r="G49" s="1">
        <v>8.0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15.0</v>
      </c>
      <c r="C50" s="1">
        <v>39.0</v>
      </c>
      <c r="D50" s="1">
        <v>97.0</v>
      </c>
      <c r="E50" s="1">
        <v>7.0</v>
      </c>
      <c r="F50" s="1">
        <v>13.0</v>
      </c>
      <c r="G50" s="1">
        <v>11.0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167</v>
      </c>
      <c r="B51" s="1">
        <v>42.0</v>
      </c>
      <c r="C51" s="1">
        <v>1.0</v>
      </c>
      <c r="D51" s="1">
        <v>2.0</v>
      </c>
      <c r="E51" s="1">
        <v>13.0</v>
      </c>
      <c r="F51" s="1">
        <v>16.0</v>
      </c>
      <c r="G51" s="1">
        <v>15.0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168</v>
      </c>
      <c r="B52" s="1">
        <v>58.0</v>
      </c>
      <c r="C52" s="1">
        <v>1.0</v>
      </c>
      <c r="D52" s="1">
        <v>3.0</v>
      </c>
      <c r="E52" s="1">
        <v>21.0</v>
      </c>
      <c r="F52" s="1">
        <v>30.0</v>
      </c>
      <c r="G52" s="1">
        <v>27.0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1" t="s">
        <v>180</v>
      </c>
      <c r="G4" s="1" t="s">
        <v>181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182</v>
      </c>
      <c r="B5" s="1">
        <v>0.0</v>
      </c>
      <c r="C5" s="1" t="s">
        <v>183</v>
      </c>
      <c r="D5" s="1" t="s">
        <v>184</v>
      </c>
      <c r="E5" s="1" t="s">
        <v>185</v>
      </c>
      <c r="F5" s="1" t="s">
        <v>186</v>
      </c>
      <c r="G5" s="1" t="s">
        <v>187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188</v>
      </c>
      <c r="B6" s="1">
        <v>0.0</v>
      </c>
      <c r="C6" s="1" t="s">
        <v>189</v>
      </c>
      <c r="D6" s="1" t="s">
        <v>190</v>
      </c>
      <c r="E6" s="1" t="s">
        <v>185</v>
      </c>
      <c r="F6" s="1" t="s">
        <v>186</v>
      </c>
      <c r="G6" s="1" t="s">
        <v>187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192</v>
      </c>
      <c r="B8" s="1" t="s">
        <v>193</v>
      </c>
      <c r="C8" s="1" t="s">
        <v>194</v>
      </c>
      <c r="D8" s="1" t="s">
        <v>195</v>
      </c>
      <c r="E8" s="1" t="s">
        <v>196</v>
      </c>
      <c r="F8" s="1" t="s">
        <v>197</v>
      </c>
      <c r="G8" s="1" t="s">
        <v>198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199</v>
      </c>
      <c r="B9" s="1" t="s">
        <v>200</v>
      </c>
      <c r="C9" s="1" t="s">
        <v>201</v>
      </c>
      <c r="D9" s="1" t="s">
        <v>202</v>
      </c>
      <c r="E9" s="1" t="s">
        <v>203</v>
      </c>
      <c r="F9" s="1" t="s">
        <v>204</v>
      </c>
      <c r="G9" s="1" t="s">
        <v>205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206</v>
      </c>
      <c r="B10" s="1" t="s">
        <v>207</v>
      </c>
      <c r="C10" s="1" t="s">
        <v>208</v>
      </c>
      <c r="D10" s="1" t="s">
        <v>209</v>
      </c>
      <c r="E10" s="1" t="s">
        <v>210</v>
      </c>
      <c r="F10" s="1" t="s">
        <v>211</v>
      </c>
      <c r="G10" s="1" t="s">
        <v>212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214</v>
      </c>
      <c r="C11" s="1" t="s">
        <v>215</v>
      </c>
      <c r="D11" s="1" t="s">
        <v>216</v>
      </c>
      <c r="E11" s="1" t="s">
        <v>217</v>
      </c>
      <c r="F11" s="1" t="s">
        <v>218</v>
      </c>
      <c r="G11" s="1" t="s">
        <v>219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220</v>
      </c>
      <c r="B12" s="1" t="s">
        <v>214</v>
      </c>
      <c r="C12" s="1" t="s">
        <v>215</v>
      </c>
      <c r="D12" s="1" t="s">
        <v>216</v>
      </c>
      <c r="E12" s="1" t="s">
        <v>217</v>
      </c>
      <c r="F12" s="1" t="s">
        <v>218</v>
      </c>
      <c r="G12" s="1" t="s">
        <v>219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221</v>
      </c>
      <c r="B13" s="1" t="s">
        <v>222</v>
      </c>
      <c r="C13" s="1" t="s">
        <v>223</v>
      </c>
      <c r="D13" s="1" t="s">
        <v>224</v>
      </c>
      <c r="E13" s="1" t="s">
        <v>225</v>
      </c>
      <c r="F13" s="1" t="s">
        <v>226</v>
      </c>
      <c r="G13" s="1" t="s">
        <v>227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 t="s">
        <v>222</v>
      </c>
      <c r="C14" s="1" t="s">
        <v>223</v>
      </c>
      <c r="D14" s="1" t="s">
        <v>224</v>
      </c>
      <c r="E14" s="1" t="s">
        <v>225</v>
      </c>
      <c r="F14" s="1" t="s">
        <v>226</v>
      </c>
      <c r="G14" s="1" t="s">
        <v>227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 t="s">
        <v>230</v>
      </c>
      <c r="C15" s="1" t="s">
        <v>231</v>
      </c>
      <c r="D15" s="1" t="s">
        <v>224</v>
      </c>
      <c r="E15" s="1" t="s">
        <v>225</v>
      </c>
      <c r="F15" s="1" t="s">
        <v>226</v>
      </c>
      <c r="G15" s="1" t="s">
        <v>227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232</v>
      </c>
      <c r="B16" s="1" t="s">
        <v>233</v>
      </c>
      <c r="C16" s="1" t="s">
        <v>234</v>
      </c>
      <c r="D16" s="1" t="s">
        <v>235</v>
      </c>
      <c r="E16" s="1" t="s">
        <v>236</v>
      </c>
      <c r="F16" s="1" t="s">
        <v>237</v>
      </c>
      <c r="G16" s="1" t="s">
        <v>238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 t="s">
        <v>240</v>
      </c>
      <c r="D17" s="1" t="s">
        <v>241</v>
      </c>
      <c r="E17" s="1">
        <v>-66.0</v>
      </c>
      <c r="F17" s="1" t="s">
        <v>242</v>
      </c>
      <c r="G17" s="1" t="s">
        <v>243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244</v>
      </c>
      <c r="B18" s="1">
        <v>0.0</v>
      </c>
      <c r="C18" s="1" t="s">
        <v>240</v>
      </c>
      <c r="D18" s="1" t="s">
        <v>245</v>
      </c>
      <c r="E18" s="1" t="s">
        <v>246</v>
      </c>
      <c r="F18" s="1" t="s">
        <v>247</v>
      </c>
      <c r="G18" s="1" t="s">
        <v>248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249</v>
      </c>
      <c r="B20" s="1">
        <v>0.0</v>
      </c>
      <c r="C20" s="1" t="s">
        <v>250</v>
      </c>
      <c r="D20" s="1" t="s">
        <v>251</v>
      </c>
      <c r="E20" s="1" t="s">
        <v>252</v>
      </c>
      <c r="F20" s="1" t="s">
        <v>253</v>
      </c>
      <c r="G20" s="1" t="s">
        <v>254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255</v>
      </c>
      <c r="B21" s="1">
        <v>0.0</v>
      </c>
      <c r="C21" s="1" t="s">
        <v>256</v>
      </c>
      <c r="D21" s="1" t="s">
        <v>257</v>
      </c>
      <c r="E21" s="1" t="s">
        <v>258</v>
      </c>
      <c r="F21" s="1" t="s">
        <v>259</v>
      </c>
      <c r="G21" s="1" t="s">
        <v>260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261</v>
      </c>
      <c r="B22" s="1">
        <v>0.0</v>
      </c>
      <c r="C22" s="1" t="s">
        <v>262</v>
      </c>
      <c r="D22" s="1" t="s">
        <v>263</v>
      </c>
      <c r="E22" s="1" t="s">
        <v>264</v>
      </c>
      <c r="F22" s="1" t="s">
        <v>265</v>
      </c>
      <c r="G22" s="1" t="s">
        <v>266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268</v>
      </c>
      <c r="B24" s="1" t="s">
        <v>269</v>
      </c>
      <c r="C24" s="1" t="s">
        <v>270</v>
      </c>
      <c r="D24" s="1" t="s">
        <v>271</v>
      </c>
      <c r="E24" s="1" t="s">
        <v>272</v>
      </c>
      <c r="F24" s="1" t="s">
        <v>273</v>
      </c>
      <c r="G24" s="1" t="s">
        <v>274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275</v>
      </c>
      <c r="B25" s="1" t="s">
        <v>276</v>
      </c>
      <c r="C25" s="1" t="s">
        <v>277</v>
      </c>
      <c r="D25" s="1" t="s">
        <v>278</v>
      </c>
      <c r="E25" s="1" t="s">
        <v>279</v>
      </c>
      <c r="F25" s="1" t="s">
        <v>280</v>
      </c>
      <c r="G25" s="1" t="s">
        <v>281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282</v>
      </c>
      <c r="B26" s="1" t="s">
        <v>283</v>
      </c>
      <c r="C26" s="1" t="s">
        <v>284</v>
      </c>
      <c r="D26" s="1" t="s">
        <v>285</v>
      </c>
      <c r="E26" s="1" t="s">
        <v>286</v>
      </c>
      <c r="F26" s="1" t="s">
        <v>287</v>
      </c>
      <c r="G26" s="1" t="s">
        <v>288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289</v>
      </c>
      <c r="B27" s="1">
        <v>0.0</v>
      </c>
      <c r="C27" s="1" t="s">
        <v>290</v>
      </c>
      <c r="D27" s="1" t="s">
        <v>291</v>
      </c>
      <c r="E27" s="1" t="s">
        <v>292</v>
      </c>
      <c r="F27" s="1" t="s">
        <v>293</v>
      </c>
      <c r="G27" s="1" t="s">
        <v>294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295</v>
      </c>
      <c r="B28" s="1">
        <v>0.0</v>
      </c>
      <c r="C28" s="1" t="s">
        <v>296</v>
      </c>
      <c r="D28" s="1" t="s">
        <v>297</v>
      </c>
      <c r="E28" s="1" t="s">
        <v>298</v>
      </c>
      <c r="F28" s="1" t="s">
        <v>299</v>
      </c>
      <c r="G28" s="1" t="s">
        <v>300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302</v>
      </c>
      <c r="B30" s="1" t="s">
        <v>303</v>
      </c>
      <c r="C30" s="1">
        <v>0.0</v>
      </c>
      <c r="D30" s="1" t="s">
        <v>304</v>
      </c>
      <c r="E30" s="1" t="s">
        <v>305</v>
      </c>
      <c r="F30" s="1" t="s">
        <v>306</v>
      </c>
      <c r="G30" s="1" t="s">
        <v>307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308</v>
      </c>
      <c r="B31" s="1" t="s">
        <v>309</v>
      </c>
      <c r="C31" s="1" t="s">
        <v>310</v>
      </c>
      <c r="D31" s="1" t="s">
        <v>311</v>
      </c>
      <c r="E31" s="1" t="s">
        <v>312</v>
      </c>
      <c r="F31" s="1" t="s">
        <v>313</v>
      </c>
      <c r="G31" s="1" t="s">
        <v>314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315</v>
      </c>
      <c r="B32" s="1">
        <v>44.0</v>
      </c>
      <c r="C32" s="1">
        <v>0.0</v>
      </c>
      <c r="D32" s="1" t="s">
        <v>316</v>
      </c>
      <c r="E32" s="1" t="s">
        <v>317</v>
      </c>
      <c r="F32" s="1" t="s">
        <v>318</v>
      </c>
      <c r="G32" s="1" t="s">
        <v>319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320</v>
      </c>
      <c r="B33" s="1" t="s">
        <v>321</v>
      </c>
      <c r="C33" s="1" t="s">
        <v>322</v>
      </c>
      <c r="D33" s="1" t="s">
        <v>323</v>
      </c>
      <c r="E33" s="1" t="s">
        <v>324</v>
      </c>
      <c r="F33" s="1" t="s">
        <v>325</v>
      </c>
      <c r="G33" s="1" t="s">
        <v>326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327</v>
      </c>
      <c r="B34" s="1" t="s">
        <v>328</v>
      </c>
      <c r="C34" s="1" t="s">
        <v>329</v>
      </c>
      <c r="D34" s="1" t="s">
        <v>330</v>
      </c>
      <c r="E34" s="1" t="s">
        <v>331</v>
      </c>
      <c r="F34" s="1" t="s">
        <v>332</v>
      </c>
      <c r="G34" s="1" t="s">
        <v>333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334</v>
      </c>
      <c r="B35" s="1">
        <v>0.0</v>
      </c>
      <c r="C35" s="1">
        <v>0.0</v>
      </c>
      <c r="D35" s="1" t="s">
        <v>335</v>
      </c>
      <c r="E35" s="1" t="s">
        <v>336</v>
      </c>
      <c r="F35" s="1" t="s">
        <v>337</v>
      </c>
      <c r="G35" s="1" t="s">
        <v>338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339</v>
      </c>
      <c r="B36" s="1">
        <v>0.0</v>
      </c>
      <c r="C36" s="1">
        <v>0.0</v>
      </c>
      <c r="D36" s="1" t="s">
        <v>340</v>
      </c>
      <c r="E36" s="1" t="s">
        <v>341</v>
      </c>
      <c r="F36" s="1" t="s">
        <v>342</v>
      </c>
      <c r="G36" s="1" t="s">
        <v>343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344</v>
      </c>
      <c r="B37" s="1">
        <v>0.0</v>
      </c>
      <c r="C37" s="1">
        <v>0.0</v>
      </c>
      <c r="D37" s="1" t="s">
        <v>345</v>
      </c>
      <c r="E37" s="1" t="s">
        <v>346</v>
      </c>
      <c r="F37" s="1" t="s">
        <v>347</v>
      </c>
      <c r="G37" s="1" t="s">
        <v>348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349</v>
      </c>
      <c r="B38" s="1" t="s">
        <v>350</v>
      </c>
      <c r="C38" s="1" t="s">
        <v>351</v>
      </c>
      <c r="D38" s="1" t="s">
        <v>352</v>
      </c>
      <c r="E38" s="1" t="s">
        <v>353</v>
      </c>
      <c r="F38" s="1" t="s">
        <v>354</v>
      </c>
      <c r="G38" s="1" t="s">
        <v>353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355</v>
      </c>
      <c r="B39" s="1" t="s">
        <v>356</v>
      </c>
      <c r="C39" s="1" t="s">
        <v>357</v>
      </c>
      <c r="D39" s="1" t="s">
        <v>358</v>
      </c>
      <c r="E39" s="1" t="s">
        <v>359</v>
      </c>
      <c r="F39" s="1" t="s">
        <v>360</v>
      </c>
      <c r="G39" s="1" t="s">
        <v>284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361</v>
      </c>
      <c r="B40" s="1" t="s">
        <v>362</v>
      </c>
      <c r="C40" s="1" t="s">
        <v>363</v>
      </c>
      <c r="D40" s="1" t="s">
        <v>364</v>
      </c>
      <c r="E40" s="1" t="s">
        <v>365</v>
      </c>
      <c r="F40" s="1" t="s">
        <v>283</v>
      </c>
      <c r="G40" s="1" t="s">
        <v>365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366</v>
      </c>
      <c r="B41" s="1" t="s">
        <v>367</v>
      </c>
      <c r="C41" s="1" t="s">
        <v>368</v>
      </c>
      <c r="D41" s="1" t="s">
        <v>369</v>
      </c>
      <c r="E41" s="1" t="s">
        <v>370</v>
      </c>
      <c r="F41" s="1" t="s">
        <v>371</v>
      </c>
      <c r="G41" s="1" t="s">
        <v>372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374</v>
      </c>
      <c r="B43" s="1">
        <v>0.0</v>
      </c>
      <c r="C43" s="1" t="s">
        <v>375</v>
      </c>
      <c r="D43" s="1" t="s">
        <v>376</v>
      </c>
      <c r="E43" s="1" t="s">
        <v>377</v>
      </c>
      <c r="F43" s="1" t="s">
        <v>378</v>
      </c>
      <c r="G43" s="1" t="s">
        <v>379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380</v>
      </c>
      <c r="B44" s="1">
        <v>0.0</v>
      </c>
      <c r="C44" s="1" t="s">
        <v>381</v>
      </c>
      <c r="D44" s="1" t="s">
        <v>382</v>
      </c>
      <c r="E44" s="1" t="s">
        <v>383</v>
      </c>
      <c r="F44" s="1" t="s">
        <v>384</v>
      </c>
      <c r="G44" s="1" t="s">
        <v>385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386</v>
      </c>
      <c r="B45" s="1">
        <v>0.0</v>
      </c>
      <c r="C45" s="1" t="s">
        <v>387</v>
      </c>
      <c r="D45" s="1" t="s">
        <v>388</v>
      </c>
      <c r="E45" s="1" t="s">
        <v>389</v>
      </c>
      <c r="F45" s="1" t="s">
        <v>390</v>
      </c>
      <c r="G45" s="1" t="s">
        <v>391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392</v>
      </c>
      <c r="B46" s="1">
        <v>0.0</v>
      </c>
      <c r="C46" s="1" t="s">
        <v>393</v>
      </c>
      <c r="D46" s="1" t="s">
        <v>394</v>
      </c>
      <c r="E46" s="1" t="s">
        <v>395</v>
      </c>
      <c r="F46" s="1" t="s">
        <v>396</v>
      </c>
      <c r="G46" s="1" t="s">
        <v>397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398</v>
      </c>
      <c r="B47" s="1">
        <v>0.0</v>
      </c>
      <c r="C47" s="1" t="s">
        <v>393</v>
      </c>
      <c r="D47" s="1" t="s">
        <v>394</v>
      </c>
      <c r="E47" s="1" t="s">
        <v>395</v>
      </c>
      <c r="F47" s="1" t="s">
        <v>396</v>
      </c>
      <c r="G47" s="1" t="s">
        <v>397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399</v>
      </c>
      <c r="B48" s="1">
        <v>0.0</v>
      </c>
      <c r="C48" s="1" t="s">
        <v>400</v>
      </c>
      <c r="D48" s="1" t="s">
        <v>401</v>
      </c>
      <c r="E48" s="1" t="s">
        <v>402</v>
      </c>
      <c r="F48" s="1" t="s">
        <v>403</v>
      </c>
      <c r="G48" s="1" t="s">
        <v>404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405</v>
      </c>
      <c r="B49" s="1">
        <v>0.0</v>
      </c>
      <c r="C49" s="1" t="s">
        <v>400</v>
      </c>
      <c r="D49" s="1" t="s">
        <v>401</v>
      </c>
      <c r="E49" s="1" t="s">
        <v>402</v>
      </c>
      <c r="F49" s="1" t="s">
        <v>403</v>
      </c>
      <c r="G49" s="1" t="s">
        <v>404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406</v>
      </c>
      <c r="B50" s="1">
        <v>0.0</v>
      </c>
      <c r="C50" s="1" t="s">
        <v>407</v>
      </c>
      <c r="D50" s="1" t="s">
        <v>408</v>
      </c>
      <c r="E50" s="1" t="s">
        <v>409</v>
      </c>
      <c r="F50" s="1" t="s">
        <v>410</v>
      </c>
      <c r="G50" s="1" t="s">
        <v>411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412</v>
      </c>
      <c r="B51" s="1">
        <v>0.0</v>
      </c>
      <c r="C51" s="1" t="s">
        <v>413</v>
      </c>
      <c r="D51" s="1" t="s">
        <v>414</v>
      </c>
      <c r="E51" s="1" t="s">
        <v>415</v>
      </c>
      <c r="F51" s="1" t="s">
        <v>416</v>
      </c>
      <c r="G51" s="1" t="s">
        <v>417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418</v>
      </c>
      <c r="B52" s="1">
        <v>0.0</v>
      </c>
      <c r="C52" s="1" t="s">
        <v>419</v>
      </c>
      <c r="D52" s="1" t="s">
        <v>420</v>
      </c>
      <c r="E52" s="1" t="s">
        <v>421</v>
      </c>
      <c r="F52" s="1" t="s">
        <v>422</v>
      </c>
      <c r="G52" s="1" t="s">
        <v>423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424</v>
      </c>
      <c r="B53" s="1">
        <v>0.0</v>
      </c>
      <c r="C53" s="1" t="s">
        <v>425</v>
      </c>
      <c r="D53" s="1" t="s">
        <v>426</v>
      </c>
      <c r="E53" s="1" t="s">
        <v>427</v>
      </c>
      <c r="F53" s="1" t="s">
        <v>428</v>
      </c>
      <c r="G53" s="1" t="s">
        <v>429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430</v>
      </c>
      <c r="B54" s="1">
        <v>0.0</v>
      </c>
      <c r="C54" s="1" t="s">
        <v>431</v>
      </c>
      <c r="D54" s="1" t="s">
        <v>432</v>
      </c>
      <c r="E54" s="1" t="s">
        <v>433</v>
      </c>
      <c r="F54" s="1" t="s">
        <v>434</v>
      </c>
      <c r="G54" s="1" t="s">
        <v>435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436</v>
      </c>
      <c r="B55" s="1">
        <v>0.0</v>
      </c>
      <c r="C55" s="1" t="s">
        <v>437</v>
      </c>
      <c r="D55" s="1" t="s">
        <v>438</v>
      </c>
      <c r="E55" s="1" t="s">
        <v>439</v>
      </c>
      <c r="F55" s="1" t="s">
        <v>440</v>
      </c>
      <c r="G55" s="1" t="s">
        <v>441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442</v>
      </c>
      <c r="B56" s="1">
        <v>0.0</v>
      </c>
      <c r="C56" s="1" t="s">
        <v>437</v>
      </c>
      <c r="D56" s="1" t="s">
        <v>438</v>
      </c>
      <c r="E56" s="1" t="s">
        <v>439</v>
      </c>
      <c r="F56" s="1" t="s">
        <v>440</v>
      </c>
      <c r="G56" s="1" t="s">
        <v>441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443</v>
      </c>
      <c r="B57" s="1">
        <v>0.0</v>
      </c>
      <c r="C57" s="1" t="s">
        <v>444</v>
      </c>
      <c r="D57" s="1" t="s">
        <v>445</v>
      </c>
      <c r="E57" s="1" t="s">
        <v>446</v>
      </c>
      <c r="F57" s="1" t="s">
        <v>447</v>
      </c>
      <c r="G57" s="1" t="s">
        <v>448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449</v>
      </c>
      <c r="B58" s="1">
        <v>0.0</v>
      </c>
      <c r="C58" s="1" t="s">
        <v>450</v>
      </c>
      <c r="D58" s="1" t="s">
        <v>451</v>
      </c>
      <c r="E58" s="1" t="s">
        <v>452</v>
      </c>
      <c r="F58" s="1" t="s">
        <v>453</v>
      </c>
      <c r="G58" s="1" t="s">
        <v>454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455</v>
      </c>
      <c r="B59" s="1">
        <v>0.0</v>
      </c>
      <c r="C59" s="1">
        <v>0.0</v>
      </c>
      <c r="D59" s="1" t="s">
        <v>456</v>
      </c>
      <c r="E59" s="1" t="s">
        <v>457</v>
      </c>
      <c r="F59" s="1" t="s">
        <v>458</v>
      </c>
      <c r="G59" s="1" t="s">
        <v>459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460</v>
      </c>
      <c r="B60" s="1">
        <v>0.0</v>
      </c>
      <c r="C60" s="1">
        <v>0.0</v>
      </c>
      <c r="D60" s="1" t="s">
        <v>461</v>
      </c>
      <c r="E60" s="1" t="s">
        <v>462</v>
      </c>
      <c r="F60" s="1" t="s">
        <v>463</v>
      </c>
      <c r="G60" s="1" t="s">
        <v>464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465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466</v>
      </c>
      <c r="B62" s="1">
        <v>0.0</v>
      </c>
      <c r="C62" s="1">
        <v>0.0</v>
      </c>
      <c r="D62" s="1" t="s">
        <v>467</v>
      </c>
      <c r="E62" s="1" t="s">
        <v>468</v>
      </c>
      <c r="F62" s="1" t="s">
        <v>469</v>
      </c>
      <c r="G62" s="1" t="s">
        <v>470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471</v>
      </c>
      <c r="B63" s="1">
        <v>0.0</v>
      </c>
      <c r="C63" s="1">
        <v>0.0</v>
      </c>
      <c r="D63" s="1" t="s">
        <v>472</v>
      </c>
      <c r="E63" s="1" t="s">
        <v>473</v>
      </c>
      <c r="F63" s="1" t="s">
        <v>474</v>
      </c>
      <c r="G63" s="1" t="s">
        <v>475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476</v>
      </c>
      <c r="B64" s="1">
        <v>0.0</v>
      </c>
      <c r="C64" s="1">
        <v>0.0</v>
      </c>
      <c r="D64" s="1" t="s">
        <v>477</v>
      </c>
      <c r="E64" s="1" t="s">
        <v>478</v>
      </c>
      <c r="F64" s="1" t="s">
        <v>479</v>
      </c>
      <c r="G64" s="1" t="s">
        <v>480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481</v>
      </c>
      <c r="B65" s="1">
        <v>0.0</v>
      </c>
      <c r="C65" s="1">
        <v>0.0</v>
      </c>
      <c r="D65" s="1" t="s">
        <v>482</v>
      </c>
      <c r="E65" s="1" t="s">
        <v>483</v>
      </c>
      <c r="F65" s="1" t="s">
        <v>484</v>
      </c>
      <c r="G65" s="1" t="s">
        <v>485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486</v>
      </c>
      <c r="B66" s="1">
        <v>0.0</v>
      </c>
      <c r="C66" s="1">
        <v>0.0</v>
      </c>
      <c r="D66" s="1" t="s">
        <v>482</v>
      </c>
      <c r="E66" s="1" t="s">
        <v>483</v>
      </c>
      <c r="F66" s="1" t="s">
        <v>484</v>
      </c>
      <c r="G66" s="1" t="s">
        <v>485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487</v>
      </c>
      <c r="B67" s="1">
        <v>0.0</v>
      </c>
      <c r="C67" s="1">
        <v>0.0</v>
      </c>
      <c r="D67" s="1" t="s">
        <v>488</v>
      </c>
      <c r="E67" s="1" t="s">
        <v>489</v>
      </c>
      <c r="F67" s="1">
        <v>39.0</v>
      </c>
      <c r="G67" s="1" t="s">
        <v>490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491</v>
      </c>
      <c r="B68" s="1">
        <v>0.0</v>
      </c>
      <c r="C68" s="1">
        <v>0.0</v>
      </c>
      <c r="D68" s="1" t="s">
        <v>488</v>
      </c>
      <c r="E68" s="1" t="s">
        <v>489</v>
      </c>
      <c r="F68" s="1">
        <v>39.0</v>
      </c>
      <c r="G68" s="1" t="s">
        <v>490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492</v>
      </c>
      <c r="B69" s="1">
        <v>0.0</v>
      </c>
      <c r="C69" s="1">
        <v>0.0</v>
      </c>
      <c r="D69" s="1" t="s">
        <v>493</v>
      </c>
      <c r="E69" s="1" t="s">
        <v>494</v>
      </c>
      <c r="F69" s="1" t="s">
        <v>495</v>
      </c>
      <c r="G69" s="1">
        <v>28.0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496</v>
      </c>
      <c r="B70" s="1">
        <v>0.0</v>
      </c>
      <c r="C70" s="1">
        <v>0.0</v>
      </c>
      <c r="D70" s="1" t="s">
        <v>497</v>
      </c>
      <c r="E70" s="1" t="s">
        <v>498</v>
      </c>
      <c r="F70" s="1" t="s">
        <v>499</v>
      </c>
      <c r="G70" s="1" t="s">
        <v>500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501</v>
      </c>
      <c r="B71" s="1">
        <v>0.0</v>
      </c>
      <c r="C71" s="1">
        <v>0.0</v>
      </c>
      <c r="D71" s="1" t="s">
        <v>502</v>
      </c>
      <c r="E71" s="1" t="s">
        <v>503</v>
      </c>
      <c r="F71" s="1" t="s">
        <v>504</v>
      </c>
      <c r="G71" s="1" t="s">
        <v>505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506</v>
      </c>
      <c r="B72" s="1">
        <v>0.0</v>
      </c>
      <c r="C72" s="1">
        <v>0.0</v>
      </c>
      <c r="D72" s="1" t="s">
        <v>507</v>
      </c>
      <c r="E72" s="1" t="s">
        <v>508</v>
      </c>
      <c r="F72" s="1" t="s">
        <v>509</v>
      </c>
      <c r="G72" s="1" t="s">
        <v>510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511</v>
      </c>
      <c r="B73" s="1">
        <v>0.0</v>
      </c>
      <c r="C73" s="1">
        <v>0.0</v>
      </c>
      <c r="D73" s="1" t="s">
        <v>512</v>
      </c>
      <c r="E73" s="1" t="s">
        <v>513</v>
      </c>
      <c r="F73" s="1" t="s">
        <v>514</v>
      </c>
      <c r="G73" s="1" t="s">
        <v>515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516</v>
      </c>
      <c r="B74" s="1">
        <v>0.0</v>
      </c>
      <c r="C74" s="1">
        <v>0.0</v>
      </c>
      <c r="D74" s="1" t="s">
        <v>517</v>
      </c>
      <c r="E74" s="1" t="s">
        <v>518</v>
      </c>
      <c r="F74" s="1" t="s">
        <v>519</v>
      </c>
      <c r="G74" s="1" t="s">
        <v>520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521</v>
      </c>
      <c r="B75" s="1">
        <v>0.0</v>
      </c>
      <c r="C75" s="1">
        <v>0.0</v>
      </c>
      <c r="D75" s="1" t="s">
        <v>517</v>
      </c>
      <c r="E75" s="1" t="s">
        <v>518</v>
      </c>
      <c r="F75" s="1" t="s">
        <v>519</v>
      </c>
      <c r="G75" s="1" t="s">
        <v>520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522</v>
      </c>
      <c r="B76" s="1">
        <v>0.0</v>
      </c>
      <c r="C76" s="1">
        <v>0.0</v>
      </c>
      <c r="D76" s="1">
        <v>99.0</v>
      </c>
      <c r="E76" s="1" t="s">
        <v>523</v>
      </c>
      <c r="F76" s="1" t="s">
        <v>524</v>
      </c>
      <c r="G76" s="1" t="s">
        <v>525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526</v>
      </c>
      <c r="B77" s="1">
        <v>0.0</v>
      </c>
      <c r="C77" s="1">
        <v>0.0</v>
      </c>
      <c r="D77" s="1" t="s">
        <v>527</v>
      </c>
      <c r="E77" s="1" t="s">
        <v>528</v>
      </c>
      <c r="F77" s="1" t="s">
        <v>529</v>
      </c>
      <c r="G77" s="1" t="s">
        <v>530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531</v>
      </c>
      <c r="B78" s="1">
        <v>0.0</v>
      </c>
      <c r="C78" s="1">
        <v>0.0</v>
      </c>
      <c r="D78" s="1">
        <v>0.0</v>
      </c>
      <c r="E78" s="1" t="s">
        <v>532</v>
      </c>
      <c r="F78" s="1" t="s">
        <v>533</v>
      </c>
      <c r="G78" s="1" t="s">
        <v>534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535</v>
      </c>
      <c r="B79" s="1">
        <v>0.0</v>
      </c>
      <c r="C79" s="1">
        <v>0.0</v>
      </c>
      <c r="D79" s="1">
        <v>0.0</v>
      </c>
      <c r="E79" s="1" t="s">
        <v>536</v>
      </c>
      <c r="F79" s="1" t="s">
        <v>537</v>
      </c>
      <c r="G79" s="1" t="s">
        <v>538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539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540</v>
      </c>
      <c r="B81" s="1">
        <v>0.0</v>
      </c>
      <c r="C81" s="1">
        <v>0.0</v>
      </c>
      <c r="D81" s="1">
        <v>0.0</v>
      </c>
      <c r="E81" s="1" t="s">
        <v>541</v>
      </c>
      <c r="F81" s="1" t="s">
        <v>542</v>
      </c>
      <c r="G81" s="1" t="s">
        <v>543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544</v>
      </c>
      <c r="B82" s="1">
        <v>0.0</v>
      </c>
      <c r="C82" s="1">
        <v>0.0</v>
      </c>
      <c r="D82" s="1">
        <v>0.0</v>
      </c>
      <c r="E82" s="1" t="s">
        <v>545</v>
      </c>
      <c r="F82" s="1" t="s">
        <v>546</v>
      </c>
      <c r="G82" s="1" t="s">
        <v>547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548</v>
      </c>
      <c r="B83" s="1">
        <v>0.0</v>
      </c>
      <c r="C83" s="1">
        <v>0.0</v>
      </c>
      <c r="D83" s="1">
        <v>0.0</v>
      </c>
      <c r="E83" s="1" t="s">
        <v>549</v>
      </c>
      <c r="F83" s="1" t="s">
        <v>550</v>
      </c>
      <c r="G83" s="1" t="s">
        <v>551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552</v>
      </c>
      <c r="B84" s="1">
        <v>0.0</v>
      </c>
      <c r="C84" s="1">
        <v>0.0</v>
      </c>
      <c r="D84" s="1">
        <v>0.0</v>
      </c>
      <c r="E84" s="1" t="s">
        <v>553</v>
      </c>
      <c r="F84" s="1" t="s">
        <v>554</v>
      </c>
      <c r="G84" s="1">
        <v>32.0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555</v>
      </c>
      <c r="B85" s="1">
        <v>0.0</v>
      </c>
      <c r="C85" s="1">
        <v>0.0</v>
      </c>
      <c r="D85" s="1">
        <v>0.0</v>
      </c>
      <c r="E85" s="1" t="s">
        <v>553</v>
      </c>
      <c r="F85" s="1" t="s">
        <v>554</v>
      </c>
      <c r="G85" s="1">
        <v>32.0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556</v>
      </c>
      <c r="B86" s="1">
        <v>0.0</v>
      </c>
      <c r="C86" s="1">
        <v>0.0</v>
      </c>
      <c r="D86" s="1">
        <v>0.0</v>
      </c>
      <c r="E86" s="1" t="s">
        <v>557</v>
      </c>
      <c r="F86" s="1" t="s">
        <v>558</v>
      </c>
      <c r="G86" s="1" t="s">
        <v>559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560</v>
      </c>
      <c r="B87" s="1">
        <v>0.0</v>
      </c>
      <c r="C87" s="1">
        <v>0.0</v>
      </c>
      <c r="D87" s="1">
        <v>0.0</v>
      </c>
      <c r="E87" s="1" t="s">
        <v>557</v>
      </c>
      <c r="F87" s="1" t="s">
        <v>558</v>
      </c>
      <c r="G87" s="1" t="s">
        <v>559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561</v>
      </c>
      <c r="B88" s="1">
        <v>0.0</v>
      </c>
      <c r="C88" s="1">
        <v>0.0</v>
      </c>
      <c r="D88" s="1">
        <v>0.0</v>
      </c>
      <c r="E88" s="1" t="s">
        <v>562</v>
      </c>
      <c r="F88" s="1" t="s">
        <v>563</v>
      </c>
      <c r="G88" s="1" t="s">
        <v>564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565</v>
      </c>
      <c r="B89" s="1">
        <v>0.0</v>
      </c>
      <c r="C89" s="1">
        <v>0.0</v>
      </c>
      <c r="D89" s="1">
        <v>0.0</v>
      </c>
      <c r="E89" s="1" t="s">
        <v>566</v>
      </c>
      <c r="F89" s="1" t="s">
        <v>567</v>
      </c>
      <c r="G89" s="1" t="s">
        <v>568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569</v>
      </c>
      <c r="B90" s="1">
        <v>0.0</v>
      </c>
      <c r="C90" s="1">
        <v>0.0</v>
      </c>
      <c r="D90" s="1">
        <v>0.0</v>
      </c>
      <c r="E90" s="1" t="s">
        <v>90</v>
      </c>
      <c r="F90" s="1" t="s">
        <v>570</v>
      </c>
      <c r="G90" s="1" t="s">
        <v>571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572</v>
      </c>
      <c r="B91" s="1">
        <v>0.0</v>
      </c>
      <c r="C91" s="1">
        <v>0.0</v>
      </c>
      <c r="D91" s="1">
        <v>0.0</v>
      </c>
      <c r="E91" s="1" t="s">
        <v>573</v>
      </c>
      <c r="F91" s="1" t="s">
        <v>574</v>
      </c>
      <c r="G91" s="1" t="s">
        <v>575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576</v>
      </c>
      <c r="B92" s="1">
        <v>0.0</v>
      </c>
      <c r="C92" s="1">
        <v>0.0</v>
      </c>
      <c r="D92" s="1">
        <v>0.0</v>
      </c>
      <c r="E92" s="1" t="s">
        <v>577</v>
      </c>
      <c r="F92" s="1" t="s">
        <v>578</v>
      </c>
      <c r="G92" s="1" t="s">
        <v>579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580</v>
      </c>
      <c r="B93" s="1">
        <v>0.0</v>
      </c>
      <c r="C93" s="1">
        <v>0.0</v>
      </c>
      <c r="D93" s="1">
        <v>0.0</v>
      </c>
      <c r="E93" s="1" t="s">
        <v>581</v>
      </c>
      <c r="F93" s="1" t="s">
        <v>582</v>
      </c>
      <c r="G93" s="1" t="s">
        <v>583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584</v>
      </c>
      <c r="B94" s="1">
        <v>0.0</v>
      </c>
      <c r="C94" s="1">
        <v>0.0</v>
      </c>
      <c r="D94" s="1">
        <v>0.0</v>
      </c>
      <c r="E94" s="1" t="s">
        <v>581</v>
      </c>
      <c r="F94" s="1" t="s">
        <v>582</v>
      </c>
      <c r="G94" s="1" t="s">
        <v>583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585</v>
      </c>
      <c r="B95" s="1">
        <v>0.0</v>
      </c>
      <c r="C95" s="1">
        <v>0.0</v>
      </c>
      <c r="D95" s="1">
        <v>0.0</v>
      </c>
      <c r="E95" s="1" t="s">
        <v>586</v>
      </c>
      <c r="F95" s="1" t="s">
        <v>587</v>
      </c>
      <c r="G95" s="1" t="s">
        <v>588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589</v>
      </c>
      <c r="B96" s="1">
        <v>0.0</v>
      </c>
      <c r="C96" s="1">
        <v>0.0</v>
      </c>
      <c r="D96" s="1">
        <v>0.0</v>
      </c>
      <c r="E96" s="1" t="s">
        <v>590</v>
      </c>
      <c r="F96" s="1" t="s">
        <v>591</v>
      </c>
      <c r="G96" s="1" t="s">
        <v>592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593</v>
      </c>
      <c r="B97" s="1">
        <v>0.0</v>
      </c>
      <c r="C97" s="1">
        <v>0.0</v>
      </c>
      <c r="D97" s="1">
        <v>0.0</v>
      </c>
      <c r="E97" s="1">
        <v>0.0</v>
      </c>
      <c r="F97" s="1" t="s">
        <v>594</v>
      </c>
      <c r="G97" s="1" t="s">
        <v>595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596</v>
      </c>
      <c r="B98" s="1">
        <v>0.0</v>
      </c>
      <c r="C98" s="1">
        <v>0.0</v>
      </c>
      <c r="D98" s="1">
        <v>0.0</v>
      </c>
      <c r="E98" s="1">
        <v>0.0</v>
      </c>
      <c r="F98" s="1" t="s">
        <v>597</v>
      </c>
      <c r="G98" s="1" t="s">
        <v>598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599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600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601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602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603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604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605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606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607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608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607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609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610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611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610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612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613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614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615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616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617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618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619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620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621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622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623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624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623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625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626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627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628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629</v>
      </c>
      <c r="C1" s="1" t="s">
        <v>630</v>
      </c>
      <c r="D1" s="1" t="s">
        <v>631</v>
      </c>
      <c r="E1" s="1" t="s">
        <v>632</v>
      </c>
      <c r="F1" s="1" t="s">
        <v>633</v>
      </c>
      <c r="G1" s="1" t="s">
        <v>634</v>
      </c>
      <c r="H1" s="1" t="s">
        <v>635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636</v>
      </c>
      <c r="B2" s="1" t="s">
        <v>637</v>
      </c>
      <c r="C2" s="1" t="s">
        <v>638</v>
      </c>
      <c r="D2" s="1" t="s">
        <v>639</v>
      </c>
      <c r="E2" s="1" t="s">
        <v>640</v>
      </c>
      <c r="F2" s="1" t="s">
        <v>641</v>
      </c>
      <c r="G2" s="1" t="s">
        <v>641</v>
      </c>
      <c r="H2" s="1" t="s">
        <v>642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643</v>
      </c>
      <c r="B3" s="1" t="s">
        <v>642</v>
      </c>
      <c r="C3" s="1" t="s">
        <v>644</v>
      </c>
      <c r="D3" s="1" t="s">
        <v>645</v>
      </c>
      <c r="E3" s="1" t="s">
        <v>646</v>
      </c>
      <c r="F3" s="1" t="s">
        <v>647</v>
      </c>
      <c r="G3" s="1" t="s">
        <v>648</v>
      </c>
      <c r="H3" s="1" t="s">
        <v>642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649</v>
      </c>
      <c r="B4" s="1" t="s">
        <v>650</v>
      </c>
      <c r="C4" s="1" t="s">
        <v>651</v>
      </c>
      <c r="D4" s="1" t="s">
        <v>652</v>
      </c>
      <c r="E4" s="1" t="s">
        <v>653</v>
      </c>
      <c r="F4" s="1" t="s">
        <v>654</v>
      </c>
      <c r="G4" s="1" t="s">
        <v>655</v>
      </c>
      <c r="H4" s="1" t="s">
        <v>656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643</v>
      </c>
      <c r="B5" s="1" t="s">
        <v>642</v>
      </c>
      <c r="C5" s="1" t="s">
        <v>657</v>
      </c>
      <c r="D5" s="1" t="s">
        <v>658</v>
      </c>
      <c r="E5" s="1" t="s">
        <v>659</v>
      </c>
      <c r="F5" s="1" t="s">
        <v>660</v>
      </c>
      <c r="G5" s="1" t="s">
        <v>661</v>
      </c>
      <c r="H5" s="1" t="s">
        <v>662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663</v>
      </c>
      <c r="B6" s="1" t="s">
        <v>664</v>
      </c>
      <c r="C6" s="1" t="s">
        <v>665</v>
      </c>
      <c r="D6" s="1" t="s">
        <v>666</v>
      </c>
      <c r="E6" s="1" t="s">
        <v>667</v>
      </c>
      <c r="F6" s="1" t="s">
        <v>668</v>
      </c>
      <c r="G6" s="1" t="s">
        <v>669</v>
      </c>
      <c r="H6" s="1" t="s">
        <v>670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671</v>
      </c>
      <c r="B7" s="1" t="s">
        <v>672</v>
      </c>
      <c r="C7" s="1" t="s">
        <v>673</v>
      </c>
      <c r="D7" s="1" t="s">
        <v>674</v>
      </c>
      <c r="E7" s="1" t="s">
        <v>675</v>
      </c>
      <c r="F7" s="1" t="s">
        <v>676</v>
      </c>
      <c r="G7" s="1" t="s">
        <v>677</v>
      </c>
      <c r="H7" s="1" t="s">
        <v>678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679</v>
      </c>
      <c r="B8" s="1" t="s">
        <v>680</v>
      </c>
      <c r="C8" s="1" t="s">
        <v>681</v>
      </c>
      <c r="D8" s="1" t="s">
        <v>682</v>
      </c>
      <c r="E8" s="1" t="s">
        <v>683</v>
      </c>
      <c r="F8" s="1" t="s">
        <v>684</v>
      </c>
      <c r="G8" s="1" t="s">
        <v>682</v>
      </c>
      <c r="H8" s="1" t="s">
        <v>685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686</v>
      </c>
      <c r="B9" s="1" t="s">
        <v>687</v>
      </c>
      <c r="C9" s="1" t="s">
        <v>688</v>
      </c>
      <c r="D9" s="1" t="s">
        <v>689</v>
      </c>
      <c r="E9" s="1" t="s">
        <v>690</v>
      </c>
      <c r="F9" s="1" t="s">
        <v>691</v>
      </c>
      <c r="G9" s="1" t="s">
        <v>692</v>
      </c>
      <c r="H9" s="1" t="s">
        <v>693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694</v>
      </c>
      <c r="B10" s="1" t="s">
        <v>695</v>
      </c>
      <c r="C10" s="1" t="s">
        <v>696</v>
      </c>
      <c r="D10" s="1" t="s">
        <v>697</v>
      </c>
      <c r="E10" s="1" t="s">
        <v>698</v>
      </c>
      <c r="F10" s="1" t="s">
        <v>699</v>
      </c>
      <c r="G10" s="1" t="s">
        <v>700</v>
      </c>
      <c r="H10" s="1" t="s">
        <v>701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702</v>
      </c>
      <c r="B11" s="1" t="s">
        <v>703</v>
      </c>
      <c r="C11" s="1" t="s">
        <v>704</v>
      </c>
      <c r="D11" s="1" t="s">
        <v>705</v>
      </c>
      <c r="E11" s="1" t="s">
        <v>706</v>
      </c>
      <c r="F11" s="1" t="s">
        <v>707</v>
      </c>
      <c r="G11" s="1" t="s">
        <v>708</v>
      </c>
      <c r="H11" s="1" t="s">
        <v>709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710</v>
      </c>
      <c r="B12" s="1" t="s">
        <v>711</v>
      </c>
      <c r="C12" s="1" t="s">
        <v>712</v>
      </c>
      <c r="D12" s="1" t="s">
        <v>713</v>
      </c>
      <c r="E12" s="1" t="s">
        <v>714</v>
      </c>
      <c r="F12" s="1" t="s">
        <v>709</v>
      </c>
      <c r="G12" s="1" t="s">
        <v>715</v>
      </c>
      <c r="H12" s="1" t="s">
        <v>716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717</v>
      </c>
      <c r="B13" s="1" t="s">
        <v>718</v>
      </c>
      <c r="C13" s="1" t="s">
        <v>719</v>
      </c>
      <c r="D13" s="1" t="s">
        <v>720</v>
      </c>
      <c r="E13" s="1" t="s">
        <v>706</v>
      </c>
      <c r="F13" s="1" t="s">
        <v>721</v>
      </c>
      <c r="G13" s="1" t="s">
        <v>722</v>
      </c>
      <c r="H13" s="1" t="s">
        <v>723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724</v>
      </c>
      <c r="B14" s="1" t="s">
        <v>725</v>
      </c>
      <c r="C14" s="1" t="s">
        <v>726</v>
      </c>
      <c r="D14" s="1" t="s">
        <v>727</v>
      </c>
      <c r="E14" s="1" t="s">
        <v>728</v>
      </c>
      <c r="F14" s="1" t="s">
        <v>729</v>
      </c>
      <c r="G14" s="1" t="s">
        <v>730</v>
      </c>
      <c r="H14" s="1" t="s">
        <v>731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732</v>
      </c>
      <c r="B15" s="1" t="s">
        <v>642</v>
      </c>
      <c r="C15" s="1" t="s">
        <v>642</v>
      </c>
      <c r="D15" s="1" t="s">
        <v>642</v>
      </c>
      <c r="E15" s="1" t="s">
        <v>642</v>
      </c>
      <c r="F15" s="1" t="s">
        <v>642</v>
      </c>
      <c r="G15" s="1" t="s">
        <v>642</v>
      </c>
      <c r="H15" s="1" t="s">
        <v>642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733</v>
      </c>
      <c r="B16" s="1" t="s">
        <v>642</v>
      </c>
      <c r="C16" s="1" t="s">
        <v>642</v>
      </c>
      <c r="D16" s="1" t="s">
        <v>642</v>
      </c>
      <c r="E16" s="1" t="s">
        <v>642</v>
      </c>
      <c r="F16" s="1" t="s">
        <v>642</v>
      </c>
      <c r="G16" s="1" t="s">
        <v>642</v>
      </c>
      <c r="H16" s="1" t="s">
        <v>642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734</v>
      </c>
      <c r="B17" s="1" t="s">
        <v>735</v>
      </c>
      <c r="C17" s="1" t="s">
        <v>131</v>
      </c>
      <c r="D17" s="1" t="s">
        <v>132</v>
      </c>
      <c r="E17" s="1" t="s">
        <v>133</v>
      </c>
      <c r="F17" s="1" t="s">
        <v>736</v>
      </c>
      <c r="G17" s="1" t="s">
        <v>737</v>
      </c>
      <c r="H17" s="1" t="s">
        <v>738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739</v>
      </c>
      <c r="B18" s="1" t="s">
        <v>642</v>
      </c>
      <c r="C18" s="1" t="s">
        <v>642</v>
      </c>
      <c r="D18" s="1" t="s">
        <v>642</v>
      </c>
      <c r="E18" s="1" t="s">
        <v>642</v>
      </c>
      <c r="F18" s="1" t="s">
        <v>642</v>
      </c>
      <c r="G18" s="1" t="s">
        <v>642</v>
      </c>
      <c r="H18" s="1" t="s">
        <v>642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740</v>
      </c>
      <c r="B19" s="1" t="s">
        <v>741</v>
      </c>
      <c r="C19" s="1" t="s">
        <v>742</v>
      </c>
      <c r="D19" s="1" t="s">
        <v>743</v>
      </c>
      <c r="E19" s="1" t="s">
        <v>744</v>
      </c>
      <c r="F19" s="1" t="s">
        <v>745</v>
      </c>
      <c r="G19" s="1" t="s">
        <v>746</v>
      </c>
      <c r="H19" s="1" t="s">
        <v>747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748</v>
      </c>
      <c r="B20" s="1" t="s">
        <v>749</v>
      </c>
      <c r="C20" s="1" t="s">
        <v>750</v>
      </c>
      <c r="D20" s="1" t="s">
        <v>751</v>
      </c>
      <c r="E20" s="1" t="s">
        <v>752</v>
      </c>
      <c r="F20" s="1" t="s">
        <v>753</v>
      </c>
      <c r="G20" s="1" t="s">
        <v>754</v>
      </c>
      <c r="H20" s="1" t="s">
        <v>755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756</v>
      </c>
      <c r="B21" s="1" t="s">
        <v>757</v>
      </c>
      <c r="C21" s="1" t="s">
        <v>758</v>
      </c>
      <c r="D21" s="1" t="s">
        <v>759</v>
      </c>
      <c r="E21" s="1" t="s">
        <v>760</v>
      </c>
      <c r="F21" s="1" t="s">
        <v>761</v>
      </c>
      <c r="G21" s="1" t="s">
        <v>759</v>
      </c>
      <c r="H21" s="1" t="s">
        <v>762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763</v>
      </c>
      <c r="B22" s="1" t="s">
        <v>764</v>
      </c>
      <c r="C22" s="1" t="s">
        <v>765</v>
      </c>
      <c r="D22" s="1" t="s">
        <v>766</v>
      </c>
      <c r="E22" s="1" t="s">
        <v>767</v>
      </c>
      <c r="F22" s="1" t="s">
        <v>768</v>
      </c>
      <c r="G22" s="1" t="s">
        <v>769</v>
      </c>
      <c r="H22" s="1" t="s">
        <v>770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771</v>
      </c>
      <c r="B23" s="1" t="s">
        <v>772</v>
      </c>
      <c r="C23" s="1" t="s">
        <v>773</v>
      </c>
      <c r="D23" s="1" t="s">
        <v>774</v>
      </c>
      <c r="E23" s="1" t="s">
        <v>775</v>
      </c>
      <c r="F23" s="1" t="s">
        <v>776</v>
      </c>
      <c r="G23" s="1" t="s">
        <v>777</v>
      </c>
      <c r="H23" s="1" t="s">
        <v>778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779</v>
      </c>
      <c r="B24" s="1" t="s">
        <v>780</v>
      </c>
      <c r="C24" s="1" t="s">
        <v>781</v>
      </c>
      <c r="D24" s="1" t="s">
        <v>782</v>
      </c>
      <c r="E24" s="1" t="s">
        <v>783</v>
      </c>
      <c r="F24" s="1" t="s">
        <v>784</v>
      </c>
      <c r="G24" s="1" t="s">
        <v>784</v>
      </c>
      <c r="H24" s="1" t="s">
        <v>784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785</v>
      </c>
      <c r="B25" s="1" t="s">
        <v>786</v>
      </c>
      <c r="C25" s="1" t="s">
        <v>787</v>
      </c>
      <c r="D25" s="1" t="s">
        <v>788</v>
      </c>
      <c r="E25" s="1" t="s">
        <v>789</v>
      </c>
      <c r="F25" s="1" t="s">
        <v>790</v>
      </c>
      <c r="G25" s="1" t="s">
        <v>790</v>
      </c>
      <c r="H25" s="1" t="s">
        <v>642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791</v>
      </c>
      <c r="B26" s="1" t="s">
        <v>792</v>
      </c>
      <c r="C26" s="1" t="s">
        <v>793</v>
      </c>
      <c r="D26" s="1" t="s">
        <v>794</v>
      </c>
      <c r="E26" s="1" t="s">
        <v>795</v>
      </c>
      <c r="F26" s="1" t="s">
        <v>642</v>
      </c>
      <c r="G26" s="1" t="s">
        <v>642</v>
      </c>
      <c r="H26" s="1" t="s">
        <v>642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796</v>
      </c>
      <c r="B2" s="1" t="s">
        <v>797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798</v>
      </c>
      <c r="B3" s="1" t="s">
        <v>799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800</v>
      </c>
      <c r="B4" s="1" t="s">
        <v>801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802</v>
      </c>
      <c r="B5" s="1" t="s">
        <v>803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804</v>
      </c>
      <c r="B6" s="1" t="s">
        <v>805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806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807</v>
      </c>
      <c r="B8" s="1" t="s">
        <v>808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809</v>
      </c>
      <c r="B9" s="4" t="s">
        <v>810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811</v>
      </c>
      <c r="B10" s="1" t="s">
        <v>812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813</v>
      </c>
      <c r="B11" s="1" t="s">
        <v>814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815</v>
      </c>
      <c r="B12" s="1" t="s">
        <v>812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816</v>
      </c>
      <c r="B13" s="1" t="s">
        <v>817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818</v>
      </c>
      <c r="B14" s="1" t="s">
        <v>819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820</v>
      </c>
      <c r="B15" s="1" t="s">
        <v>817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821</v>
      </c>
      <c r="B16" s="1" t="s">
        <v>822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823</v>
      </c>
      <c r="B17" s="1">
        <v>145.0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824</v>
      </c>
      <c r="B18" s="1" t="s">
        <v>825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826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827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828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829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830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833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834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835</v>
      </c>
      <c r="B28" s="1">
        <v>3.84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836</v>
      </c>
      <c r="B29" s="1">
        <v>3.795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837</v>
      </c>
      <c r="B30" s="1">
        <v>3.47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838</v>
      </c>
      <c r="B31" s="1">
        <v>3.795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839</v>
      </c>
      <c r="B32" s="1">
        <v>3.84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840</v>
      </c>
      <c r="B33" s="1">
        <v>3.795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841</v>
      </c>
      <c r="B34" s="1">
        <v>3.47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842</v>
      </c>
      <c r="B35" s="1">
        <v>3.795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843</v>
      </c>
      <c r="B36" s="1">
        <v>3.056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844</v>
      </c>
      <c r="B37" s="1">
        <v>-3.2723215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845</v>
      </c>
      <c r="B38" s="1">
        <v>980387.0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846</v>
      </c>
      <c r="B39" s="1">
        <v>980387.0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847</v>
      </c>
      <c r="B40" s="1">
        <v>1401410.0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848</v>
      </c>
      <c r="B41" s="1">
        <v>1720460.0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849</v>
      </c>
      <c r="B42" s="1">
        <v>1720460.0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850</v>
      </c>
      <c r="B43" s="1">
        <v>3.63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851</v>
      </c>
      <c r="B44" s="1">
        <v>3.7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852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853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854</v>
      </c>
      <c r="B47" s="1">
        <v>2.58708688E8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855</v>
      </c>
      <c r="B48" s="1">
        <v>3.43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856</v>
      </c>
      <c r="B49" s="1">
        <v>11.88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857</v>
      </c>
      <c r="B50" s="1">
        <v>7.684112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858</v>
      </c>
      <c r="B51" s="1">
        <v>4.55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859</v>
      </c>
      <c r="B52" s="1">
        <v>5.6542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860</v>
      </c>
      <c r="B53" s="1" t="s">
        <v>861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862</v>
      </c>
      <c r="B54" s="1">
        <v>7.0162536E7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863</v>
      </c>
      <c r="B55" s="1">
        <v>5.4235615E7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864</v>
      </c>
      <c r="B56" s="1">
        <v>7.0589E7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865</v>
      </c>
      <c r="B57" s="1">
        <v>8869471.0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866</v>
      </c>
      <c r="B58" s="1">
        <v>7401252.0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867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868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869</v>
      </c>
      <c r="B61" s="1">
        <v>0.1257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870</v>
      </c>
      <c r="B62" s="1">
        <v>0.11422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871</v>
      </c>
      <c r="B63" s="1">
        <v>0.91409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872</v>
      </c>
      <c r="B64" s="1">
        <v>5.61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873</v>
      </c>
      <c r="B65" s="1">
        <v>0.1522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874</v>
      </c>
      <c r="B66" s="1">
        <v>7.0589E7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875</v>
      </c>
      <c r="B67" s="1">
        <v>3.439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876</v>
      </c>
      <c r="B68" s="1">
        <v>1.0657167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877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878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879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880</v>
      </c>
      <c r="B72" s="1">
        <v>-1.05497E8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881</v>
      </c>
      <c r="B73" s="1">
        <v>-1.71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882</v>
      </c>
      <c r="B74" s="1">
        <v>-1.71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883</v>
      </c>
      <c r="B75" s="1">
        <v>2.084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884</v>
      </c>
      <c r="B76" s="1">
        <v>-0.609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885</v>
      </c>
      <c r="B77" s="1">
        <v>-0.43941605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886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887</v>
      </c>
      <c r="B79" s="1" t="s">
        <v>888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889</v>
      </c>
      <c r="B80" s="1" t="s">
        <v>890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891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893</v>
      </c>
      <c r="B83" s="1" t="s">
        <v>894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895</v>
      </c>
      <c r="B84" s="1" t="s">
        <v>894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896</v>
      </c>
      <c r="B85" s="1">
        <v>1.6016454E9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897</v>
      </c>
      <c r="B86" s="1" t="s">
        <v>898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899</v>
      </c>
      <c r="B87" s="1" t="s">
        <v>900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901</v>
      </c>
      <c r="B88" s="1" t="s">
        <v>902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903</v>
      </c>
      <c r="B89" s="1" t="s">
        <v>904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905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906</v>
      </c>
      <c r="B91" s="1">
        <v>3.665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907</v>
      </c>
      <c r="B92" s="1">
        <v>50.0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908</v>
      </c>
      <c r="B93" s="1">
        <v>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909</v>
      </c>
      <c r="B94" s="1">
        <v>16.375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910</v>
      </c>
      <c r="B95" s="1">
        <v>13.0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911</v>
      </c>
      <c r="B96" s="1">
        <v>1.77778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912</v>
      </c>
      <c r="B97" s="1" t="s">
        <v>913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914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915</v>
      </c>
      <c r="B99" s="1">
        <v>2.55640992E8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916</v>
      </c>
      <c r="B100" s="1">
        <v>3.622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917</v>
      </c>
      <c r="B101" s="1">
        <v>-1.15127E8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918</v>
      </c>
      <c r="B102" s="1">
        <v>6.7095E7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919</v>
      </c>
      <c r="B103" s="1">
        <v>6.144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920</v>
      </c>
      <c r="B104" s="1">
        <v>6.311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921</v>
      </c>
      <c r="B105" s="1">
        <v>3.3668E7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922</v>
      </c>
      <c r="B106" s="1">
        <v>27.65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923</v>
      </c>
      <c r="B107" s="1">
        <v>0.522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924</v>
      </c>
      <c r="B108" s="1">
        <v>-0.20607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925</v>
      </c>
      <c r="B109" s="1">
        <v>-0.46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926</v>
      </c>
      <c r="B110" s="1">
        <v>-7.4847E7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927</v>
      </c>
      <c r="B111" s="1">
        <v>-4.1839376E7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928</v>
      </c>
      <c r="B112" s="1">
        <v>-7.1234E7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929</v>
      </c>
      <c r="B113" s="1">
        <v>0.387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930</v>
      </c>
      <c r="B114" s="1">
        <v>-2.2230902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931</v>
      </c>
      <c r="B115" s="1">
        <v>-1.83856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932</v>
      </c>
      <c r="B116" s="1" t="s">
        <v>861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933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71.0</v>
      </c>
      <c r="D3" s="1">
        <v>-26.0</v>
      </c>
      <c r="E3" s="1">
        <v>-29.0</v>
      </c>
      <c r="F3" s="1">
        <v>-62.0</v>
      </c>
      <c r="G3" s="1">
        <v>-65.0</v>
      </c>
      <c r="H3" s="1">
        <f>IF(G3*FORECAST(H2,B3:G3,B2:G2)&gt;0,FORECAST(H2,B3:G3,B2:G2),G3)*$X$1</f>
        <v>-91.2</v>
      </c>
      <c r="I3" s="1">
        <f>IF(H3*FORECAST(I2,B3:H3,B2:H2)&gt;0,FORECAST(I2,B3:H3,B2:H2),H3)*$X$1</f>
        <v>-111.9714286</v>
      </c>
      <c r="J3" s="1">
        <f>IF(I3*FORECAST(J2,B3:I3,B2:I2)&gt;0,FORECAST(J2,B3:I3,B2:I2),I3)*$X$1</f>
        <v>-132.7428571</v>
      </c>
      <c r="K3" s="1">
        <f>IF(J3*FORECAST(K2,B3:J3,B2:J2)&gt;0,FORECAST(K2,B3:J3,B2:J2),J3)*$X$1</f>
        <v>-153.5142857</v>
      </c>
      <c r="L3" s="1">
        <f>IF(K3*FORECAST(L2,B3:K3,B2:K2)&gt;0,FORECAST(L2,B3:K3,B2:K2),K3)*$X$1</f>
        <v>-174.2857143</v>
      </c>
      <c r="M3" s="1">
        <f>IF(L3*FORECAST(M2,B3:L3,B2:L2)&gt;0,FORECAST(M2,B3:L3,B2:L2),L3)*$X$1</f>
        <v>-195.0571429</v>
      </c>
      <c r="N3" s="1">
        <f>IF(M3*FORECAST(N2,B3:M3,B2:M2)&gt;0,FORECAST(N2,B3:M3,B2:M2),M3)*$X$1</f>
        <v>-215.8285714</v>
      </c>
      <c r="O3" s="5">
        <f>IF(N3*FORECAST(O2,B3:N3,B2:N2)&gt;0,FORECAST(O2,B3:N3,B2:N2),N3)*$X$1</f>
        <v>-236.6</v>
      </c>
      <c r="P3" s="5">
        <f>IF(O3*FORECAST(P2,B3:O3,B2:O2)&gt;0,FORECAST(P2,B3:O3,B2:O2),O3)*$X$1</f>
        <v>-257.3714286</v>
      </c>
      <c r="Q3" s="5">
        <f>IF(P3*FORECAST(Q2,B3:P3,B2:P2)&gt;0,FORECAST(Q2,B3:P3,B2:P2),P3)*$X$1</f>
        <v>-278.1428571</v>
      </c>
      <c r="R3" s="5">
        <f>IF(Q3*FORECAST(R2,B3:Q3,B2:Q2)&gt;0,FORECAST(R2,B3:Q3,B2:Q2),Q3)*$X$1</f>
        <v>-298.9142857</v>
      </c>
      <c r="S3" s="5">
        <f>IF(R3*FORECAST(S2,B3:R3,B2:R2)&gt;0,FORECAST(S2,B3:R3,B2:R2),R3)*$X$1</f>
        <v>-319.6857143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-21.0</v>
      </c>
      <c r="C4" s="1">
        <v>-76.0</v>
      </c>
      <c r="D4" s="1">
        <v>-349.0</v>
      </c>
      <c r="E4" s="1">
        <v>-409.0</v>
      </c>
      <c r="F4" s="1">
        <v>-250.0</v>
      </c>
      <c r="G4" s="1">
        <v>-211.0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934</v>
      </c>
      <c r="B5" s="1">
        <v>1.0</v>
      </c>
      <c r="C5" s="1">
        <v>1.0</v>
      </c>
      <c r="D5" s="1">
        <v>11.0</v>
      </c>
      <c r="E5" s="1">
        <v>46.0</v>
      </c>
      <c r="F5" s="1">
        <v>48.0</v>
      </c>
      <c r="G5" s="1">
        <v>49.0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935</v>
      </c>
      <c r="L7" s="1">
        <f>IF(S3*FORECAST(S2,B3:S3,B2:S2)&gt;0,FORECAST(S2,B3:S3,B2:S2),R3)*$X$1 * (1+0.02)/(0.0874-0.02)</f>
        <v>-4837.973718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936</v>
      </c>
      <c r="L8" s="6">
        <f t="array" ref="L8">NPV(0.0874,I3:S3)</f>
        <v>-1368.743579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937</v>
      </c>
      <c r="L9" s="6">
        <f t="array" ref="L9">NPV(0.0874,I16:S16)</f>
        <v>-1924.779078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938</v>
      </c>
      <c r="L10" s="6">
        <f>L8 + L9</f>
        <v>-3293.522657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939</v>
      </c>
      <c r="L12" s="6">
        <f>L10 - L11</f>
        <v>-3082.522657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940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-62.90862566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-4837.973718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-15.0</v>
      </c>
      <c r="C3" s="1">
        <v>-34.0</v>
      </c>
      <c r="D3" s="1">
        <v>-66.0</v>
      </c>
      <c r="E3" s="1">
        <v>-83.0</v>
      </c>
      <c r="F3" s="1">
        <v>-128.0</v>
      </c>
      <c r="G3" s="1">
        <v>-132.0</v>
      </c>
      <c r="H3" s="1">
        <f>IF(G3*FORECAST(H2,B3:G3,B2:G2)&gt;0,FORECAST(H2,B3:G3,B2:G2),G3)*$X$1</f>
        <v>-164.7333333</v>
      </c>
      <c r="I3" s="1">
        <f>IF(H3*FORECAST(I2,B3:H3,B2:H2)&gt;0,FORECAST(I2,B3:H3,B2:H2),H3)*$X$1</f>
        <v>-189.9904762</v>
      </c>
      <c r="J3" s="1">
        <f>IF(I3*FORECAST(J2,B3:I3,B2:I2)&gt;0,FORECAST(J2,B3:I3,B2:I2),I3)*$X$1</f>
        <v>-215.247619</v>
      </c>
      <c r="K3" s="1">
        <f>IF(J3*FORECAST(K2,B3:J3,B2:J2)&gt;0,FORECAST(K2,B3:J3,B2:J2),J3)*$X$1</f>
        <v>-240.5047619</v>
      </c>
      <c r="L3" s="1">
        <f>IF(K3*FORECAST(L2,B3:K3,B2:K2)&gt;0,FORECAST(L2,B3:K3,B2:K2),K3)*$X$1</f>
        <v>-265.7619048</v>
      </c>
      <c r="M3" s="1">
        <f>IF(L3*FORECAST(M2,B3:L3,B2:L2)&gt;0,FORECAST(M2,B3:L3,B2:L2),L3)*$X$1</f>
        <v>-291.0190476</v>
      </c>
      <c r="N3" s="1">
        <f>IF(M3*FORECAST(N2,B3:M3,B2:M2)&gt;0,FORECAST(N2,B3:M3,B2:M2),M3)*$X$1</f>
        <v>-316.2761905</v>
      </c>
      <c r="O3" s="5">
        <f>IF(N3*FORECAST(O2,B3:N3,B2:N2)&gt;0,FORECAST(O2,B3:N3,B2:N2),N3)*$X$1</f>
        <v>-341.5333333</v>
      </c>
      <c r="P3" s="5">
        <f>IF(O3*FORECAST(P2,B3:O3,B2:O2)&gt;0,FORECAST(P2,B3:O3,B2:O2),O3)*$X$1</f>
        <v>-366.7904762</v>
      </c>
      <c r="Q3" s="5">
        <f>IF(P3*FORECAST(Q2,B3:P3,B2:P2)&gt;0,FORECAST(Q2,B3:P3,B2:P2),P3)*$X$1</f>
        <v>-392.047619</v>
      </c>
      <c r="R3" s="5">
        <f>IF(Q3*FORECAST(R2,B3:Q3,B2:Q2)&gt;0,FORECAST(R2,B3:Q3,B2:Q2),Q3)*$X$1</f>
        <v>-417.3047619</v>
      </c>
      <c r="S3" s="5">
        <f>IF(R3*FORECAST(S2,B3:R3,B2:R2)&gt;0,FORECAST(S2,B3:R3,B2:R2),R3)*$X$1</f>
        <v>-442.5619048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-21.0</v>
      </c>
      <c r="C4" s="1">
        <v>-76.0</v>
      </c>
      <c r="D4" s="1">
        <v>-349.0</v>
      </c>
      <c r="E4" s="1">
        <v>-409.0</v>
      </c>
      <c r="F4" s="1">
        <v>-250.0</v>
      </c>
      <c r="G4" s="1">
        <v>-211.0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934</v>
      </c>
      <c r="B5" s="1">
        <v>1.0</v>
      </c>
      <c r="C5" s="1">
        <v>1.0</v>
      </c>
      <c r="D5" s="1">
        <v>11.0</v>
      </c>
      <c r="E5" s="1">
        <v>46.0</v>
      </c>
      <c r="F5" s="1">
        <v>48.0</v>
      </c>
      <c r="G5" s="1">
        <v>49.0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935</v>
      </c>
      <c r="L7" s="1">
        <f>IF(S3*FORECAST(S2,B3:S3,B2:S2)&gt;0,FORECAST(S2,B3:S3,B2:S2),R3)*$X$1 * (1+0.02)/(0.0874-0.02)</f>
        <v>-6697.524375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936</v>
      </c>
      <c r="L8" s="6">
        <f t="array" ref="L8">NPV(0.0874,I3:S3)</f>
        <v>-2035.255722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937</v>
      </c>
      <c r="L9" s="6">
        <f t="array" ref="L9">NPV(0.0874,I16:S16)</f>
        <v>-2664.597938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938</v>
      </c>
      <c r="L10" s="6">
        <f>L8 + L9</f>
        <v>-4699.85366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98</v>
      </c>
      <c r="L11" s="1">
        <v>-211.0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939</v>
      </c>
      <c r="L12" s="6">
        <f>L10 - L11</f>
        <v>-4488.85366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940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-91.60925838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-6697.524375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