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<sst xmlns="http://schemas.openxmlformats.org/spreadsheetml/2006/main" count="730" uniqueCount="636">
  <si>
    <t>ticker</t>
  </si>
  <si>
    <t>BANL</t>
  </si>
  <si>
    <t>nombre</t>
  </si>
  <si>
    <t>CBL INTERNATIONAL LIMITED</t>
  </si>
  <si>
    <t>empresa</t>
  </si>
  <si>
    <t>Marine Port Services</t>
  </si>
  <si>
    <t>Open</t>
  </si>
  <si>
    <t>Target Price</t>
  </si>
  <si>
    <t>Upside</t>
  </si>
  <si>
    <t>-38.28%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</si>
  <si>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</si>
  <si>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</si>
  <si>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</si>
  <si>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</si>
  <si>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</si>
  <si>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</si>
  <si>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</si>
  <si>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</si>
  <si>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</si>
  <si>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</si>
  <si>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</si>
  <si>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</si>
  <si>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</si>
  <si>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(Income) Loss On Equity Investments - (CF)</t>
  </si>
  <si>
    <t>Other Operating Activities, Total</t>
  </si>
  <si>
    <t>Change In Accounts Receivable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</si>
  <si>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</si>
  <si>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</si>
  <si>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</si>
  <si>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</si>
  <si>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</si>
  <si>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</si>
  <si>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</si>
  <si>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</si>
  <si>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</si>
  <si>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</si>
  <si>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</si>
  <si>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</si>
  <si>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</si>
  <si>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</si>
  <si>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</si>
  <si>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</si>
  <si>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</si>
  <si>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</si>
  <si>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</si>
  <si>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</si>
  <si>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</si>
  <si>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</si>
  <si>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</si>
  <si>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</si>
  <si>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</si>
  <si>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</si>
  <si>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</si>
  <si>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</si>
  <si>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</si>
  <si>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</si>
  <si>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</si>
  <si>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</si>
  <si>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</si>
  <si>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</si>
  <si>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</si>
  <si>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</si>
  <si>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</si>
  <si>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</si>
  <si>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</si>
  <si>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</si>
  <si>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Other Current Liabilities</t>
  </si>
  <si>
    <t>Total Current Liabilities</t>
  </si>
  <si>
    <t>Long-Term Leases</t>
  </si>
  <si>
    <t>Total Liabilities</t>
  </si>
  <si>
    <t>Common Stock, Total</t>
  </si>
  <si>
    <t>Additional Paid In Capital</t>
  </si>
  <si>
    <t>Retained Earnings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</si>
  <si>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</si>
  <si>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</si>
  <si>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</si>
  <si>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</si>
  <si>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</si>
  <si>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</si>
  <si>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</si>
  <si>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9.91</t>
  </si>
  <si>
    <t>17.19</t>
  </si>
  <si>
    <t>0.57</t>
  </si>
  <si>
    <t>1.01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</si>
  <si>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</si>
  <si>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</si>
  <si>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</si>
  <si>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</si>
  <si>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</si>
  <si>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</si>
  <si>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</si>
  <si>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</si>
  <si>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</si>
  <si>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</si>
  <si>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</si>
  <si>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</si>
  <si>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</si>
  <si>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</si>
  <si>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</si>
  <si>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</si>
  <si>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</si>
  <si>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</si>
  <si>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</si>
  <si>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</si>
  <si>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</si>
  <si>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EBT, Excl. Unusual Items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</si>
  <si>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</si>
  <si>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</si>
  <si>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</si>
  <si>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</si>
  <si>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</si>
  <si>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</si>
  <si>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</si>
  <si>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</si>
  <si>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</si>
  <si>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</si>
  <si>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</si>
  <si>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</si>
  <si>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11.74</t>
  </si>
  <si>
    <t>7.28</t>
  </si>
  <si>
    <t>0.17</t>
  </si>
  <si>
    <t>0.05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</si>
  <si>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</si>
  <si>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</si>
  <si>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</si>
  <si>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</si>
  <si>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</si>
  <si>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</si>
  <si>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9.24</t>
  </si>
  <si>
    <t>5.39</t>
  </si>
  <si>
    <t>0.13</t>
  </si>
  <si>
    <t>0.04</t>
  </si>
  <si>
    <t>Normalized Diluted EPS</t>
  </si>
  <si>
    <t>EBITDA</t>
  </si>
  <si>
    <t>EBITA</t>
  </si>
  <si>
    <t>EBIT</t>
  </si>
  <si>
    <t>EBITDAR</t>
  </si>
  <si>
    <t>Effective Tax Rate - (Ratio)</t>
  </si>
  <si>
    <t>15.48</t>
  </si>
  <si>
    <t>15.53</t>
  </si>
  <si>
    <t>18.1</t>
  </si>
  <si>
    <t>20.86</t>
  </si>
  <si>
    <t>Current Domestic Taxes</t>
  </si>
  <si>
    <t>Current Foreign Taxes</t>
  </si>
  <si>
    <t>Total Current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</si>
  <si>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</si>
  <si>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</si>
  <si>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</si>
  <si>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</si>
  <si>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</si>
  <si>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</si>
  <si>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</si>
  <si>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</si>
  <si>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</si>
  <si>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</si>
  <si>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10.46</t>
  </si>
  <si>
    <t>11.31</t>
  </si>
  <si>
    <t>2.63</t>
  </si>
  <si>
    <t>Return on Total Capital</t>
  </si>
  <si>
    <t>38.77</t>
  </si>
  <si>
    <t>28.32</t>
  </si>
  <si>
    <t>5.45</t>
  </si>
  <si>
    <t>Return On Equity %</t>
  </si>
  <si>
    <t>53.73</t>
  </si>
  <si>
    <t>35.88</t>
  </si>
  <si>
    <t>6.06</t>
  </si>
  <si>
    <t>Return on Common Equity</t>
  </si>
  <si>
    <t>6.09</t>
  </si>
  <si>
    <t>Margin Analysis</t>
  </si>
  <si>
    <t>Gross Profit Margin %</t>
  </si>
  <si>
    <t>2.65</t>
  </si>
  <si>
    <t>2.32</t>
  </si>
  <si>
    <t>1.97</t>
  </si>
  <si>
    <t>1.65</t>
  </si>
  <si>
    <t>SG&amp;A Margin</t>
  </si>
  <si>
    <t>1.18</t>
  </si>
  <si>
    <t>1.03</t>
  </si>
  <si>
    <t>0.94</t>
  </si>
  <si>
    <t>1.27</t>
  </si>
  <si>
    <t>EBITDA Margin %</t>
  </si>
  <si>
    <t>1.48</t>
  </si>
  <si>
    <t>1.31</t>
  </si>
  <si>
    <t>1.04</t>
  </si>
  <si>
    <t>0.42</t>
  </si>
  <si>
    <t>EBITA Margin %</t>
  </si>
  <si>
    <t>1.47</t>
  </si>
  <si>
    <t>1.3</t>
  </si>
  <si>
    <t>0.38</t>
  </si>
  <si>
    <t>EBIT Margin %</t>
  </si>
  <si>
    <t>Income From Continuing Operations Margin %</t>
  </si>
  <si>
    <t>1.23</t>
  </si>
  <si>
    <t>1.09</t>
  </si>
  <si>
    <t>0.8</t>
  </si>
  <si>
    <t>0.26</t>
  </si>
  <si>
    <t>Net Income Margin %</t>
  </si>
  <si>
    <t>Net Avail. For Common Margin %</t>
  </si>
  <si>
    <t>Normalized Net Income Margin</t>
  </si>
  <si>
    <t>0.97</t>
  </si>
  <si>
    <t>0.81</t>
  </si>
  <si>
    <t>0.61</t>
  </si>
  <si>
    <t>0.21</t>
  </si>
  <si>
    <t>Levered Free Cash Flow Margin</t>
  </si>
  <si>
    <t>-1.03</t>
  </si>
  <si>
    <t>0.5</t>
  </si>
  <si>
    <t>1.51</t>
  </si>
  <si>
    <t>Unlevered Free Cash Flow Margin</t>
  </si>
  <si>
    <t>0.54</t>
  </si>
  <si>
    <t>1.55</t>
  </si>
  <si>
    <t>Asset Turnover</t>
  </si>
  <si>
    <t>12.92</t>
  </si>
  <si>
    <t>17.6</t>
  </si>
  <si>
    <t>11.03</t>
  </si>
  <si>
    <t>Fixed Assets Turnover</t>
  </si>
  <si>
    <t>909.13</t>
  </si>
  <si>
    <t>913.6</t>
  </si>
  <si>
    <t>421.01</t>
  </si>
  <si>
    <t>Receivables Turnover (Average Receivables)</t>
  </si>
  <si>
    <t>18.79</t>
  </si>
  <si>
    <t>25.37</t>
  </si>
  <si>
    <t>20.01</t>
  </si>
  <si>
    <t>Short Term Liquidity</t>
  </si>
  <si>
    <t>Current Ratio</t>
  </si>
  <si>
    <t>1.24</t>
  </si>
  <si>
    <t>1.44</t>
  </si>
  <si>
    <t>1.79</t>
  </si>
  <si>
    <t>1.86</t>
  </si>
  <si>
    <t>Quick Ratio</t>
  </si>
  <si>
    <t>1.22</t>
  </si>
  <si>
    <t>1.78</t>
  </si>
  <si>
    <t>1.8</t>
  </si>
  <si>
    <t>Operating Cash Flow to Current Liabilities</t>
  </si>
  <si>
    <t>0.36</t>
  </si>
  <si>
    <t>-0.14</t>
  </si>
  <si>
    <t>-0.36</t>
  </si>
  <si>
    <t>Days Sales Outstanding (Average Receivables)</t>
  </si>
  <si>
    <t>19.42</t>
  </si>
  <si>
    <t>14.39</t>
  </si>
  <si>
    <t>18.24</t>
  </si>
  <si>
    <t>Average Days Payable Outstanding</t>
  </si>
  <si>
    <t>20.81</t>
  </si>
  <si>
    <t>17.07</t>
  </si>
  <si>
    <t>Long Term Solvency</t>
  </si>
  <si>
    <t>Total Debt/Equity</t>
  </si>
  <si>
    <t>4.84</t>
  </si>
  <si>
    <t>1.45</t>
  </si>
  <si>
    <t>2.92</t>
  </si>
  <si>
    <t>Total Debt / Total Capital</t>
  </si>
  <si>
    <t>4.62</t>
  </si>
  <si>
    <t>1.43</t>
  </si>
  <si>
    <t>2.83</t>
  </si>
  <si>
    <t>LT Debt/Equity</t>
  </si>
  <si>
    <t>2.52</t>
  </si>
  <si>
    <t>0.59</t>
  </si>
  <si>
    <t>1.89</t>
  </si>
  <si>
    <t>0.77</t>
  </si>
  <si>
    <t>Long-Term Debt / Total Capital</t>
  </si>
  <si>
    <t>2.4</t>
  </si>
  <si>
    <t>0.58</t>
  </si>
  <si>
    <t>1.84</t>
  </si>
  <si>
    <t>0.76</t>
  </si>
  <si>
    <t>Total Liabilities / Total Assets</t>
  </si>
  <si>
    <t>79.38</t>
  </si>
  <si>
    <t>68.78</t>
  </si>
  <si>
    <t>52.68</t>
  </si>
  <si>
    <t>52.69</t>
  </si>
  <si>
    <t>EBIT / Interest Expense</t>
  </si>
  <si>
    <t>18.19</t>
  </si>
  <si>
    <t>5.49</t>
  </si>
  <si>
    <t>EBITDA / Interest Expense</t>
  </si>
  <si>
    <t>18.55</t>
  </si>
  <si>
    <t>6.05</t>
  </si>
  <si>
    <t>(EBITDA - Capex) / Interest Expense</t>
  </si>
  <si>
    <t>17.13</t>
  </si>
  <si>
    <t>3.49</t>
  </si>
  <si>
    <t>Total Debt / EBITDA</t>
  </si>
  <si>
    <t>0.03</t>
  </si>
  <si>
    <t>0.07</t>
  </si>
  <si>
    <t>0.2</t>
  </si>
  <si>
    <t>Net Debt / EBITDA</t>
  </si>
  <si>
    <t>-0.78</t>
  </si>
  <si>
    <t>-0.67</t>
  </si>
  <si>
    <t>-0.98</t>
  </si>
  <si>
    <t>-13.48</t>
  </si>
  <si>
    <t>Total Debt / (EBITDA - Capex)</t>
  </si>
  <si>
    <t>0.08</t>
  </si>
  <si>
    <t>0.35</t>
  </si>
  <si>
    <t>Net Debt / (EBITDA - Capex)</t>
  </si>
  <si>
    <t>-0.81</t>
  </si>
  <si>
    <t>-1.06</t>
  </si>
  <si>
    <t>-23.38</t>
  </si>
  <si>
    <t>Growth Over Prior Year</t>
  </si>
  <si>
    <t>Total Revenues, 1 Yr. Growth %</t>
  </si>
  <si>
    <t>-30.3</t>
  </si>
  <si>
    <t>41.76</t>
  </si>
  <si>
    <t>-5.83</t>
  </si>
  <si>
    <t>Gross Profit, 1 Yr. Growth %</t>
  </si>
  <si>
    <t>-38.89</t>
  </si>
  <si>
    <t>20.21</t>
  </si>
  <si>
    <t>-20.97</t>
  </si>
  <si>
    <t>EBITDA, 1 Yr. Growth %</t>
  </si>
  <si>
    <t>-38.38</t>
  </si>
  <si>
    <t>13.05</t>
  </si>
  <si>
    <t>-62.41</t>
  </si>
  <si>
    <t>EBITA, 1 Yr. Growth %</t>
  </si>
  <si>
    <t>-38.71</t>
  </si>
  <si>
    <t>12.51</t>
  </si>
  <si>
    <t>-65.09</t>
  </si>
  <si>
    <t>EBIT, 1 Yr. Growth %</t>
  </si>
  <si>
    <t>Earnings From Cont. Operations, 1 Yr. Growth %</t>
  </si>
  <si>
    <t>-37.99</t>
  </si>
  <si>
    <t>3.25</t>
  </si>
  <si>
    <t>-69.26</t>
  </si>
  <si>
    <t>Net Income, 1 Yr. Growth %</t>
  </si>
  <si>
    <t>-69.08</t>
  </si>
  <si>
    <t>Normalized Net Income, 1 Yr. Growth %</t>
  </si>
  <si>
    <t>-41.69</t>
  </si>
  <si>
    <t>7.59</t>
  </si>
  <si>
    <t>-68.27</t>
  </si>
  <si>
    <t>Diluted EPS Before Extra, 1 Yr. Growth %</t>
  </si>
  <si>
    <t>-73.72</t>
  </si>
  <si>
    <t>Accounts Receivable, 1 Yr. Growth %</t>
  </si>
  <si>
    <t>7.98</t>
  </si>
  <si>
    <t>2.23</t>
  </si>
  <si>
    <t>36.21</t>
  </si>
  <si>
    <t>Net Property, Plant and Equip., 1 Yr. Growth %</t>
  </si>
  <si>
    <t>164.98</t>
  </si>
  <si>
    <t>81.46</t>
  </si>
  <si>
    <t>Total Assets, 1 Yr. Growth %</t>
  </si>
  <si>
    <t>14.54</t>
  </si>
  <si>
    <t>-5.17</t>
  </si>
  <si>
    <t>108.86</t>
  </si>
  <si>
    <t>Tangible Book Value, 1 Yr. Growth %</t>
  </si>
  <si>
    <t>73.46</t>
  </si>
  <si>
    <t>43.73</t>
  </si>
  <si>
    <t>108.88</t>
  </si>
  <si>
    <t>Common Equity, 1 Yr. Growth %</t>
  </si>
  <si>
    <t>Cash From Operations, 1 Yr. Growth %</t>
  </si>
  <si>
    <t>-137.27</t>
  </si>
  <si>
    <t>-239.6</t>
  </si>
  <si>
    <t>-386.72</t>
  </si>
  <si>
    <t>Capital Expenditures, 1 Yr. Growth %</t>
  </si>
  <si>
    <t>-93.66</t>
  </si>
  <si>
    <t>107.41</t>
  </si>
  <si>
    <t>Levered Free Cash Flow, 1 Yr. Growth %</t>
  </si>
  <si>
    <t>-169.35</t>
  </si>
  <si>
    <t>181.31</t>
  </si>
  <si>
    <t>Unlevered Free Cash Flow, 1 Yr. Growth %</t>
  </si>
  <si>
    <t>-174.25</t>
  </si>
  <si>
    <t>170.47</t>
  </si>
  <si>
    <t>Compound Annual Growth Rate Over Two Years</t>
  </si>
  <si>
    <t>Total Revenues, 2 Yr. CAGR %</t>
  </si>
  <si>
    <t>-0.6</t>
  </si>
  <si>
    <t>15.54</t>
  </si>
  <si>
    <t>Gross Profit, 2 Yr. CAGR %</t>
  </si>
  <si>
    <t>-14.29</t>
  </si>
  <si>
    <t>-2.53</t>
  </si>
  <si>
    <t>EBITDA, 2 Yr. CAGR %</t>
  </si>
  <si>
    <t>-16.53</t>
  </si>
  <si>
    <t>-34.81</t>
  </si>
  <si>
    <t>EBITA, 2 Yr. CAGR %</t>
  </si>
  <si>
    <t>-16.96</t>
  </si>
  <si>
    <t>-37.33</t>
  </si>
  <si>
    <t>EBIT, 2 Yr. CAGR %</t>
  </si>
  <si>
    <t>Earnings From Cont. Operations, 2 Yr. CAGR %</t>
  </si>
  <si>
    <t>-19.98</t>
  </si>
  <si>
    <t>-43.67</t>
  </si>
  <si>
    <t>Net Income, 2 Yr. CAGR %</t>
  </si>
  <si>
    <t>-43.5</t>
  </si>
  <si>
    <t>Normalized Net Income, 2 Yr. CAGR %</t>
  </si>
  <si>
    <t>-20.79</t>
  </si>
  <si>
    <t>-41.57</t>
  </si>
  <si>
    <t>Diluted EPS Before Extra, 2 Yr. CAGR %</t>
  </si>
  <si>
    <t>-87.85</t>
  </si>
  <si>
    <t>-47.91</t>
  </si>
  <si>
    <t>Accounts Receivable, 2 Yr. CAGR %</t>
  </si>
  <si>
    <t>5.07</t>
  </si>
  <si>
    <t>18.01</t>
  </si>
  <si>
    <t>Net Property, Plant and Equip., 2 Yr. CAGR %</t>
  </si>
  <si>
    <t>29.2</t>
  </si>
  <si>
    <t>119.28</t>
  </si>
  <si>
    <t>Total Assets, 2 Yr. CAGR %</t>
  </si>
  <si>
    <t>4.22</t>
  </si>
  <si>
    <t>40.73</t>
  </si>
  <si>
    <t>Tangible Book Value, 2 Yr. CAGR %</t>
  </si>
  <si>
    <t>57.9</t>
  </si>
  <si>
    <t>73.27</t>
  </si>
  <si>
    <t>Common Equity, 2 Yr. CAGR %</t>
  </si>
  <si>
    <t>Cash From Operations, 2 Yr. CAGR %</t>
  </si>
  <si>
    <t>-27.87</t>
  </si>
  <si>
    <t>100.07</t>
  </si>
  <si>
    <t>Capital Expenditures, 2 Yr. CAGR %</t>
  </si>
  <si>
    <t>11.17</t>
  </si>
  <si>
    <t>535.64</t>
  </si>
  <si>
    <t>Levered Free Cash Flow, 2 Yr. CAGR %</t>
  </si>
  <si>
    <t>39.68</t>
  </si>
  <si>
    <t>Unlevered Free Cash Flow, 2 Yr. CAGR %</t>
  </si>
  <si>
    <t>41.72</t>
  </si>
  <si>
    <t>Compound Annual Growth Rate Over Three Years</t>
  </si>
  <si>
    <t>Total Revenues, 3 Yr. CAGR %</t>
  </si>
  <si>
    <t>-2.38</t>
  </si>
  <si>
    <t>Gross Profit, 3 Yr. CAGR %</t>
  </si>
  <si>
    <t>-16.58</t>
  </si>
  <si>
    <t>EBITDA, 3 Yr. CAGR %</t>
  </si>
  <si>
    <t>-36.02</t>
  </si>
  <si>
    <t>EBITA, 3 Yr. CAGR %</t>
  </si>
  <si>
    <t>-37.79</t>
  </si>
  <si>
    <t>EBIT, 3 Yr. CAGR %</t>
  </si>
  <si>
    <t>Earnings From Cont. Operations, 3 Yr. CAGR %</t>
  </si>
  <si>
    <t>-41.83</t>
  </si>
  <si>
    <t>Net Income, 3 Yr. CAGR %</t>
  </si>
  <si>
    <t>-41.72</t>
  </si>
  <si>
    <t>Normalized Net Income, 3 Yr. CAGR %</t>
  </si>
  <si>
    <t>-41.61</t>
  </si>
  <si>
    <t>Diluted EPS Before Extra, 3 Yr. CAGR %</t>
  </si>
  <si>
    <t>-84.28</t>
  </si>
  <si>
    <t>Accounts Receivable, 3 Yr. CAGR %</t>
  </si>
  <si>
    <t>14.57</t>
  </si>
  <si>
    <t>Net Property, Plant and Equip., 3 Yr. CAGR %</t>
  </si>
  <si>
    <t>44.69</t>
  </si>
  <si>
    <t>Total Assets, 3 Yr. CAGR %</t>
  </si>
  <si>
    <t>31.4</t>
  </si>
  <si>
    <t>Tangible Book Value, 3 Yr. CAGR %</t>
  </si>
  <si>
    <t>73.33</t>
  </si>
  <si>
    <t>Common Equity, 3 Yr. CAGR %</t>
  </si>
  <si>
    <t>Cash From Operations, 3 Yr. CAGR %</t>
  </si>
  <si>
    <t>14.27</t>
  </si>
  <si>
    <t>Capital Expenditures, 3 Yr. CAGR %</t>
  </si>
  <si>
    <t>36.86</t>
  </si>
  <si>
    <t>2023</t>
  </si>
  <si>
    <t>Capitalization
                                    1</t>
  </si>
  <si>
    <t>36.75</t>
  </si>
  <si>
    <t>Change</t>
  </si>
  <si>
    <t>-</t>
  </si>
  <si>
    <t>Enterprise Value (EV)
                                    1</t>
  </si>
  <si>
    <t>12.09</t>
  </si>
  <si>
    <t>P/E ratio</t>
  </si>
  <si>
    <t>32.3x</t>
  </si>
  <si>
    <t>PBR</t>
  </si>
  <si>
    <t>1.45x</t>
  </si>
  <si>
    <t>PEG</t>
  </si>
  <si>
    <t>-0.4x</t>
  </si>
  <si>
    <t>Capitalization / Revenue</t>
  </si>
  <si>
    <t>0.08x</t>
  </si>
  <si>
    <t>EV / Revenue</t>
  </si>
  <si>
    <t>0.03x</t>
  </si>
  <si>
    <t>EV / EBITDA</t>
  </si>
  <si>
    <t>6.65x</t>
  </si>
  <si>
    <t>EV / EBIT</t>
  </si>
  <si>
    <t>7.27x</t>
  </si>
  <si>
    <t>EV / FCF</t>
  </si>
  <si>
    <t>1,838,374x</t>
  </si>
  <si>
    <t>FCF Yield</t>
  </si>
  <si>
    <t>0%</t>
  </si>
  <si>
    <t>Dividend per Share
                                    2</t>
  </si>
  <si>
    <t>Rate of return</t>
  </si>
  <si>
    <t>EPS
                                    2</t>
  </si>
  <si>
    <t>0.0456</t>
  </si>
  <si>
    <t>Distribution rate</t>
  </si>
  <si>
    <t>Net sales
                                    1</t>
  </si>
  <si>
    <t>435.9</t>
  </si>
  <si>
    <t>EBITDA
                                    1</t>
  </si>
  <si>
    <t>1.818</t>
  </si>
  <si>
    <t>EBIT
                                    1</t>
  </si>
  <si>
    <t>1.662</t>
  </si>
  <si>
    <t>Net income
                                    1</t>
  </si>
  <si>
    <t>1.139</t>
  </si>
  <si>
    <t>Net Debt
                                    1</t>
  </si>
  <si>
    <t>-24.66</t>
  </si>
  <si>
    <t>Reference price
                                    2</t>
  </si>
  <si>
    <t>1.470</t>
  </si>
  <si>
    <t>Nbr of stocks (in thousands)</t>
  </si>
  <si>
    <t>25,000</t>
  </si>
  <si>
    <t>Announcement Date</t>
  </si>
  <si>
    <t>4/18/24</t>
  </si>
  <si>
    <t>address1</t>
  </si>
  <si>
    <t>CBL Center, 2030 Hamilton Place Blvd.</t>
  </si>
  <si>
    <t>address2</t>
  </si>
  <si>
    <t>Suite 500</t>
  </si>
  <si>
    <t>city</t>
  </si>
  <si>
    <t>Chattanooga</t>
  </si>
  <si>
    <t>state</t>
  </si>
  <si>
    <t>TN</t>
  </si>
  <si>
    <t>zip</t>
  </si>
  <si>
    <t>37421-6000</t>
  </si>
  <si>
    <t>country</t>
  </si>
  <si>
    <t>phone</t>
  </si>
  <si>
    <t>423 855 0001</t>
  </si>
  <si>
    <t>fax</t>
  </si>
  <si>
    <t>423 490 8390</t>
  </si>
  <si>
    <t>website</t>
  </si>
  <si>
    <t>https://www.cblproperties.com</t>
  </si>
  <si>
    <t>industry</t>
  </si>
  <si>
    <t>REIT - Retail</t>
  </si>
  <si>
    <t>industryKey</t>
  </si>
  <si>
    <t>reit-retail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</si>
  <si>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</si>
  <si>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</si>
  <si>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</si>
  <si>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</si>
  <si>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</si>
  <si>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</si>
  <si>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</si>
  <si>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Headquartered in Chattanooga, TN, CBL Properties owns and manages a national portfolio of market-dominant properties located in dynamic and growing communities. CBL's owned and managed portfolio is comprised of 94 properties totaling 58.5 million square feet across 22 states, including 56 high-quality enclosed malls, outlet centers and lifestyle retail centers as well as more than 30 open-air centers and other assets. CBL seeks to continuously strengthen its company and portfolio through active management, aggressive leasing and profitable reinvestment in its properties.</t>
  </si>
  <si>
    <t>fullTimeEmployees</t>
  </si>
  <si>
    <t>companyOfficers</t>
  </si>
  <si>
    <t>[{'maxAge': 1, 'name': 'Mr. Stephen D. Lebovitz', 'age': 63, 'title': 'CEO &amp; Director', 'yearBorn': 1961, 'fiscalYear': 2023, 'totalPay': 2430239, 'exercisedValue': 0, 'unexercisedValue': 0}, {'maxAge': 1, 'name': 'Mr. Michael I. Lebovitz', 'age': 60, 'title': 'President', 'yearBorn': 1964, 'fiscalYear': 2023, 'totalPay': 871746, 'exercisedValue': 0, 'unexercisedValue': 0}, {'maxAge': 1, 'name': 'Mr. Benjamin W. Jaenicke', 'age': 40, 'title': 'Executive VP, Treasurer &amp; CFO', 'yearBorn': 1984, 'fiscalYear': 2023, 'totalPay': 811170, 'exercisedValue': 0, 'unexercisedValue': 0}, {'maxAge': 1, 'name': 'Ms. Kathryn A. Reinsmidt', 'age': 45, 'title': 'Executive VP &amp; COO', 'yearBorn': 1979, 'fiscalYear': 2023, 'totalPay': 760455, 'exercisedValue': 0, 'unexercisedValue': 0}, {'maxAge': 1, 'name': 'Mr. Jeffery V. Curry', 'age': 63, 'title': 'Chief Legal Officer &amp; Secretary', 'yearBorn': 1961, 'fiscalYear': 2023, 'totalPay': 693912, 'exercisedValue': 0, 'unexercisedValue': 0}, {'maxAge': 1, 'name': 'Mr. Andrew F. Cobb', 'age': 55, 'title': 'Executive Vice President of Accounting', 'yearBorn': 1969, 'fiscalYear': 2023, 'exercisedValue': 0, 'unexercisedValue': 0}, {'maxAge': 1, 'name': 'Ms. Stacey  Keating', 'title': 'Vice President of Corporate Communications', 'fiscalYear': 2023, 'exercisedValue': 0, 'unexercisedValue': 0}, {'maxAge': 1, 'name': 'Ms. Mary Lynn Morse', 'title': 'Senior Vice President of Marketing', 'fiscalYear': 2023, 'exercisedValue': 0, 'unexercisedValue': 0}, {'maxAge': 1, 'name': 'Mr. Benjamin  Staples', 'title': 'Senior VP of People &amp; Culture', 'fiscalYear': 2023, 'exercisedValue': 0, 'unexercisedValue': 0}, {'maxAge': 1, 'name': 'Mr. Howard B. Grody', 'age': 63, 'title': 'Executive Vice President of Leasing', 'yearBorn': 1961,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</si>
  <si>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</si>
  <si>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</si>
  <si>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</si>
  <si>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</si>
  <si>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</si>
  <si>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</si>
  <si>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</si>
  <si>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</si>
  <si>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http://www.cblproperties.com/cbl.nsf/stock_info.html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</si>
  <si>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</si>
  <si>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</si>
  <si>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</si>
  <si>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</si>
  <si>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</si>
  <si>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</si>
  <si>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</si>
  <si>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</si>
  <si>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</si>
  <si>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</si>
  <si>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</si>
  <si>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</si>
  <si>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</si>
  <si>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</si>
  <si>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</si>
  <si>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</si>
  <si>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</si>
  <si>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</si>
  <si>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</si>
  <si>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</si>
  <si>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</si>
  <si>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</si>
  <si>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</si>
  <si>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</si>
  <si>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</si>
  <si>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</si>
  <si>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</si>
  <si>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</si>
  <si>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</si>
  <si>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</si>
  <si>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</si>
  <si>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</si>
  <si>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</si>
  <si>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</si>
  <si>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</si>
  <si>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</si>
  <si>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</si>
  <si>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</si>
  <si>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</si>
  <si>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</si>
  <si>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</si>
  <si>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</si>
  <si>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</si>
  <si>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</si>
  <si>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</si>
  <si>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</si>
  <si>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</si>
  <si>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</si>
  <si>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</si>
  <si>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</si>
  <si>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</si>
  <si>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</si>
  <si>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</si>
  <si>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</si>
  <si>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</si>
  <si>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</si>
  <si>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</si>
  <si>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</si>
  <si>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</si>
  <si>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</si>
  <si>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</si>
  <si>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</si>
  <si>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</si>
  <si>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</si>
  <si>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</si>
  <si>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</si>
  <si>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</si>
  <si>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</si>
  <si>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</si>
  <si>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</si>
  <si>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CBL</t>
  </si>
  <si>
    <t>underlyingSymbol</t>
  </si>
  <si>
    <t>shortName</t>
  </si>
  <si>
    <t>CBL &amp; Associates Properties, In</t>
  </si>
  <si>
    <t>longName</t>
  </si>
  <si>
    <t>CBL &amp; Associates Properties, Inc.</t>
  </si>
  <si>
    <t>firstTradeDateEpochUtc</t>
  </si>
  <si>
    <t>timeZoneFullName</t>
  </si>
  <si>
    <t>America/New_York</t>
  </si>
  <si>
    <t>timeZoneShortName</t>
  </si>
  <si>
    <t>EST</t>
  </si>
  <si>
    <t>uuid</t>
  </si>
  <si>
    <t>b85d82a8-5b2f-34d5-a4e0-2a6506d061a4</t>
  </si>
  <si>
    <t>messageBoardId</t>
  </si>
  <si>
    <t>finmb_327735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</si>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</sst>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blproperties.com/" TargetMode="External"/><Relationship Id="rId2" Type="http://schemas.openxmlformats.org/officeDocument/2006/relationships/hyperlink" Target="http://www.cblproperties.com/cbl.nsf/stock_info.html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29.25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18.05429038025684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8.91422208E8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9.867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-74.333336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5.0</v>
      </c>
      <c r="C2" s="1">
        <v>3.0</v>
      </c>
      <c r="D2" s="1">
        <v>3.0</v>
      </c>
      <c r="E2" s="1">
        <v>1.0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27.0</v>
      </c>
      <c r="C3" s="1">
        <v>16.0</v>
      </c>
      <c r="D3" s="1">
        <v>17.0</v>
      </c>
      <c r="E3" s="1">
        <v>29.0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27.0</v>
      </c>
      <c r="C4" s="1">
        <v>16.0</v>
      </c>
      <c r="D4" s="1">
        <v>17.0</v>
      </c>
      <c r="E4" s="1">
        <v>29.0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2.0</v>
      </c>
      <c r="C5" s="1">
        <v>1.0</v>
      </c>
      <c r="D5" s="1">
        <v>1.0</v>
      </c>
      <c r="E5" s="1">
        <v>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41.0</v>
      </c>
      <c r="C6" s="1">
        <v>0.0</v>
      </c>
      <c r="D6" s="1">
        <v>0.0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2.0</v>
      </c>
      <c r="C7" s="1">
        <v>0.0</v>
      </c>
      <c r="D7" s="1">
        <v>4.0</v>
      </c>
      <c r="E7" s="1">
        <v>613.0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-35.0</v>
      </c>
      <c r="C8" s="1">
        <v>0.0</v>
      </c>
      <c r="D8" s="1">
        <v>0.0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52.0</v>
      </c>
      <c r="C9" s="1">
        <v>-29.0</v>
      </c>
      <c r="D9" s="1">
        <v>10.0</v>
      </c>
      <c r="E9" s="1">
        <v>-14.0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2.0</v>
      </c>
      <c r="C10" s="1">
        <v>-1.0</v>
      </c>
      <c r="D10" s="1">
        <v>-40.0</v>
      </c>
      <c r="E10" s="1">
        <v>-6.0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-1.0</v>
      </c>
      <c r="C11" s="1">
        <v>22.0</v>
      </c>
      <c r="D11" s="1">
        <v>-5.0</v>
      </c>
      <c r="E11" s="1">
        <v>14.0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-65.0</v>
      </c>
      <c r="C12" s="1">
        <v>-2.0</v>
      </c>
      <c r="D12" s="1">
        <v>14.0</v>
      </c>
      <c r="E12" s="1">
        <v>-49.0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-82.0</v>
      </c>
      <c r="C13" s="1">
        <v>-4.0</v>
      </c>
      <c r="D13" s="1">
        <v>5.0</v>
      </c>
      <c r="E13" s="1">
        <v>-18.0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6.0</v>
      </c>
      <c r="C14" s="1">
        <v>-2.0</v>
      </c>
      <c r="D14" s="1">
        <v>3.0</v>
      </c>
      <c r="E14" s="1">
        <v>-10.0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-30.0</v>
      </c>
      <c r="C15" s="1">
        <v>-1.0</v>
      </c>
      <c r="D15" s="1">
        <v>-37.0</v>
      </c>
      <c r="E15" s="1">
        <v>-77.0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1.0</v>
      </c>
      <c r="C16" s="1">
        <v>0.0</v>
      </c>
      <c r="D16" s="1">
        <v>0.0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90.0</v>
      </c>
      <c r="C17" s="1">
        <v>-1.0</v>
      </c>
      <c r="D17" s="1">
        <v>-37.0</v>
      </c>
      <c r="E17" s="1">
        <v>-77.0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-1.0</v>
      </c>
      <c r="C18" s="1">
        <v>0.0</v>
      </c>
      <c r="D18" s="1">
        <v>0.0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-2.0</v>
      </c>
      <c r="C19" s="1">
        <v>0.0</v>
      </c>
      <c r="D19" s="1">
        <v>0.0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0.0</v>
      </c>
      <c r="D20" s="1">
        <v>0.0</v>
      </c>
      <c r="E20" s="1">
        <v>13.0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0.0</v>
      </c>
      <c r="D21" s="1">
        <v>-1.0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-2.0</v>
      </c>
      <c r="C22" s="1">
        <v>0.0</v>
      </c>
      <c r="D22" s="1">
        <v>-1.0</v>
      </c>
      <c r="E22" s="1">
        <v>13.0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5.0</v>
      </c>
      <c r="C23" s="1">
        <v>-2.0</v>
      </c>
      <c r="D23" s="1">
        <v>2.0</v>
      </c>
      <c r="E23" s="1">
        <v>2.0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1.0</v>
      </c>
      <c r="C25" s="1">
        <v>0.0</v>
      </c>
      <c r="D25" s="1">
        <v>26.0</v>
      </c>
      <c r="E25" s="1">
        <v>30.0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1.0</v>
      </c>
      <c r="C26" s="1">
        <v>68.0</v>
      </c>
      <c r="D26" s="1">
        <v>66.0</v>
      </c>
      <c r="E26" s="1">
        <v>79.0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-3.0</v>
      </c>
      <c r="D27" s="1">
        <v>2.0</v>
      </c>
      <c r="E27" s="1">
        <v>6.0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-3.0</v>
      </c>
      <c r="D28" s="1">
        <v>2.0</v>
      </c>
      <c r="E28" s="1">
        <v>6.0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6.0</v>
      </c>
      <c r="D29" s="1">
        <v>28.0</v>
      </c>
      <c r="E29" s="1">
        <v>-6.0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-2.0</v>
      </c>
      <c r="C30" s="1">
        <v>0.0</v>
      </c>
      <c r="D30" s="1">
        <v>0.0</v>
      </c>
      <c r="E30" s="1">
        <v>0.0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</v>
      </c>
      <c r="B3" s="1">
        <v>5.0</v>
      </c>
      <c r="C3" s="1">
        <v>3.0</v>
      </c>
      <c r="D3" s="1">
        <v>5.0</v>
      </c>
      <c r="E3" s="1">
        <v>7.0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</v>
      </c>
      <c r="B4" s="1">
        <v>6.0</v>
      </c>
      <c r="C4" s="1">
        <v>3.0</v>
      </c>
      <c r="D4" s="1">
        <v>8.0</v>
      </c>
      <c r="E4" s="1">
        <v>17.0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</v>
      </c>
      <c r="B5" s="1">
        <v>5.0</v>
      </c>
      <c r="C5" s="1">
        <v>3.0</v>
      </c>
      <c r="D5" s="1">
        <v>5.0</v>
      </c>
      <c r="E5" s="1">
        <v>25.0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</v>
      </c>
      <c r="B6" s="1">
        <v>16.0</v>
      </c>
      <c r="C6" s="1">
        <v>18.0</v>
      </c>
      <c r="D6" s="1">
        <v>18.0</v>
      </c>
      <c r="E6" s="1">
        <v>25.0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</v>
      </c>
      <c r="B7" s="1">
        <v>78.0</v>
      </c>
      <c r="C7" s="1">
        <v>1.0</v>
      </c>
      <c r="D7" s="1">
        <v>0.0</v>
      </c>
      <c r="E7" s="1">
        <v>25.0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52</v>
      </c>
      <c r="B8" s="1">
        <v>17.0</v>
      </c>
      <c r="C8" s="1">
        <v>19.0</v>
      </c>
      <c r="D8" s="1">
        <v>18.0</v>
      </c>
      <c r="E8" s="1">
        <v>25.0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</v>
      </c>
      <c r="B9" s="1">
        <v>0.0</v>
      </c>
      <c r="C9" s="1">
        <v>3.0</v>
      </c>
      <c r="D9" s="1">
        <v>16.0</v>
      </c>
      <c r="E9" s="1">
        <v>1.0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</v>
      </c>
      <c r="B10" s="1">
        <v>0.0</v>
      </c>
      <c r="C10" s="1">
        <v>29.0</v>
      </c>
      <c r="D10" s="1">
        <v>0.0</v>
      </c>
      <c r="E10" s="1">
        <v>2.0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</v>
      </c>
      <c r="B11" s="1">
        <v>23.0</v>
      </c>
      <c r="C11" s="1">
        <v>26.0</v>
      </c>
      <c r="D11" s="1">
        <v>23.0</v>
      </c>
      <c r="E11" s="1">
        <v>52.0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</v>
      </c>
      <c r="B12" s="1">
        <v>47.0</v>
      </c>
      <c r="C12" s="1">
        <v>36.0</v>
      </c>
      <c r="D12" s="1">
        <v>88.0</v>
      </c>
      <c r="E12" s="1">
        <v>1.0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</v>
      </c>
      <c r="B13" s="1">
        <v>-2.0</v>
      </c>
      <c r="C13" s="1">
        <v>-8.0</v>
      </c>
      <c r="D13" s="1">
        <v>-14.0</v>
      </c>
      <c r="E13" s="1">
        <v>-31.0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</v>
      </c>
      <c r="B14" s="1">
        <v>44.0</v>
      </c>
      <c r="C14" s="1">
        <v>27.0</v>
      </c>
      <c r="D14" s="1">
        <v>73.0</v>
      </c>
      <c r="E14" s="1">
        <v>1.0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59</v>
      </c>
      <c r="B15" s="1">
        <v>0.0</v>
      </c>
      <c r="C15" s="1">
        <v>0.0</v>
      </c>
      <c r="D15" s="1">
        <v>1.0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</v>
      </c>
      <c r="B16" s="1">
        <v>23.0</v>
      </c>
      <c r="C16" s="1">
        <v>26.0</v>
      </c>
      <c r="D16" s="1">
        <v>25.0</v>
      </c>
      <c r="E16" s="1">
        <v>53.0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</v>
      </c>
      <c r="B18" s="1">
        <v>18.0</v>
      </c>
      <c r="C18" s="1">
        <v>18.0</v>
      </c>
      <c r="D18" s="1">
        <v>12.0</v>
      </c>
      <c r="E18" s="1">
        <v>27.0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</v>
      </c>
      <c r="B19" s="1">
        <v>1.0</v>
      </c>
      <c r="C19" s="1">
        <v>4.0</v>
      </c>
      <c r="D19" s="1">
        <v>12.0</v>
      </c>
      <c r="E19" s="1">
        <v>34.0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</v>
      </c>
      <c r="B20" s="1">
        <v>11.0</v>
      </c>
      <c r="C20" s="1">
        <v>7.0</v>
      </c>
      <c r="D20" s="1">
        <v>12.0</v>
      </c>
      <c r="E20" s="1">
        <v>17.0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65</v>
      </c>
      <c r="B21" s="1">
        <v>12.0</v>
      </c>
      <c r="C21" s="1">
        <v>9.0</v>
      </c>
      <c r="D21" s="1">
        <v>24.0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66</v>
      </c>
      <c r="B22" s="1">
        <v>26.0</v>
      </c>
      <c r="C22" s="1">
        <v>0.0</v>
      </c>
      <c r="D22" s="1">
        <v>10.0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67</v>
      </c>
      <c r="B23" s="1">
        <v>18.0</v>
      </c>
      <c r="C23" s="1">
        <v>18.0</v>
      </c>
      <c r="D23" s="1">
        <v>13.0</v>
      </c>
      <c r="E23" s="1">
        <v>27.0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68</v>
      </c>
      <c r="B24" s="1">
        <v>12.0</v>
      </c>
      <c r="C24" s="1">
        <v>4.0</v>
      </c>
      <c r="D24" s="1">
        <v>22.0</v>
      </c>
      <c r="E24" s="1">
        <v>19.0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69</v>
      </c>
      <c r="B25" s="1">
        <v>18.0</v>
      </c>
      <c r="C25" s="1">
        <v>18.0</v>
      </c>
      <c r="D25" s="1">
        <v>13.0</v>
      </c>
      <c r="E25" s="1">
        <v>28.0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70</v>
      </c>
      <c r="B26" s="1">
        <v>0.0</v>
      </c>
      <c r="C26" s="1">
        <v>0.0</v>
      </c>
      <c r="D26" s="1">
        <v>0.0</v>
      </c>
      <c r="E26" s="1">
        <v>0.0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71</v>
      </c>
      <c r="B27" s="1">
        <v>48.0</v>
      </c>
      <c r="C27" s="1">
        <v>48.0</v>
      </c>
      <c r="D27" s="1">
        <v>48.0</v>
      </c>
      <c r="E27" s="1">
        <v>12.0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72</v>
      </c>
      <c r="B28" s="1">
        <v>4.0</v>
      </c>
      <c r="C28" s="1">
        <v>7.0</v>
      </c>
      <c r="D28" s="1">
        <v>11.0</v>
      </c>
      <c r="E28" s="1">
        <v>12.0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73</v>
      </c>
      <c r="B29" s="1">
        <v>4.0</v>
      </c>
      <c r="C29" s="1">
        <v>8.0</v>
      </c>
      <c r="D29" s="1">
        <v>12.0</v>
      </c>
      <c r="E29" s="1">
        <v>25.0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74</v>
      </c>
      <c r="B30" s="1">
        <v>0.0</v>
      </c>
      <c r="C30" s="1">
        <v>0.0</v>
      </c>
      <c r="D30" s="1">
        <v>0.0</v>
      </c>
      <c r="E30" s="1">
        <v>0.0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75</v>
      </c>
      <c r="B31" s="1">
        <v>4.0</v>
      </c>
      <c r="C31" s="1">
        <v>8.0</v>
      </c>
      <c r="D31" s="1">
        <v>12.0</v>
      </c>
      <c r="E31" s="1">
        <v>25.0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76</v>
      </c>
      <c r="B32" s="1">
        <v>23.0</v>
      </c>
      <c r="C32" s="1">
        <v>26.0</v>
      </c>
      <c r="D32" s="1">
        <v>25.0</v>
      </c>
      <c r="E32" s="1">
        <v>53.0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39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77</v>
      </c>
      <c r="B34" s="1">
        <v>49.0</v>
      </c>
      <c r="C34" s="1">
        <v>49.0</v>
      </c>
      <c r="D34" s="1">
        <v>21.0</v>
      </c>
      <c r="E34" s="1">
        <v>25.0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78</v>
      </c>
      <c r="B35" s="1">
        <v>49.0</v>
      </c>
      <c r="C35" s="1">
        <v>49.0</v>
      </c>
      <c r="D35" s="1">
        <v>21.0</v>
      </c>
      <c r="E35" s="1">
        <v>25.0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79</v>
      </c>
      <c r="B36" s="1" t="s">
        <v>80</v>
      </c>
      <c r="C36" s="1" t="s">
        <v>81</v>
      </c>
      <c r="D36" s="1" t="s">
        <v>82</v>
      </c>
      <c r="E36" s="1" t="s">
        <v>83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>
        <v>4.0</v>
      </c>
      <c r="C37" s="1">
        <v>8.0</v>
      </c>
      <c r="D37" s="1">
        <v>12.0</v>
      </c>
      <c r="E37" s="1">
        <v>25.0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85</v>
      </c>
      <c r="B38" s="1" t="s">
        <v>80</v>
      </c>
      <c r="C38" s="1" t="s">
        <v>81</v>
      </c>
      <c r="D38" s="1" t="s">
        <v>82</v>
      </c>
      <c r="E38" s="1" t="s">
        <v>83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86</v>
      </c>
      <c r="B39" s="1">
        <v>23.0</v>
      </c>
      <c r="C39" s="1">
        <v>12.0</v>
      </c>
      <c r="D39" s="1">
        <v>35.0</v>
      </c>
      <c r="E39" s="1">
        <v>37.0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87</v>
      </c>
      <c r="B40" s="1">
        <v>-5.0</v>
      </c>
      <c r="C40" s="1">
        <v>-2.0</v>
      </c>
      <c r="D40" s="1">
        <v>-4.0</v>
      </c>
      <c r="E40" s="1">
        <v>-24.0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88</v>
      </c>
      <c r="B41" s="1">
        <v>0.0</v>
      </c>
      <c r="C41" s="1">
        <v>95.0</v>
      </c>
      <c r="D41" s="1">
        <v>15.0</v>
      </c>
      <c r="E41" s="1">
        <v>8.0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89</v>
      </c>
      <c r="B42" s="1">
        <v>0.0</v>
      </c>
      <c r="C42" s="1">
        <v>0.0</v>
      </c>
      <c r="D42" s="1">
        <v>0.0</v>
      </c>
      <c r="E42" s="1">
        <v>0.0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90</v>
      </c>
      <c r="B43" s="1">
        <v>0.0</v>
      </c>
      <c r="C43" s="1">
        <v>3.0</v>
      </c>
      <c r="D43" s="1">
        <v>3.0</v>
      </c>
      <c r="E43" s="1">
        <v>3.0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91</v>
      </c>
      <c r="B44" s="1">
        <v>15.0</v>
      </c>
      <c r="C44" s="1">
        <v>17.0</v>
      </c>
      <c r="D44" s="1">
        <v>46.0</v>
      </c>
      <c r="E44" s="1">
        <v>76.0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92</v>
      </c>
      <c r="B45" s="1">
        <v>0.0</v>
      </c>
      <c r="C45" s="1">
        <v>0.0</v>
      </c>
      <c r="D45" s="1">
        <v>32.0</v>
      </c>
      <c r="E45" s="1">
        <v>35.0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93</v>
      </c>
      <c r="B2" s="1">
        <v>469.0</v>
      </c>
      <c r="C2" s="1">
        <v>327.0</v>
      </c>
      <c r="D2" s="1">
        <v>463.0</v>
      </c>
      <c r="E2" s="1">
        <v>436.0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94</v>
      </c>
      <c r="B3" s="1">
        <v>469.0</v>
      </c>
      <c r="C3" s="1">
        <v>327.0</v>
      </c>
      <c r="D3" s="1">
        <v>463.0</v>
      </c>
      <c r="E3" s="1">
        <v>436.0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95</v>
      </c>
      <c r="B4" s="1">
        <v>456.0</v>
      </c>
      <c r="C4" s="1">
        <v>319.0</v>
      </c>
      <c r="D4" s="1">
        <v>454.0</v>
      </c>
      <c r="E4" s="1">
        <v>429.0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96</v>
      </c>
      <c r="B5" s="1">
        <v>12.0</v>
      </c>
      <c r="C5" s="1">
        <v>7.0</v>
      </c>
      <c r="D5" s="1">
        <v>9.0</v>
      </c>
      <c r="E5" s="1">
        <v>7.0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97</v>
      </c>
      <c r="B6" s="1">
        <v>5.0</v>
      </c>
      <c r="C6" s="1">
        <v>3.0</v>
      </c>
      <c r="D6" s="1">
        <v>4.0</v>
      </c>
      <c r="E6" s="1">
        <v>5.0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98</v>
      </c>
      <c r="B7" s="1">
        <v>5.0</v>
      </c>
      <c r="C7" s="1">
        <v>3.0</v>
      </c>
      <c r="D7" s="1">
        <v>4.0</v>
      </c>
      <c r="E7" s="1">
        <v>5.0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99</v>
      </c>
      <c r="B8" s="1">
        <v>6.0</v>
      </c>
      <c r="C8" s="1">
        <v>4.0</v>
      </c>
      <c r="D8" s="1">
        <v>4.0</v>
      </c>
      <c r="E8" s="1">
        <v>1.0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100</v>
      </c>
      <c r="B9" s="1">
        <v>0.0</v>
      </c>
      <c r="C9" s="1">
        <v>0.0</v>
      </c>
      <c r="D9" s="1">
        <v>-26.0</v>
      </c>
      <c r="E9" s="1">
        <v>-30.0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101</v>
      </c>
      <c r="B10" s="1">
        <v>0.0</v>
      </c>
      <c r="C10" s="1">
        <v>70.0</v>
      </c>
      <c r="D10" s="1">
        <v>0.0</v>
      </c>
      <c r="E10" s="1">
        <v>7.0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102</v>
      </c>
      <c r="B11" s="1">
        <v>0.0</v>
      </c>
      <c r="C11" s="1">
        <v>0.0</v>
      </c>
      <c r="D11" s="1">
        <v>-26.0</v>
      </c>
      <c r="E11" s="1">
        <v>-23.0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103</v>
      </c>
      <c r="B12" s="1">
        <v>35.0</v>
      </c>
      <c r="C12" s="1">
        <v>0.0</v>
      </c>
      <c r="D12" s="1">
        <v>0.0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104</v>
      </c>
      <c r="B13" s="1">
        <v>-1.0</v>
      </c>
      <c r="C13" s="1">
        <v>0.0</v>
      </c>
      <c r="D13" s="1">
        <v>4.0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105</v>
      </c>
      <c r="B14" s="1">
        <v>7.0</v>
      </c>
      <c r="C14" s="1">
        <v>4.0</v>
      </c>
      <c r="D14" s="1">
        <v>4.0</v>
      </c>
      <c r="E14" s="1">
        <v>1.0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106</v>
      </c>
      <c r="B15" s="1">
        <v>-41.0</v>
      </c>
      <c r="C15" s="1">
        <v>0.0</v>
      </c>
      <c r="D15" s="1">
        <v>0.0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107</v>
      </c>
      <c r="B16" s="1">
        <v>-2.0</v>
      </c>
      <c r="C16" s="1">
        <v>0.0</v>
      </c>
      <c r="D16" s="1">
        <v>-4.0</v>
      </c>
      <c r="E16" s="1">
        <v>-613.0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108</v>
      </c>
      <c r="B17" s="1">
        <v>0.0</v>
      </c>
      <c r="C17" s="1">
        <v>0.0</v>
      </c>
      <c r="D17" s="1">
        <v>0.0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109</v>
      </c>
      <c r="B18" s="1">
        <v>6.0</v>
      </c>
      <c r="C18" s="1">
        <v>4.0</v>
      </c>
      <c r="D18" s="1">
        <v>4.0</v>
      </c>
      <c r="E18" s="1">
        <v>1.0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110</v>
      </c>
      <c r="B19" s="1">
        <v>1.0</v>
      </c>
      <c r="C19" s="1">
        <v>65.0</v>
      </c>
      <c r="D19" s="1">
        <v>81.0</v>
      </c>
      <c r="E19" s="1">
        <v>29.0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111</v>
      </c>
      <c r="B20" s="1">
        <v>5.0</v>
      </c>
      <c r="C20" s="1">
        <v>3.0</v>
      </c>
      <c r="D20" s="1">
        <v>3.0</v>
      </c>
      <c r="E20" s="1">
        <v>1.0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112</v>
      </c>
      <c r="B21" s="1">
        <v>5.0</v>
      </c>
      <c r="C21" s="1">
        <v>3.0</v>
      </c>
      <c r="D21" s="1">
        <v>3.0</v>
      </c>
      <c r="E21" s="1">
        <v>1.0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0.0</v>
      </c>
      <c r="C22" s="1">
        <v>0.0</v>
      </c>
      <c r="D22" s="1">
        <v>0.0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113</v>
      </c>
      <c r="B23" s="1">
        <v>5.0</v>
      </c>
      <c r="C23" s="1">
        <v>3.0</v>
      </c>
      <c r="D23" s="1">
        <v>3.0</v>
      </c>
      <c r="E23" s="1">
        <v>1.0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114</v>
      </c>
      <c r="B24" s="1">
        <v>5.0</v>
      </c>
      <c r="C24" s="1">
        <v>3.0</v>
      </c>
      <c r="D24" s="1">
        <v>3.0</v>
      </c>
      <c r="E24" s="1">
        <v>1.0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115</v>
      </c>
      <c r="B25" s="1">
        <v>5.0</v>
      </c>
      <c r="C25" s="1">
        <v>3.0</v>
      </c>
      <c r="D25" s="1">
        <v>3.0</v>
      </c>
      <c r="E25" s="1">
        <v>1.0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117</v>
      </c>
      <c r="B27" s="1" t="s">
        <v>118</v>
      </c>
      <c r="C27" s="1" t="s">
        <v>119</v>
      </c>
      <c r="D27" s="1" t="s">
        <v>120</v>
      </c>
      <c r="E27" s="1" t="s">
        <v>121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122</v>
      </c>
      <c r="B28" s="1" t="s">
        <v>118</v>
      </c>
      <c r="C28" s="1" t="s">
        <v>119</v>
      </c>
      <c r="D28" s="1" t="s">
        <v>120</v>
      </c>
      <c r="E28" s="1" t="s">
        <v>121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123</v>
      </c>
      <c r="B29" s="1">
        <v>49.0</v>
      </c>
      <c r="C29" s="1">
        <v>49.0</v>
      </c>
      <c r="D29" s="1">
        <v>21.0</v>
      </c>
      <c r="E29" s="1">
        <v>25.0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124</v>
      </c>
      <c r="B30" s="1" t="s">
        <v>118</v>
      </c>
      <c r="C30" s="1" t="s">
        <v>119</v>
      </c>
      <c r="D30" s="1" t="s">
        <v>120</v>
      </c>
      <c r="E30" s="1" t="s">
        <v>121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125</v>
      </c>
      <c r="B31" s="1" t="s">
        <v>118</v>
      </c>
      <c r="C31" s="1" t="s">
        <v>119</v>
      </c>
      <c r="D31" s="1" t="s">
        <v>120</v>
      </c>
      <c r="E31" s="1" t="s">
        <v>121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126</v>
      </c>
      <c r="B32" s="1">
        <v>49.0</v>
      </c>
      <c r="C32" s="1">
        <v>49.0</v>
      </c>
      <c r="D32" s="1">
        <v>21.0</v>
      </c>
      <c r="E32" s="1">
        <v>25.0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127</v>
      </c>
      <c r="B33" s="1" t="s">
        <v>128</v>
      </c>
      <c r="C33" s="1" t="s">
        <v>129</v>
      </c>
      <c r="D33" s="1" t="s">
        <v>130</v>
      </c>
      <c r="E33" s="1" t="s">
        <v>131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132</v>
      </c>
      <c r="B34" s="1" t="s">
        <v>128</v>
      </c>
      <c r="C34" s="1" t="s">
        <v>129</v>
      </c>
      <c r="D34" s="1" t="s">
        <v>130</v>
      </c>
      <c r="E34" s="1" t="s">
        <v>131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133</v>
      </c>
      <c r="B36" s="1">
        <v>6.0</v>
      </c>
      <c r="C36" s="1">
        <v>4.0</v>
      </c>
      <c r="D36" s="1">
        <v>4.0</v>
      </c>
      <c r="E36" s="1">
        <v>1.0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134</v>
      </c>
      <c r="B37" s="1">
        <v>6.0</v>
      </c>
      <c r="C37" s="1">
        <v>4.0</v>
      </c>
      <c r="D37" s="1">
        <v>4.0</v>
      </c>
      <c r="E37" s="1">
        <v>1.0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135</v>
      </c>
      <c r="B38" s="1">
        <v>6.0</v>
      </c>
      <c r="C38" s="1">
        <v>4.0</v>
      </c>
      <c r="D38" s="1">
        <v>4.0</v>
      </c>
      <c r="E38" s="1">
        <v>1.0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136</v>
      </c>
      <c r="B39" s="1">
        <v>3.0</v>
      </c>
      <c r="C39" s="1">
        <v>4.0</v>
      </c>
      <c r="D39" s="1">
        <v>4.0</v>
      </c>
      <c r="E39" s="1">
        <v>1.0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137</v>
      </c>
      <c r="B40" s="1" t="s">
        <v>138</v>
      </c>
      <c r="C40" s="1" t="s">
        <v>139</v>
      </c>
      <c r="D40" s="1" t="s">
        <v>140</v>
      </c>
      <c r="E40" s="1" t="s">
        <v>141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142</v>
      </c>
      <c r="B41" s="1">
        <v>0.0</v>
      </c>
      <c r="C41" s="1">
        <v>0.0</v>
      </c>
      <c r="D41" s="1">
        <v>0.0</v>
      </c>
      <c r="E41" s="1">
        <v>0.0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143</v>
      </c>
      <c r="B42" s="1">
        <v>1.0</v>
      </c>
      <c r="C42" s="1">
        <v>64.0</v>
      </c>
      <c r="D42" s="1">
        <v>81.0</v>
      </c>
      <c r="E42" s="1">
        <v>29.0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144</v>
      </c>
      <c r="B43" s="1">
        <v>1.0</v>
      </c>
      <c r="C43" s="1">
        <v>65.0</v>
      </c>
      <c r="D43" s="1">
        <v>81.0</v>
      </c>
      <c r="E43" s="1">
        <v>29.0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145</v>
      </c>
      <c r="B44" s="1">
        <v>4.0</v>
      </c>
      <c r="C44" s="1">
        <v>2.0</v>
      </c>
      <c r="D44" s="1">
        <v>2.0</v>
      </c>
      <c r="E44" s="1">
        <v>90.0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146</v>
      </c>
      <c r="B45" s="1">
        <v>0.0</v>
      </c>
      <c r="C45" s="1">
        <v>148.0</v>
      </c>
      <c r="D45" s="1">
        <v>0.0</v>
      </c>
      <c r="E45" s="1">
        <v>1.0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147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148</v>
      </c>
      <c r="B47" s="1">
        <v>1.0</v>
      </c>
      <c r="C47" s="1">
        <v>96.0</v>
      </c>
      <c r="D47" s="1">
        <v>1.0</v>
      </c>
      <c r="E47" s="1">
        <v>1.0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149</v>
      </c>
      <c r="B48" s="1">
        <v>4.0</v>
      </c>
      <c r="C48" s="1">
        <v>2.0</v>
      </c>
      <c r="D48" s="1">
        <v>3.0</v>
      </c>
      <c r="E48" s="1">
        <v>4.0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150</v>
      </c>
      <c r="B49" s="1">
        <v>10.0</v>
      </c>
      <c r="C49" s="1">
        <v>12.0</v>
      </c>
      <c r="D49" s="1">
        <v>1.0</v>
      </c>
      <c r="E49" s="1">
        <v>1.0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151</v>
      </c>
      <c r="B50" s="1">
        <v>0.0</v>
      </c>
      <c r="C50" s="1">
        <v>1.0</v>
      </c>
      <c r="D50" s="1">
        <v>17.0</v>
      </c>
      <c r="E50" s="1">
        <v>7.0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152</v>
      </c>
      <c r="B51" s="1">
        <v>0.0</v>
      </c>
      <c r="C51" s="1">
        <v>10.0</v>
      </c>
      <c r="D51" s="1">
        <v>-15.0</v>
      </c>
      <c r="E51" s="1">
        <v>-6.0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154</v>
      </c>
      <c r="B3" s="1">
        <v>0.0</v>
      </c>
      <c r="C3" s="1" t="s">
        <v>155</v>
      </c>
      <c r="D3" s="1" t="s">
        <v>156</v>
      </c>
      <c r="E3" s="1" t="s">
        <v>157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158</v>
      </c>
      <c r="B4" s="1">
        <v>0.0</v>
      </c>
      <c r="C4" s="1" t="s">
        <v>159</v>
      </c>
      <c r="D4" s="1" t="s">
        <v>160</v>
      </c>
      <c r="E4" s="1" t="s">
        <v>161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162</v>
      </c>
      <c r="B5" s="1">
        <v>0.0</v>
      </c>
      <c r="C5" s="1" t="s">
        <v>163</v>
      </c>
      <c r="D5" s="1" t="s">
        <v>164</v>
      </c>
      <c r="E5" s="1" t="s">
        <v>165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166</v>
      </c>
      <c r="B6" s="1">
        <v>0.0</v>
      </c>
      <c r="C6" s="1" t="s">
        <v>163</v>
      </c>
      <c r="D6" s="1" t="s">
        <v>164</v>
      </c>
      <c r="E6" s="1" t="s">
        <v>167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169</v>
      </c>
      <c r="B8" s="1" t="s">
        <v>170</v>
      </c>
      <c r="C8" s="1" t="s">
        <v>171</v>
      </c>
      <c r="D8" s="1" t="s">
        <v>172</v>
      </c>
      <c r="E8" s="1" t="s">
        <v>173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174</v>
      </c>
      <c r="B9" s="1" t="s">
        <v>175</v>
      </c>
      <c r="C9" s="1" t="s">
        <v>176</v>
      </c>
      <c r="D9" s="1" t="s">
        <v>177</v>
      </c>
      <c r="E9" s="1" t="s">
        <v>178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179</v>
      </c>
      <c r="B10" s="1" t="s">
        <v>180</v>
      </c>
      <c r="C10" s="1" t="s">
        <v>181</v>
      </c>
      <c r="D10" s="1" t="s">
        <v>182</v>
      </c>
      <c r="E10" s="1" t="s">
        <v>183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184</v>
      </c>
      <c r="B11" s="1" t="s">
        <v>185</v>
      </c>
      <c r="C11" s="1" t="s">
        <v>186</v>
      </c>
      <c r="D11" s="1" t="s">
        <v>176</v>
      </c>
      <c r="E11" s="1" t="s">
        <v>187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188</v>
      </c>
      <c r="B12" s="1" t="s">
        <v>185</v>
      </c>
      <c r="C12" s="1" t="s">
        <v>186</v>
      </c>
      <c r="D12" s="1" t="s">
        <v>176</v>
      </c>
      <c r="E12" s="1" t="s">
        <v>187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189</v>
      </c>
      <c r="B13" s="1" t="s">
        <v>190</v>
      </c>
      <c r="C13" s="1" t="s">
        <v>191</v>
      </c>
      <c r="D13" s="1" t="s">
        <v>192</v>
      </c>
      <c r="E13" s="1" t="s">
        <v>193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194</v>
      </c>
      <c r="B14" s="1" t="s">
        <v>190</v>
      </c>
      <c r="C14" s="1" t="s">
        <v>191</v>
      </c>
      <c r="D14" s="1" t="s">
        <v>192</v>
      </c>
      <c r="E14" s="1" t="s">
        <v>193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195</v>
      </c>
      <c r="B15" s="1" t="s">
        <v>190</v>
      </c>
      <c r="C15" s="1" t="s">
        <v>191</v>
      </c>
      <c r="D15" s="1" t="s">
        <v>192</v>
      </c>
      <c r="E15" s="1" t="s">
        <v>193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196</v>
      </c>
      <c r="B16" s="1" t="s">
        <v>197</v>
      </c>
      <c r="C16" s="1" t="s">
        <v>198</v>
      </c>
      <c r="D16" s="1" t="s">
        <v>199</v>
      </c>
      <c r="E16" s="1" t="s">
        <v>200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201</v>
      </c>
      <c r="B17" s="1">
        <v>0.0</v>
      </c>
      <c r="C17" s="1" t="s">
        <v>202</v>
      </c>
      <c r="D17" s="1" t="s">
        <v>203</v>
      </c>
      <c r="E17" s="1" t="s">
        <v>204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205</v>
      </c>
      <c r="B18" s="1">
        <v>0.0</v>
      </c>
      <c r="C18" s="1" t="s">
        <v>202</v>
      </c>
      <c r="D18" s="1" t="s">
        <v>206</v>
      </c>
      <c r="E18" s="1" t="s">
        <v>207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208</v>
      </c>
      <c r="B20" s="1">
        <v>0.0</v>
      </c>
      <c r="C20" s="1" t="s">
        <v>209</v>
      </c>
      <c r="D20" s="1" t="s">
        <v>210</v>
      </c>
      <c r="E20" s="1" t="s">
        <v>211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212</v>
      </c>
      <c r="B21" s="1">
        <v>0.0</v>
      </c>
      <c r="C21" s="1" t="s">
        <v>213</v>
      </c>
      <c r="D21" s="1" t="s">
        <v>214</v>
      </c>
      <c r="E21" s="1" t="s">
        <v>215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216</v>
      </c>
      <c r="B22" s="1">
        <v>0.0</v>
      </c>
      <c r="C22" s="1" t="s">
        <v>217</v>
      </c>
      <c r="D22" s="1" t="s">
        <v>218</v>
      </c>
      <c r="E22" s="1" t="s">
        <v>219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221</v>
      </c>
      <c r="B24" s="1" t="s">
        <v>222</v>
      </c>
      <c r="C24" s="1" t="s">
        <v>223</v>
      </c>
      <c r="D24" s="1" t="s">
        <v>224</v>
      </c>
      <c r="E24" s="1" t="s">
        <v>225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226</v>
      </c>
      <c r="B25" s="1" t="s">
        <v>222</v>
      </c>
      <c r="C25" s="1" t="s">
        <v>227</v>
      </c>
      <c r="D25" s="1" t="s">
        <v>228</v>
      </c>
      <c r="E25" s="1" t="s">
        <v>229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230</v>
      </c>
      <c r="B26" s="1" t="s">
        <v>231</v>
      </c>
      <c r="C26" s="1" t="s">
        <v>232</v>
      </c>
      <c r="D26" s="1" t="s">
        <v>193</v>
      </c>
      <c r="E26" s="1" t="s">
        <v>233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234</v>
      </c>
      <c r="B27" s="1">
        <v>0.0</v>
      </c>
      <c r="C27" s="1" t="s">
        <v>235</v>
      </c>
      <c r="D27" s="1" t="s">
        <v>236</v>
      </c>
      <c r="E27" s="1" t="s">
        <v>237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238</v>
      </c>
      <c r="B28" s="1">
        <v>0.0</v>
      </c>
      <c r="C28" s="1" t="s">
        <v>239</v>
      </c>
      <c r="D28" s="1">
        <v>0.0</v>
      </c>
      <c r="E28" s="1" t="s">
        <v>240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242</v>
      </c>
      <c r="B30" s="1" t="s">
        <v>243</v>
      </c>
      <c r="C30" s="1" t="s">
        <v>244</v>
      </c>
      <c r="D30" s="1" t="s">
        <v>245</v>
      </c>
      <c r="E30" s="1" t="s">
        <v>185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246</v>
      </c>
      <c r="B31" s="1" t="s">
        <v>247</v>
      </c>
      <c r="C31" s="1" t="s">
        <v>248</v>
      </c>
      <c r="D31" s="1" t="s">
        <v>249</v>
      </c>
      <c r="E31" s="1" t="s">
        <v>244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250</v>
      </c>
      <c r="B32" s="1" t="s">
        <v>251</v>
      </c>
      <c r="C32" s="1" t="s">
        <v>252</v>
      </c>
      <c r="D32" s="1" t="s">
        <v>253</v>
      </c>
      <c r="E32" s="1" t="s">
        <v>254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255</v>
      </c>
      <c r="B33" s="1" t="s">
        <v>256</v>
      </c>
      <c r="C33" s="1" t="s">
        <v>257</v>
      </c>
      <c r="D33" s="1" t="s">
        <v>258</v>
      </c>
      <c r="E33" s="1" t="s">
        <v>259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260</v>
      </c>
      <c r="B34" s="1" t="s">
        <v>261</v>
      </c>
      <c r="C34" s="1" t="s">
        <v>262</v>
      </c>
      <c r="D34" s="1" t="s">
        <v>263</v>
      </c>
      <c r="E34" s="1" t="s">
        <v>264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265</v>
      </c>
      <c r="B35" s="1">
        <v>0.0</v>
      </c>
      <c r="C35" s="1">
        <v>0.0</v>
      </c>
      <c r="D35" s="1" t="s">
        <v>266</v>
      </c>
      <c r="E35" s="1" t="s">
        <v>267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268</v>
      </c>
      <c r="B36" s="1">
        <v>0.0</v>
      </c>
      <c r="C36" s="1">
        <v>0.0</v>
      </c>
      <c r="D36" s="1" t="s">
        <v>269</v>
      </c>
      <c r="E36" s="1" t="s">
        <v>270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271</v>
      </c>
      <c r="B37" s="1">
        <v>0.0</v>
      </c>
      <c r="C37" s="1">
        <v>0.0</v>
      </c>
      <c r="D37" s="1" t="s">
        <v>272</v>
      </c>
      <c r="E37" s="1" t="s">
        <v>273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274</v>
      </c>
      <c r="B38" s="1" t="s">
        <v>275</v>
      </c>
      <c r="C38" s="1" t="s">
        <v>275</v>
      </c>
      <c r="D38" s="1" t="s">
        <v>276</v>
      </c>
      <c r="E38" s="1" t="s">
        <v>277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278</v>
      </c>
      <c r="B39" s="1" t="s">
        <v>279</v>
      </c>
      <c r="C39" s="1" t="s">
        <v>280</v>
      </c>
      <c r="D39" s="1" t="s">
        <v>281</v>
      </c>
      <c r="E39" s="1" t="s">
        <v>282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283</v>
      </c>
      <c r="B40" s="1" t="s">
        <v>131</v>
      </c>
      <c r="C40" s="1" t="s">
        <v>275</v>
      </c>
      <c r="D40" s="1" t="s">
        <v>284</v>
      </c>
      <c r="E40" s="1" t="s">
        <v>285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286</v>
      </c>
      <c r="B41" s="1" t="s">
        <v>287</v>
      </c>
      <c r="C41" s="1" t="s">
        <v>280</v>
      </c>
      <c r="D41" s="1" t="s">
        <v>288</v>
      </c>
      <c r="E41" s="1" t="s">
        <v>289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291</v>
      </c>
      <c r="B43" s="1">
        <v>0.0</v>
      </c>
      <c r="C43" s="1" t="s">
        <v>292</v>
      </c>
      <c r="D43" s="1" t="s">
        <v>293</v>
      </c>
      <c r="E43" s="1" t="s">
        <v>294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295</v>
      </c>
      <c r="B44" s="1">
        <v>0.0</v>
      </c>
      <c r="C44" s="1" t="s">
        <v>296</v>
      </c>
      <c r="D44" s="1" t="s">
        <v>297</v>
      </c>
      <c r="E44" s="1" t="s">
        <v>298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299</v>
      </c>
      <c r="B45" s="1">
        <v>0.0</v>
      </c>
      <c r="C45" s="1" t="s">
        <v>300</v>
      </c>
      <c r="D45" s="1" t="s">
        <v>301</v>
      </c>
      <c r="E45" s="1" t="s">
        <v>302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303</v>
      </c>
      <c r="B46" s="1">
        <v>0.0</v>
      </c>
      <c r="C46" s="1" t="s">
        <v>304</v>
      </c>
      <c r="D46" s="1" t="s">
        <v>305</v>
      </c>
      <c r="E46" s="1" t="s">
        <v>306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307</v>
      </c>
      <c r="B47" s="1">
        <v>0.0</v>
      </c>
      <c r="C47" s="1" t="s">
        <v>304</v>
      </c>
      <c r="D47" s="1" t="s">
        <v>305</v>
      </c>
      <c r="E47" s="1" t="s">
        <v>306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308</v>
      </c>
      <c r="B48" s="1">
        <v>0.0</v>
      </c>
      <c r="C48" s="1" t="s">
        <v>309</v>
      </c>
      <c r="D48" s="1" t="s">
        <v>310</v>
      </c>
      <c r="E48" s="1" t="s">
        <v>311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312</v>
      </c>
      <c r="B49" s="1">
        <v>0.0</v>
      </c>
      <c r="C49" s="1" t="s">
        <v>309</v>
      </c>
      <c r="D49" s="1" t="s">
        <v>310</v>
      </c>
      <c r="E49" s="1" t="s">
        <v>313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314</v>
      </c>
      <c r="B50" s="1">
        <v>0.0</v>
      </c>
      <c r="C50" s="1" t="s">
        <v>315</v>
      </c>
      <c r="D50" s="1" t="s">
        <v>316</v>
      </c>
      <c r="E50" s="1" t="s">
        <v>317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318</v>
      </c>
      <c r="B51" s="1">
        <v>0.0</v>
      </c>
      <c r="C51" s="1" t="s">
        <v>309</v>
      </c>
      <c r="D51" s="1" t="s">
        <v>310</v>
      </c>
      <c r="E51" s="1" t="s">
        <v>319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320</v>
      </c>
      <c r="B52" s="1">
        <v>0.0</v>
      </c>
      <c r="C52" s="1" t="s">
        <v>321</v>
      </c>
      <c r="D52" s="1" t="s">
        <v>322</v>
      </c>
      <c r="E52" s="1" t="s">
        <v>323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324</v>
      </c>
      <c r="B53" s="1">
        <v>0.0</v>
      </c>
      <c r="C53" s="1">
        <v>-37.0</v>
      </c>
      <c r="D53" s="1" t="s">
        <v>325</v>
      </c>
      <c r="E53" s="1" t="s">
        <v>326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327</v>
      </c>
      <c r="B54" s="1">
        <v>0.0</v>
      </c>
      <c r="C54" s="1" t="s">
        <v>328</v>
      </c>
      <c r="D54" s="1" t="s">
        <v>329</v>
      </c>
      <c r="E54" s="1" t="s">
        <v>330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331</v>
      </c>
      <c r="B55" s="1">
        <v>0.0</v>
      </c>
      <c r="C55" s="1" t="s">
        <v>332</v>
      </c>
      <c r="D55" s="1" t="s">
        <v>333</v>
      </c>
      <c r="E55" s="1" t="s">
        <v>334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335</v>
      </c>
      <c r="B56" s="1">
        <v>0.0</v>
      </c>
      <c r="C56" s="1" t="s">
        <v>332</v>
      </c>
      <c r="D56" s="1" t="s">
        <v>333</v>
      </c>
      <c r="E56" s="1" t="s">
        <v>334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336</v>
      </c>
      <c r="B57" s="1">
        <v>0.0</v>
      </c>
      <c r="C57" s="1" t="s">
        <v>337</v>
      </c>
      <c r="D57" s="1" t="s">
        <v>338</v>
      </c>
      <c r="E57" s="1" t="s">
        <v>339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340</v>
      </c>
      <c r="B58" s="1">
        <v>0.0</v>
      </c>
      <c r="C58" s="1" t="s">
        <v>341</v>
      </c>
      <c r="D58" s="1">
        <v>0.0</v>
      </c>
      <c r="E58" s="1" t="s">
        <v>342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343</v>
      </c>
      <c r="B59" s="1">
        <v>0.0</v>
      </c>
      <c r="C59" s="1">
        <v>0.0</v>
      </c>
      <c r="D59" s="1" t="s">
        <v>344</v>
      </c>
      <c r="E59" s="1" t="s">
        <v>345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346</v>
      </c>
      <c r="B60" s="1">
        <v>0.0</v>
      </c>
      <c r="C60" s="1">
        <v>0.0</v>
      </c>
      <c r="D60" s="1" t="s">
        <v>347</v>
      </c>
      <c r="E60" s="1" t="s">
        <v>348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349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350</v>
      </c>
      <c r="B62" s="1">
        <v>0.0</v>
      </c>
      <c r="C62" s="1">
        <v>0.0</v>
      </c>
      <c r="D62" s="1" t="s">
        <v>351</v>
      </c>
      <c r="E62" s="1" t="s">
        <v>352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353</v>
      </c>
      <c r="B63" s="1">
        <v>0.0</v>
      </c>
      <c r="C63" s="1">
        <v>0.0</v>
      </c>
      <c r="D63" s="1" t="s">
        <v>354</v>
      </c>
      <c r="E63" s="1" t="s">
        <v>355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356</v>
      </c>
      <c r="B64" s="1">
        <v>0.0</v>
      </c>
      <c r="C64" s="1">
        <v>0.0</v>
      </c>
      <c r="D64" s="1" t="s">
        <v>357</v>
      </c>
      <c r="E64" s="1" t="s">
        <v>358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359</v>
      </c>
      <c r="B65" s="1">
        <v>0.0</v>
      </c>
      <c r="C65" s="1">
        <v>0.0</v>
      </c>
      <c r="D65" s="1" t="s">
        <v>360</v>
      </c>
      <c r="E65" s="1" t="s">
        <v>361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362</v>
      </c>
      <c r="B66" s="1">
        <v>0.0</v>
      </c>
      <c r="C66" s="1">
        <v>0.0</v>
      </c>
      <c r="D66" s="1" t="s">
        <v>360</v>
      </c>
      <c r="E66" s="1" t="s">
        <v>361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363</v>
      </c>
      <c r="B67" s="1">
        <v>0.0</v>
      </c>
      <c r="C67" s="1">
        <v>0.0</v>
      </c>
      <c r="D67" s="1" t="s">
        <v>364</v>
      </c>
      <c r="E67" s="1" t="s">
        <v>365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366</v>
      </c>
      <c r="B68" s="1">
        <v>0.0</v>
      </c>
      <c r="C68" s="1">
        <v>0.0</v>
      </c>
      <c r="D68" s="1" t="s">
        <v>364</v>
      </c>
      <c r="E68" s="1" t="s">
        <v>367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368</v>
      </c>
      <c r="B69" s="1">
        <v>0.0</v>
      </c>
      <c r="C69" s="1">
        <v>0.0</v>
      </c>
      <c r="D69" s="1" t="s">
        <v>369</v>
      </c>
      <c r="E69" s="1" t="s">
        <v>370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371</v>
      </c>
      <c r="B70" s="1">
        <v>0.0</v>
      </c>
      <c r="C70" s="1">
        <v>0.0</v>
      </c>
      <c r="D70" s="1" t="s">
        <v>372</v>
      </c>
      <c r="E70" s="1" t="s">
        <v>373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374</v>
      </c>
      <c r="B71" s="1">
        <v>0.0</v>
      </c>
      <c r="C71" s="1">
        <v>0.0</v>
      </c>
      <c r="D71" s="1" t="s">
        <v>375</v>
      </c>
      <c r="E71" s="1" t="s">
        <v>376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377</v>
      </c>
      <c r="B72" s="1">
        <v>0.0</v>
      </c>
      <c r="C72" s="1">
        <v>0.0</v>
      </c>
      <c r="D72" s="1" t="s">
        <v>378</v>
      </c>
      <c r="E72" s="1" t="s">
        <v>379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380</v>
      </c>
      <c r="B73" s="1">
        <v>0.0</v>
      </c>
      <c r="C73" s="1">
        <v>0.0</v>
      </c>
      <c r="D73" s="1" t="s">
        <v>381</v>
      </c>
      <c r="E73" s="1" t="s">
        <v>382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383</v>
      </c>
      <c r="B74" s="1">
        <v>0.0</v>
      </c>
      <c r="C74" s="1">
        <v>0.0</v>
      </c>
      <c r="D74" s="1" t="s">
        <v>384</v>
      </c>
      <c r="E74" s="1" t="s">
        <v>385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386</v>
      </c>
      <c r="B75" s="1">
        <v>0.0</v>
      </c>
      <c r="C75" s="1">
        <v>0.0</v>
      </c>
      <c r="D75" s="1" t="s">
        <v>384</v>
      </c>
      <c r="E75" s="1" t="s">
        <v>385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387</v>
      </c>
      <c r="B76" s="1">
        <v>0.0</v>
      </c>
      <c r="C76" s="1">
        <v>0.0</v>
      </c>
      <c r="D76" s="1" t="s">
        <v>388</v>
      </c>
      <c r="E76" s="1" t="s">
        <v>389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390</v>
      </c>
      <c r="B77" s="1">
        <v>0.0</v>
      </c>
      <c r="C77" s="1">
        <v>0.0</v>
      </c>
      <c r="D77" s="1" t="s">
        <v>391</v>
      </c>
      <c r="E77" s="1" t="s">
        <v>392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393</v>
      </c>
      <c r="B78" s="1">
        <v>0.0</v>
      </c>
      <c r="C78" s="1">
        <v>0.0</v>
      </c>
      <c r="D78" s="1">
        <v>0.0</v>
      </c>
      <c r="E78" s="1" t="s">
        <v>394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395</v>
      </c>
      <c r="B79" s="1">
        <v>0.0</v>
      </c>
      <c r="C79" s="1">
        <v>0.0</v>
      </c>
      <c r="D79" s="1">
        <v>0.0</v>
      </c>
      <c r="E79" s="1" t="s">
        <v>396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397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398</v>
      </c>
      <c r="B81" s="1">
        <v>0.0</v>
      </c>
      <c r="C81" s="1">
        <v>0.0</v>
      </c>
      <c r="D81" s="1">
        <v>0.0</v>
      </c>
      <c r="E81" s="1" t="s">
        <v>399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400</v>
      </c>
      <c r="B82" s="1">
        <v>0.0</v>
      </c>
      <c r="C82" s="1">
        <v>0.0</v>
      </c>
      <c r="D82" s="1">
        <v>0.0</v>
      </c>
      <c r="E82" s="1" t="s">
        <v>401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402</v>
      </c>
      <c r="B83" s="1">
        <v>0.0</v>
      </c>
      <c r="C83" s="1">
        <v>0.0</v>
      </c>
      <c r="D83" s="1">
        <v>0.0</v>
      </c>
      <c r="E83" s="1" t="s">
        <v>403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404</v>
      </c>
      <c r="B84" s="1">
        <v>0.0</v>
      </c>
      <c r="C84" s="1">
        <v>0.0</v>
      </c>
      <c r="D84" s="1">
        <v>0.0</v>
      </c>
      <c r="E84" s="1" t="s">
        <v>405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406</v>
      </c>
      <c r="B85" s="1">
        <v>0.0</v>
      </c>
      <c r="C85" s="1">
        <v>0.0</v>
      </c>
      <c r="D85" s="1">
        <v>0.0</v>
      </c>
      <c r="E85" s="1" t="s">
        <v>405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407</v>
      </c>
      <c r="B86" s="1">
        <v>0.0</v>
      </c>
      <c r="C86" s="1">
        <v>0.0</v>
      </c>
      <c r="D86" s="1">
        <v>0.0</v>
      </c>
      <c r="E86" s="1" t="s">
        <v>408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409</v>
      </c>
      <c r="B87" s="1">
        <v>0.0</v>
      </c>
      <c r="C87" s="1">
        <v>0.0</v>
      </c>
      <c r="D87" s="1">
        <v>0.0</v>
      </c>
      <c r="E87" s="1" t="s">
        <v>410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411</v>
      </c>
      <c r="B88" s="1">
        <v>0.0</v>
      </c>
      <c r="C88" s="1">
        <v>0.0</v>
      </c>
      <c r="D88" s="1">
        <v>0.0</v>
      </c>
      <c r="E88" s="1" t="s">
        <v>412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413</v>
      </c>
      <c r="B89" s="1">
        <v>0.0</v>
      </c>
      <c r="C89" s="1">
        <v>0.0</v>
      </c>
      <c r="D89" s="1">
        <v>0.0</v>
      </c>
      <c r="E89" s="1" t="s">
        <v>414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415</v>
      </c>
      <c r="B90" s="1">
        <v>0.0</v>
      </c>
      <c r="C90" s="1">
        <v>0.0</v>
      </c>
      <c r="D90" s="1">
        <v>0.0</v>
      </c>
      <c r="E90" s="1" t="s">
        <v>416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417</v>
      </c>
      <c r="B91" s="1">
        <v>0.0</v>
      </c>
      <c r="C91" s="1">
        <v>0.0</v>
      </c>
      <c r="D91" s="1">
        <v>0.0</v>
      </c>
      <c r="E91" s="1" t="s">
        <v>418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419</v>
      </c>
      <c r="B92" s="1">
        <v>0.0</v>
      </c>
      <c r="C92" s="1">
        <v>0.0</v>
      </c>
      <c r="D92" s="1">
        <v>0.0</v>
      </c>
      <c r="E92" s="1" t="s">
        <v>420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421</v>
      </c>
      <c r="B93" s="1">
        <v>0.0</v>
      </c>
      <c r="C93" s="1">
        <v>0.0</v>
      </c>
      <c r="D93" s="1">
        <v>0.0</v>
      </c>
      <c r="E93" s="1" t="s">
        <v>422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423</v>
      </c>
      <c r="B94" s="1">
        <v>0.0</v>
      </c>
      <c r="C94" s="1">
        <v>0.0</v>
      </c>
      <c r="D94" s="1">
        <v>0.0</v>
      </c>
      <c r="E94" s="1" t="s">
        <v>422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424</v>
      </c>
      <c r="B95" s="1">
        <v>0.0</v>
      </c>
      <c r="C95" s="1">
        <v>0.0</v>
      </c>
      <c r="D95" s="1">
        <v>0.0</v>
      </c>
      <c r="E95" s="1" t="s">
        <v>425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426</v>
      </c>
      <c r="B96" s="1">
        <v>0.0</v>
      </c>
      <c r="C96" s="1">
        <v>0.0</v>
      </c>
      <c r="D96" s="1">
        <v>0.0</v>
      </c>
      <c r="E96" s="1" t="s">
        <v>427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 t="s">
        <v>428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429</v>
      </c>
      <c r="B2" s="1" t="s">
        <v>430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431</v>
      </c>
      <c r="B3" s="1" t="s">
        <v>432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433</v>
      </c>
      <c r="B4" s="1" t="s">
        <v>434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431</v>
      </c>
      <c r="B5" s="1" t="s">
        <v>432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435</v>
      </c>
      <c r="B6" s="1" t="s">
        <v>436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437</v>
      </c>
      <c r="B7" s="1" t="s">
        <v>438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439</v>
      </c>
      <c r="B8" s="1" t="s">
        <v>440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441</v>
      </c>
      <c r="B9" s="1" t="s">
        <v>442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443</v>
      </c>
      <c r="B10" s="1" t="s">
        <v>444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445</v>
      </c>
      <c r="B11" s="1" t="s">
        <v>446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447</v>
      </c>
      <c r="B12" s="1" t="s">
        <v>448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449</v>
      </c>
      <c r="B13" s="1" t="s">
        <v>450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451</v>
      </c>
      <c r="B14" s="1" t="s">
        <v>452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453</v>
      </c>
      <c r="B15" s="1" t="s">
        <v>432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454</v>
      </c>
      <c r="B16" s="1" t="s">
        <v>432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455</v>
      </c>
      <c r="B17" s="1" t="s">
        <v>456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457</v>
      </c>
      <c r="B18" s="1" t="s">
        <v>432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458</v>
      </c>
      <c r="B19" s="1" t="s">
        <v>459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460</v>
      </c>
      <c r="B20" s="1" t="s">
        <v>461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462</v>
      </c>
      <c r="B21" s="1" t="s">
        <v>463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464</v>
      </c>
      <c r="B22" s="1" t="s">
        <v>465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466</v>
      </c>
      <c r="B23" s="1" t="s">
        <v>467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468</v>
      </c>
      <c r="B24" s="1" t="s">
        <v>469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470</v>
      </c>
      <c r="B25" s="1" t="s">
        <v>471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472</v>
      </c>
      <c r="B26" s="1" t="s">
        <v>473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474</v>
      </c>
      <c r="B2" s="1" t="s">
        <v>475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476</v>
      </c>
      <c r="B3" s="1" t="s">
        <v>477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478</v>
      </c>
      <c r="B4" s="1" t="s">
        <v>479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480</v>
      </c>
      <c r="B5" s="1" t="s">
        <v>481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482</v>
      </c>
      <c r="B6" s="1" t="s">
        <v>483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484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485</v>
      </c>
      <c r="B8" s="1" t="s">
        <v>486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487</v>
      </c>
      <c r="B9" s="1" t="s">
        <v>488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489</v>
      </c>
      <c r="B10" s="4" t="s">
        <v>490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491</v>
      </c>
      <c r="B11" s="1" t="s">
        <v>492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493</v>
      </c>
      <c r="B12" s="1" t="s">
        <v>494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495</v>
      </c>
      <c r="B13" s="1" t="s">
        <v>492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496</v>
      </c>
      <c r="B14" s="1" t="s">
        <v>497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498</v>
      </c>
      <c r="B15" s="1" t="s">
        <v>499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500</v>
      </c>
      <c r="B16" s="1" t="s">
        <v>497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501</v>
      </c>
      <c r="B17" s="1" t="s">
        <v>502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503</v>
      </c>
      <c r="B18" s="1">
        <v>396.0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504</v>
      </c>
      <c r="B19" s="1" t="s">
        <v>505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506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507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508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509</v>
      </c>
      <c r="B23" s="1">
        <v>5.0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510</v>
      </c>
      <c r="B24" s="1">
        <v>3.0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511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512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513</v>
      </c>
      <c r="B27" s="4" t="s">
        <v>514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515</v>
      </c>
      <c r="B28" s="1">
        <v>86400.0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516</v>
      </c>
      <c r="B29" s="1">
        <v>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517</v>
      </c>
      <c r="B30" s="1">
        <v>29.48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518</v>
      </c>
      <c r="B31" s="1">
        <v>29.25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519</v>
      </c>
      <c r="B32" s="1">
        <v>28.4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520</v>
      </c>
      <c r="B33" s="1">
        <v>29.21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521</v>
      </c>
      <c r="B34" s="1">
        <v>29.48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522</v>
      </c>
      <c r="B35" s="1">
        <v>29.25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523</v>
      </c>
      <c r="B36" s="1">
        <v>28.4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524</v>
      </c>
      <c r="B37" s="1">
        <v>29.21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525</v>
      </c>
      <c r="B38" s="1">
        <v>1.6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526</v>
      </c>
      <c r="B39" s="1">
        <v>0.0552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527</v>
      </c>
      <c r="B40" s="1">
        <v>1.734048E9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528</v>
      </c>
      <c r="B41" s="1">
        <v>1.5594001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529</v>
      </c>
      <c r="B42" s="1">
        <v>1.479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530</v>
      </c>
      <c r="B43" s="1">
        <v>28.70297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531</v>
      </c>
      <c r="B44" s="1">
        <v>-74.333336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532</v>
      </c>
      <c r="B45" s="1">
        <v>148457.0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533</v>
      </c>
      <c r="B46" s="1">
        <v>148457.0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534</v>
      </c>
      <c r="B47" s="1">
        <v>159196.0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535</v>
      </c>
      <c r="B48" s="1">
        <v>175160.0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536</v>
      </c>
      <c r="B49" s="1">
        <v>175160.0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537</v>
      </c>
      <c r="B50" s="1">
        <v>28.0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538</v>
      </c>
      <c r="B51" s="1">
        <v>29.86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539</v>
      </c>
      <c r="B52" s="1">
        <v>900.0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540</v>
      </c>
      <c r="B53" s="1">
        <v>800.0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541</v>
      </c>
      <c r="B54" s="1">
        <v>8.91422208E8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542</v>
      </c>
      <c r="B55" s="1">
        <v>20.97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543</v>
      </c>
      <c r="B56" s="1">
        <v>32.2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544</v>
      </c>
      <c r="B57" s="1">
        <v>1.7025521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545</v>
      </c>
      <c r="B58" s="1">
        <v>29.338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546</v>
      </c>
      <c r="B59" s="1">
        <v>25.35425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547</v>
      </c>
      <c r="B60" s="1">
        <v>1.575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548</v>
      </c>
      <c r="B61" s="1">
        <v>0.053426053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549</v>
      </c>
      <c r="B62" s="1" t="s">
        <v>550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551</v>
      </c>
      <c r="B63" s="1">
        <v>2.591176448E9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552</v>
      </c>
      <c r="B64" s="1">
        <v>0.06266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553</v>
      </c>
      <c r="B65" s="1">
        <v>1.52993E7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554</v>
      </c>
      <c r="B66" s="1">
        <v>3.07493E7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555</v>
      </c>
      <c r="B67" s="1">
        <v>1248091.0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556</v>
      </c>
      <c r="B68" s="1">
        <v>1673612.0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557</v>
      </c>
      <c r="B69" s="1">
        <v>1.7316288E9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558</v>
      </c>
      <c r="B70" s="1">
        <v>1.734048E9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559</v>
      </c>
      <c r="B71" s="1">
        <v>0.040599998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560</v>
      </c>
      <c r="B72" s="1">
        <v>0.11354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561</v>
      </c>
      <c r="B73" s="1">
        <v>0.80191004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562</v>
      </c>
      <c r="B74" s="1">
        <v>7.84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563</v>
      </c>
      <c r="B75" s="1">
        <v>0.0888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564</v>
      </c>
      <c r="B76" s="1">
        <v>3.1269E7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565</v>
      </c>
      <c r="B77" s="1">
        <v>9.867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566</v>
      </c>
      <c r="B78" s="1">
        <v>2.9380765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567</v>
      </c>
      <c r="B79" s="1">
        <v>1.7039808E9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568</v>
      </c>
      <c r="B80" s="1">
        <v>1.7356032E9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569</v>
      </c>
      <c r="B81" s="1">
        <v>1.7276544E9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570</v>
      </c>
      <c r="B82" s="1">
        <v>0.221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571</v>
      </c>
      <c r="B83" s="1">
        <v>3.1677E7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572</v>
      </c>
      <c r="B84" s="1">
        <v>1.01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573</v>
      </c>
      <c r="B85" s="1">
        <v>-0.39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574</v>
      </c>
      <c r="B86" s="1">
        <v>4.949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575</v>
      </c>
      <c r="B87" s="1">
        <v>8.7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576</v>
      </c>
      <c r="B88" s="1">
        <v>0.19014943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577</v>
      </c>
      <c r="B89" s="1">
        <v>0.24176979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578</v>
      </c>
      <c r="B90" s="1">
        <v>0.4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579</v>
      </c>
      <c r="B91" s="1">
        <v>1.7324928E9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580</v>
      </c>
      <c r="B92" s="1" t="s">
        <v>581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582</v>
      </c>
      <c r="B93" s="1" t="s">
        <v>583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584</v>
      </c>
      <c r="B94" s="1" t="s">
        <v>585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586</v>
      </c>
      <c r="B95" s="1" t="s">
        <v>585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587</v>
      </c>
      <c r="B96" s="1" t="s">
        <v>588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589</v>
      </c>
      <c r="B97" s="1" t="s">
        <v>590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591</v>
      </c>
      <c r="B98" s="1">
        <v>1.6358598E9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592</v>
      </c>
      <c r="B99" s="1" t="s">
        <v>593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594</v>
      </c>
      <c r="B100" s="1" t="s">
        <v>595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596</v>
      </c>
      <c r="B101" s="1" t="s">
        <v>597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598</v>
      </c>
      <c r="B102" s="1" t="s">
        <v>599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600</v>
      </c>
      <c r="B103" s="1">
        <v>-1.8E7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601</v>
      </c>
      <c r="B104" s="1">
        <v>28.99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602</v>
      </c>
      <c r="B105" s="1">
        <v>36.0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603</v>
      </c>
      <c r="B106" s="1">
        <v>36.0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604</v>
      </c>
      <c r="B107" s="1">
        <v>36.0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605</v>
      </c>
      <c r="B108" s="1">
        <v>36.0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606</v>
      </c>
      <c r="B109" s="1" t="s">
        <v>607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608</v>
      </c>
      <c r="B110" s="1">
        <v>1.0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609</v>
      </c>
      <c r="B111" s="1">
        <v>6.5113E7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610</v>
      </c>
      <c r="B112" s="1">
        <v>2.118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611</v>
      </c>
      <c r="B113" s="1">
        <v>2.97832E8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612</v>
      </c>
      <c r="B114" s="1">
        <v>1.775118976E9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613</v>
      </c>
      <c r="B115" s="1">
        <v>0.615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614</v>
      </c>
      <c r="B116" s="1">
        <v>1.052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615</v>
      </c>
      <c r="B117" s="1">
        <v>5.2358E8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616</v>
      </c>
      <c r="B118" s="1">
        <v>595.488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617</v>
      </c>
      <c r="B119" s="1">
        <v>16.79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618</v>
      </c>
      <c r="B120" s="1">
        <v>0.034760002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619</v>
      </c>
      <c r="B121" s="1">
        <v>0.10222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620</v>
      </c>
      <c r="B122" s="1">
        <v>1.49627504E8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621</v>
      </c>
      <c r="B123" s="1">
        <v>2.05384E8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622</v>
      </c>
      <c r="B124" s="1">
        <v>0.258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623</v>
      </c>
      <c r="B125" s="1">
        <v>-0.033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624</v>
      </c>
      <c r="B126" s="1">
        <v>0.66231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625</v>
      </c>
      <c r="B127" s="1">
        <v>0.56883997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626</v>
      </c>
      <c r="B128" s="1">
        <v>0.25461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627</v>
      </c>
      <c r="B129" s="1" t="s">
        <v>550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628</v>
      </c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7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43</v>
      </c>
      <c r="B3" s="1">
        <v>0.0</v>
      </c>
      <c r="C3" s="1">
        <v>-3.0</v>
      </c>
      <c r="D3" s="1">
        <v>2.0</v>
      </c>
      <c r="E3" s="1">
        <v>6.0</v>
      </c>
      <c r="F3" s="1">
        <f>IF(E3*FORECAST(F2,B3:E3,B2:E2)&gt;0,FORECAST(F2,B3:E3,B2:E2),E3)*$X$1</f>
        <v>7</v>
      </c>
      <c r="G3" s="1">
        <f>IF(F3*FORECAST(G2,B3:F3,B2:F2)&gt;0,FORECAST(G2,B3:F3,B2:F2),F3)*$X$1</f>
        <v>9.3</v>
      </c>
      <c r="H3" s="1">
        <f>IF(G3*FORECAST(H2,B3:G3,B2:G2)&gt;0,FORECAST(H2,B3:G3,B2:G2),G3)*$X$1</f>
        <v>11.6</v>
      </c>
      <c r="I3" s="1">
        <f>IF(H3*FORECAST(I2,B3:H3,B2:H2)&gt;0,FORECAST(I2,B3:H3,B2:H2),H3)*$X$1</f>
        <v>13.9</v>
      </c>
      <c r="J3" s="1">
        <f>IF(I3*FORECAST(J2,B3:I3,B2:I2)&gt;0,FORECAST(J2,B3:I3,B2:I2),I3)*$X$1</f>
        <v>16.2</v>
      </c>
      <c r="K3" s="1">
        <f>IF(J3*FORECAST(K2,B3:J3,B2:J2)&gt;0,FORECAST(K2,B3:J3,B2:J2),J3)*$X$1</f>
        <v>18.5</v>
      </c>
      <c r="L3" s="1">
        <f>IF(K3*FORECAST(L2,B3:K3,B2:K2)&gt;0,FORECAST(L2,B3:K3,B2:K2),K3)*$X$1</f>
        <v>20.8</v>
      </c>
      <c r="M3" s="5">
        <f>IF(L3*FORECAST(M2,B3:L3,B2:L2)&gt;0,FORECAST(M2,B3:L3,B2:L2),L3)*$X$1</f>
        <v>23.1</v>
      </c>
      <c r="N3" s="5">
        <f>IF(M3*FORECAST(N2,B3:M3,B2:M2)&gt;0,FORECAST(N2,B3:M3,B2:M2),M3)*$X$1</f>
        <v>25.4</v>
      </c>
      <c r="O3" s="5">
        <f>IF(N3*FORECAST(O2,B3:N3,B2:N2)&gt;0,FORECAST(O2,B3:N3,B2:N2),N3)*$X$1</f>
        <v>27.7</v>
      </c>
      <c r="P3" s="5">
        <f>IF(O3*FORECAST(P2,B3:O3,B2:O2)&gt;0,FORECAST(P2,B3:O3,B2:O2),O3)*$X$1</f>
        <v>30</v>
      </c>
      <c r="Q3" s="5">
        <f>IF(P3*FORECAST(Q2,B3:P3,B2:P2)&gt;0,FORECAST(Q2,B3:P3,B2:P2),P3)*$X$1</f>
        <v>32.3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86</v>
      </c>
      <c r="B4" s="1">
        <v>-5.0</v>
      </c>
      <c r="C4" s="1">
        <v>-2.0</v>
      </c>
      <c r="D4" s="1">
        <v>-4.0</v>
      </c>
      <c r="E4" s="1">
        <v>-24.0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629</v>
      </c>
      <c r="B5" s="1">
        <v>49.0</v>
      </c>
      <c r="C5" s="1">
        <v>49.0</v>
      </c>
      <c r="D5" s="1">
        <v>21.0</v>
      </c>
      <c r="E5" s="1">
        <v>25.0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630</v>
      </c>
      <c r="L7" s="1">
        <f>IF(Q3*FORECAST(Q2,B3:Q3,B2:Q2)&gt;0,FORECAST(Q2,B3:Q3,B2:Q2),P3)*$X$1 * (1+0.02)/(0.0781-0.02)</f>
        <v>567.0567986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631</v>
      </c>
      <c r="L8" s="6">
        <f t="array" ref="L8">NPV(0.0781,G3:Q3)</f>
        <v>137.5477588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632</v>
      </c>
      <c r="L9" s="6">
        <f t="array" ref="L9">NPV(0.0781,G16:Q16)</f>
        <v>247.9573894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633</v>
      </c>
      <c r="L10" s="6">
        <f>L8 + L9</f>
        <v>385.5051482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87</v>
      </c>
      <c r="L11" s="1">
        <v>-24.0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634</v>
      </c>
      <c r="L12" s="6">
        <f>L10 - L11</f>
        <v>409.5051482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635</v>
      </c>
      <c r="L13" s="1">
        <v>25.0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16.38020593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(1+0.02)/(0.0781-0.02)</f>
        <v>567.0567986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17</v>
      </c>
      <c r="B3" s="1">
        <v>5.0</v>
      </c>
      <c r="C3" s="1">
        <v>3.0</v>
      </c>
      <c r="D3" s="1">
        <v>3.0</v>
      </c>
      <c r="E3" s="1">
        <v>1.0</v>
      </c>
      <c r="F3" s="1">
        <f>IF(E3*FORECAST(F2,B3:E3,B2:E2)&gt;0,FORECAST(F2,B3:E3,B2:E2),E3)*$X$1</f>
        <v>1</v>
      </c>
      <c r="G3" s="1">
        <f>IF(F3*FORECAST(G2,B3:F3,B2:F2)&gt;0,FORECAST(G2,B3:F3,B2:F2),F3)*$X$1</f>
        <v>1</v>
      </c>
      <c r="H3" s="1">
        <f>IF(G3*FORECAST(H2,B3:G3,B2:G2)&gt;0,FORECAST(H2,B3:G3,B2:G2),G3)*$X$1</f>
        <v>1</v>
      </c>
      <c r="I3" s="1">
        <f>IF(H3*FORECAST(I2,B3:H3,B2:H2)&gt;0,FORECAST(I2,B3:H3,B2:H2),H3)*$X$1</f>
        <v>1</v>
      </c>
      <c r="J3" s="1">
        <f>IF(I3*FORECAST(J2,B3:I3,B2:I2)&gt;0,FORECAST(J2,B3:I3,B2:I2),I3)*$X$1</f>
        <v>1</v>
      </c>
      <c r="K3" s="1">
        <f>IF(J3*FORECAST(K2,B3:J3,B2:J2)&gt;0,FORECAST(K2,B3:J3,B2:J2),J3)*$X$1</f>
        <v>1</v>
      </c>
      <c r="L3" s="1">
        <f>IF(K3*FORECAST(L2,B3:K3,B2:K2)&gt;0,FORECAST(L2,B3:K3,B2:K2),K3)*$X$1</f>
        <v>1</v>
      </c>
      <c r="M3" s="5">
        <f>IF(L3*FORECAST(M2,B3:L3,B2:L2)&gt;0,FORECAST(M2,B3:L3,B2:L2),L3)*$X$1</f>
        <v>1</v>
      </c>
      <c r="N3" s="5">
        <f>IF(M3*FORECAST(N2,B3:M3,B2:M2)&gt;0,FORECAST(N2,B3:M3,B2:M2),M3)*$X$1</f>
        <v>1</v>
      </c>
      <c r="O3" s="5">
        <f>IF(N3*FORECAST(O2,B3:N3,B2:N2)&gt;0,FORECAST(O2,B3:N3,B2:N2),N3)*$X$1</f>
        <v>1</v>
      </c>
      <c r="P3" s="5">
        <f>IF(O3*FORECAST(P2,B3:O3,B2:O2)&gt;0,FORECAST(P2,B3:O3,B2:O2),O3)*$X$1</f>
        <v>0.05494505495</v>
      </c>
      <c r="Q3" s="5">
        <f>IF(P3*FORECAST(Q2,B3:P3,B2:P2)&gt;0,FORECAST(Q2,B3:P3,B2:P2),P3)*$X$1</f>
        <v>0.05494505495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86</v>
      </c>
      <c r="B4" s="1">
        <v>-5.0</v>
      </c>
      <c r="C4" s="1">
        <v>-2.0</v>
      </c>
      <c r="D4" s="1">
        <v>-4.0</v>
      </c>
      <c r="E4" s="1">
        <v>-24.0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629</v>
      </c>
      <c r="B5" s="1">
        <v>49.0</v>
      </c>
      <c r="C5" s="1">
        <v>49.0</v>
      </c>
      <c r="D5" s="1">
        <v>21.0</v>
      </c>
      <c r="E5" s="1">
        <v>25.0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630</v>
      </c>
      <c r="L7" s="1">
        <f>IF(Q3*FORECAST(Q2,B3:Q3,B2:Q2)&gt;0,FORECAST(Q2,B3:Q3,B2:Q2),P3)*$X$1 * (1+0.02)/(0.0781-0.02)</f>
        <v>0.9646119801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631</v>
      </c>
      <c r="L8" s="6">
        <f t="array" ref="L8">NPV(0.0781,G3:Q3)</f>
        <v>6.346474898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632</v>
      </c>
      <c r="L9" s="6">
        <f t="array" ref="L9">NPV(0.0781,G16:Q16)</f>
        <v>0.4217966682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633</v>
      </c>
      <c r="L10" s="6">
        <f>L8 + L9</f>
        <v>6.768271567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87</v>
      </c>
      <c r="L11" s="1">
        <v>-24.0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634</v>
      </c>
      <c r="L12" s="6">
        <f>L10 - L11</f>
        <v>30.76827157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635</v>
      </c>
      <c r="L13" s="1">
        <v>25.0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1.230730863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(1+0.02)/(0.0781-0.02)</f>
        <v>0.9646119801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