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<sst xmlns="http://schemas.openxmlformats.org/spreadsheetml/2006/main" count="628" uniqueCount="528">
  <si>
    <t>ticker</t>
  </si>
  <si>
    <t>HTCO</t>
  </si>
  <si>
    <t>nombre</t>
  </si>
  <si>
    <t>CARAVELLE INTERNATIONAL G</t>
  </si>
  <si>
    <t>empresa</t>
  </si>
  <si>
    <t>Marine Port Services</t>
  </si>
  <si>
    <t>Open</t>
  </si>
  <si>
    <t>No encontrado</t>
  </si>
  <si>
    <t>Target Price</t>
  </si>
  <si>
    <t>Upside</t>
  </si>
  <si>
    <t>No calculado</t>
  </si>
  <si>
    <t>Country</t>
  </si>
  <si>
    <t>Market Cap</t>
  </si>
  <si>
    <t>Book Value</t>
  </si>
  <si>
    <t>Pe ratio</t>
  </si>
  <si>
    <t>Dividend Ratio</t>
  </si>
  <si>
    <t>Fiscal Period: October</t>
  </si>
  <si>
    <t>Net Income</t>
  </si>
  <si>
    <t>Depreciation &amp; Amortization - CF</t>
  </si>
  <si>
    <t>Depreciation &amp; Amortization, Total</t>
  </si>
  <si>
    <t>Other Operating Activities, Total</t>
  </si>
  <si>
    <t>Change In Accounts Receivable</t>
  </si>
  <si>
    <t>Change In Accounts Payable</t>
  </si>
  <si>
    <t>Change in Unearned Revenues</t>
  </si>
  <si>
    <t>Change In Income Taxes</t>
  </si>
  <si>
    <t>Change in Other Net Operating Assets</t>
  </si>
  <si>
    <t>Cash from Operations</t>
  </si>
  <si>
    <t>Capital Expenditure</t>
  </si>
  <si>
    <t>Other Investing Activities, Total</t>
  </si>
  <si>
    <t>Cash from Investing</t>
  </si>
  <si>
    <t>Short Term Debt Issued, Total</t>
  </si>
  <si>
    <t>Long-Term Debt Issued, Total</t>
  </si>
  <si>
    <t>Total Debt Issued</t>
  </si>
  <si>
    <t>Short Term Debt Repaid, Total</t>
  </si>
  <si>
    <t>Long-Term Debt Repaid, Total</t>
  </si>
  <si>
    <t>Total Debt Repaid</t>
  </si>
  <si>
    <t>Issuance of Common Stock</t>
  </si>
  <si>
    <t>Common Dividends Paid</t>
  </si>
  <si>
    <t>Common &amp; Preferred Stock Dividends Paid</t>
  </si>
  <si>
    <t>Other Financing Activities, Total</t>
  </si>
  <si>
    <t>Cash from Financing</t>
  </si>
  <si>
    <t>Net Change in Cash</t>
  </si>
  <si>
    <t>Supplemental Items</t>
  </si>
  <si>
    <t>Cash Interest Paid</t>
  </si>
  <si>
    <t>Cash Income Tax Paid (Refund)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</si>
  <si>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</si>
  <si>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</si>
  <si>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</si>
  <si>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</si>
  <si>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</si>
  <si>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</si>
  <si>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Total Cash And Short Term Investments</t>
  </si>
  <si>
    <t>Accounts Receivable, Total</t>
  </si>
  <si>
    <t>Other Receivables</t>
  </si>
  <si>
    <t>Total Receivables</t>
  </si>
  <si>
    <t>Prepaid Expenses</t>
  </si>
  <si>
    <t>Other Current Assets, Total</t>
  </si>
  <si>
    <t>Total Current Assets</t>
  </si>
  <si>
    <t>Gross Property Plant And Equipment</t>
  </si>
  <si>
    <t>Accumulated Depreciation</t>
  </si>
  <si>
    <t>Net Property Plant And Equipment</t>
  </si>
  <si>
    <t>Long-term Investments</t>
  </si>
  <si>
    <t>Deferred Charges Long-Term</t>
  </si>
  <si>
    <t>Other Long-Term Assets, Total</t>
  </si>
  <si>
    <t>Total Assets</t>
  </si>
  <si>
    <t>Liabilities</t>
  </si>
  <si>
    <t>Accounts Payable, Total</t>
  </si>
  <si>
    <t>Accrued Expenses, Total</t>
  </si>
  <si>
    <t>Short-term Borrowings</t>
  </si>
  <si>
    <t>Current Portion of Long-Term Debt</t>
  </si>
  <si>
    <t>Current Portion of Leases</t>
  </si>
  <si>
    <t>Current Income Taxes Payable</t>
  </si>
  <si>
    <t>Unearned Revenue Current, Total</t>
  </si>
  <si>
    <t>Other Current Liabilities</t>
  </si>
  <si>
    <t>Total Current Liabilities</t>
  </si>
  <si>
    <t>Long-Term Debt</t>
  </si>
  <si>
    <t>Long-Term Leases</t>
  </si>
  <si>
    <t>Deferred Tax Liability Non Current</t>
  </si>
  <si>
    <t>Total Liabilities</t>
  </si>
  <si>
    <t>Common Stock, Total</t>
  </si>
  <si>
    <t>Additional Paid In Capital</t>
  </si>
  <si>
    <t>Retained Earnings</t>
  </si>
  <si>
    <t>Comprehensive Income and Other</t>
  </si>
  <si>
    <t>Total Common Equity</t>
  </si>
  <si>
    <t>Minority Interest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</si>
  <si>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</si>
  <si>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</si>
  <si>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</si>
  <si>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</si>
  <si>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</si>
  <si>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-96.67</t>
  </si>
  <si>
    <t>0.09</t>
  </si>
  <si>
    <t>-0.1</t>
  </si>
  <si>
    <t>Tangible Book Value</t>
  </si>
  <si>
    <t>Tangible Book Value Per Share</t>
  </si>
  <si>
    <t>Total Debt</t>
  </si>
  <si>
    <t>Net Debt</t>
  </si>
  <si>
    <t>Debt Equivalent Oper. Leases</t>
  </si>
  <si>
    <t>Minority Interest, Total (Incl. Fin. Div)</t>
  </si>
  <si>
    <t>Account Code - Inventory Valuation</t>
  </si>
  <si>
    <t>Machinery, Total</t>
  </si>
  <si>
    <t>Full Time Employees</t>
  </si>
  <si>
    <t>Revenues</t>
  </si>
  <si>
    <t>Total Revenues</t>
  </si>
  <si>
    <t>Cost of Goods Sold, Total</t>
  </si>
  <si>
    <t>Gross Profit</t>
  </si>
  <si>
    <t>Selling General &amp; Admin Expenses, Total</t>
  </si>
  <si>
    <t>Other Operating Expenses, Total</t>
  </si>
  <si>
    <t>Operating Income</t>
  </si>
  <si>
    <t>Interest Expense, Total</t>
  </si>
  <si>
    <t>Interest And Investment Income</t>
  </si>
  <si>
    <t>Net Interest Expenses</t>
  </si>
  <si>
    <t>Other Non Operating Income (Expenses)</t>
  </si>
  <si>
    <t>EBT, Excl. Unusual Items</t>
  </si>
  <si>
    <t>EBT, Incl. Unusual Items</t>
  </si>
  <si>
    <t>Income Tax Expense</t>
  </si>
  <si>
    <t>Earnings From Continuing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</si>
  <si>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</si>
  <si>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</si>
  <si>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</si>
  <si>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</si>
  <si>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</si>
  <si>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</si>
  <si>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-63.38</t>
  </si>
  <si>
    <t>106.21</t>
  </si>
  <si>
    <t>0.24</t>
  </si>
  <si>
    <t>-0.18</t>
  </si>
  <si>
    <t>Basic EPS - Continuing Operations</t>
  </si>
  <si>
    <t>Basic Weighted Average Shares Outstanding</t>
  </si>
  <si>
    <t>Net EPS - Diluted</t>
  </si>
  <si>
    <t>Diluted EPS - Continuing Operations</t>
  </si>
  <si>
    <t>Diluted Weighted Average Shares Outstanding</t>
  </si>
  <si>
    <t>Normalized Basic EPS</t>
  </si>
  <si>
    <t>-20.14</t>
  </si>
  <si>
    <t>29.31</t>
  </si>
  <si>
    <t>0.07</t>
  </si>
  <si>
    <t>-0.07</t>
  </si>
  <si>
    <t>Normalized Diluted EPS</t>
  </si>
  <si>
    <t>Payout Ratio</t>
  </si>
  <si>
    <t>67.77</t>
  </si>
  <si>
    <t>EBITDA</t>
  </si>
  <si>
    <t>EBITA</t>
  </si>
  <si>
    <t>EBIT</t>
  </si>
  <si>
    <t>EBITDAR</t>
  </si>
  <si>
    <t>Total Revenues (As Reported)</t>
  </si>
  <si>
    <t>Effective Tax Rate - (Ratio)</t>
  </si>
  <si>
    <t>-0.04</t>
  </si>
  <si>
    <t>0.02</t>
  </si>
  <si>
    <t>0.05</t>
  </si>
  <si>
    <t>-0.02</t>
  </si>
  <si>
    <t>Total Current Taxes</t>
  </si>
  <si>
    <t>Total Deferred Taxes</t>
  </si>
  <si>
    <t>Normalized Net Income</t>
  </si>
  <si>
    <t>Interest on Long-Term Debt</t>
  </si>
  <si>
    <t>Supplemental Operating Expense Items</t>
  </si>
  <si>
    <t>Selling and Marketing Expenses</t>
  </si>
  <si>
    <t>General and Administrative Expenses</t>
  </si>
  <si>
    <t>Net Rental Expense, Total</t>
  </si>
  <si>
    <t>Imputed Operating Lease Interest Expense</t>
  </si>
  <si>
    <t>Imputed Operating Lease Depreciation</t>
  </si>
  <si>
    <t>Profitability</t>
  </si>
  <si>
    <t>Return on Assets</t>
  </si>
  <si>
    <t>30.18</t>
  </si>
  <si>
    <t>46.97</t>
  </si>
  <si>
    <t>-44.4</t>
  </si>
  <si>
    <t>Return on Total Capital</t>
  </si>
  <si>
    <t>76.2</t>
  </si>
  <si>
    <t>98.84</t>
  </si>
  <si>
    <t>-199.26</t>
  </si>
  <si>
    <t>Return On Equity %</t>
  </si>
  <si>
    <t>-624.69</t>
  </si>
  <si>
    <t>352.27</t>
  </si>
  <si>
    <t>Return on Common Equity</t>
  </si>
  <si>
    <t>-249.94</t>
  </si>
  <si>
    <t>478.02</t>
  </si>
  <si>
    <t>Margin Analysis</t>
  </si>
  <si>
    <t>Gross Profit Margin %</t>
  </si>
  <si>
    <t>-5.03</t>
  </si>
  <si>
    <t>10.62</t>
  </si>
  <si>
    <t>14.48</t>
  </si>
  <si>
    <t>-12.48</t>
  </si>
  <si>
    <t>SG&amp;A Margin</t>
  </si>
  <si>
    <t>2.29</t>
  </si>
  <si>
    <t>2.03</t>
  </si>
  <si>
    <t>1.76</t>
  </si>
  <si>
    <t>3.93</t>
  </si>
  <si>
    <t>EBITDA Margin %</t>
  </si>
  <si>
    <t>-7.26</t>
  </si>
  <si>
    <t>8.63</t>
  </si>
  <si>
    <t>12.74</t>
  </si>
  <si>
    <t>-16.36</t>
  </si>
  <si>
    <t>EBITA Margin %</t>
  </si>
  <si>
    <t>-7.32</t>
  </si>
  <si>
    <t>8.59</t>
  </si>
  <si>
    <t>12.72</t>
  </si>
  <si>
    <t>-16.41</t>
  </si>
  <si>
    <t>EBIT Margin %</t>
  </si>
  <si>
    <t>Income From Continuing Operations Margin %</t>
  </si>
  <si>
    <t>-7.35</t>
  </si>
  <si>
    <t>8.41</t>
  </si>
  <si>
    <t>12.73</t>
  </si>
  <si>
    <t>-16.56</t>
  </si>
  <si>
    <t>Net Income Margin %</t>
  </si>
  <si>
    <t>-4.04</t>
  </si>
  <si>
    <t>4.35</t>
  </si>
  <si>
    <t>6.6</t>
  </si>
  <si>
    <t>-9.8</t>
  </si>
  <si>
    <t>Net Avail. For Common Margin %</t>
  </si>
  <si>
    <t>Normalized Net Income Margin</t>
  </si>
  <si>
    <t>-1.29</t>
  </si>
  <si>
    <t>1.2</t>
  </si>
  <si>
    <t>1.83</t>
  </si>
  <si>
    <t>-3.58</t>
  </si>
  <si>
    <t>Levered Free Cash Flow Margin</t>
  </si>
  <si>
    <t>-2.19</t>
  </si>
  <si>
    <t>13.78</t>
  </si>
  <si>
    <t>-13.48</t>
  </si>
  <si>
    <t>Unlevered Free Cash Flow Margin</t>
  </si>
  <si>
    <t>-2.12</t>
  </si>
  <si>
    <t>13.82</t>
  </si>
  <si>
    <t>-13.41</t>
  </si>
  <si>
    <t>Asset Turnover</t>
  </si>
  <si>
    <t>5.62</t>
  </si>
  <si>
    <t>5.91</t>
  </si>
  <si>
    <t>4.33</t>
  </si>
  <si>
    <t>Fixed Assets Turnover</t>
  </si>
  <si>
    <t>509.27</t>
  </si>
  <si>
    <t>138.98</t>
  </si>
  <si>
    <t>Receivables Turnover (Average Receivables)</t>
  </si>
  <si>
    <t>23.81</t>
  </si>
  <si>
    <t>31.46</t>
  </si>
  <si>
    <t>38.57</t>
  </si>
  <si>
    <t>Short Term Liquidity</t>
  </si>
  <si>
    <t>Current Ratio</t>
  </si>
  <si>
    <t>0.79</t>
  </si>
  <si>
    <t>1.28</t>
  </si>
  <si>
    <t>1.44</t>
  </si>
  <si>
    <t>0.48</t>
  </si>
  <si>
    <t>Quick Ratio</t>
  </si>
  <si>
    <t>0.57</t>
  </si>
  <si>
    <t>0.89</t>
  </si>
  <si>
    <t>1.14</t>
  </si>
  <si>
    <t>0.23</t>
  </si>
  <si>
    <t>Operating Cash Flow to Current Liabilities</t>
  </si>
  <si>
    <t>0.06</t>
  </si>
  <si>
    <t>0.03</t>
  </si>
  <si>
    <t>1.43</t>
  </si>
  <si>
    <t>-1.26</t>
  </si>
  <si>
    <t>Days Sales Outstanding (Average Receivables)</t>
  </si>
  <si>
    <t>15.33</t>
  </si>
  <si>
    <t>11.6</t>
  </si>
  <si>
    <t>9.46</t>
  </si>
  <si>
    <t>Average Days Payable Outstanding</t>
  </si>
  <si>
    <t>1.33</t>
  </si>
  <si>
    <t>1.72</t>
  </si>
  <si>
    <t>Long Term Solvency</t>
  </si>
  <si>
    <t>Total Debt/Equity</t>
  </si>
  <si>
    <t>-145.27</t>
  </si>
  <si>
    <t>320.47</t>
  </si>
  <si>
    <t>56.05</t>
  </si>
  <si>
    <t>-52.27</t>
  </si>
  <si>
    <t>Total Debt / Total Capital</t>
  </si>
  <si>
    <t>320.89</t>
  </si>
  <si>
    <t>76.22</t>
  </si>
  <si>
    <t>35.92</t>
  </si>
  <si>
    <t>-109.5</t>
  </si>
  <si>
    <t>LT Debt/Equity</t>
  </si>
  <si>
    <t>-61.2</t>
  </si>
  <si>
    <t>99.92</t>
  </si>
  <si>
    <t>23.61</t>
  </si>
  <si>
    <t>-21.84</t>
  </si>
  <si>
    <t>Long-Term Debt / Total Capital</t>
  </si>
  <si>
    <t>135.17</t>
  </si>
  <si>
    <t>23.76</t>
  </si>
  <si>
    <t>15.13</t>
  </si>
  <si>
    <t>-45.76</t>
  </si>
  <si>
    <t>Total Liabilities / Total Assets</t>
  </si>
  <si>
    <t>141.01</t>
  </si>
  <si>
    <t>87.59</t>
  </si>
  <si>
    <t>71.82</t>
  </si>
  <si>
    <t>186.17</t>
  </si>
  <si>
    <t>EBIT / Interest Expense</t>
  </si>
  <si>
    <t>-95.12</t>
  </si>
  <si>
    <t>85.64</t>
  </si>
  <si>
    <t>231.46</t>
  </si>
  <si>
    <t>-139.51</t>
  </si>
  <si>
    <t>EBITDA / Interest Expense</t>
  </si>
  <si>
    <t>-94.46</t>
  </si>
  <si>
    <t>85.96</t>
  </si>
  <si>
    <t>231.88</t>
  </si>
  <si>
    <t>-138.31</t>
  </si>
  <si>
    <t>(EBITDA - Capex) / Interest Expense</t>
  </si>
  <si>
    <t>-94.49</t>
  </si>
  <si>
    <t>Total Debt / EBITDA</t>
  </si>
  <si>
    <t>-1.7</t>
  </si>
  <si>
    <t>1.03</t>
  </si>
  <si>
    <t>-0.25</t>
  </si>
  <si>
    <t>Net Debt / EBITDA</t>
  </si>
  <si>
    <t>-0.27</t>
  </si>
  <si>
    <t>0.04</t>
  </si>
  <si>
    <t>-0.68</t>
  </si>
  <si>
    <t>Total Debt / (EBITDA - Capex)</t>
  </si>
  <si>
    <t>Net Debt / (EBITDA - Capex)</t>
  </si>
  <si>
    <t>Growth Over Prior Year</t>
  </si>
  <si>
    <t>Total Revenues, 1 Yr. Growth %</t>
  </si>
  <si>
    <t>55.66</t>
  </si>
  <si>
    <t>51.97</t>
  </si>
  <si>
    <t>-48.61</t>
  </si>
  <si>
    <t>Gross Profit, 1 Yr. Growth %</t>
  </si>
  <si>
    <t>-428.85</t>
  </si>
  <si>
    <t>107.28</t>
  </si>
  <si>
    <t>-144.27</t>
  </si>
  <si>
    <t>EBITDA, 1 Yr. Growth %</t>
  </si>
  <si>
    <t>-284.85</t>
  </si>
  <si>
    <t>124.53</t>
  </si>
  <si>
    <t>-165.98</t>
  </si>
  <si>
    <t>EBITA, 1 Yr. Growth %</t>
  </si>
  <si>
    <t>-282.87</t>
  </si>
  <si>
    <t>124.98</t>
  </si>
  <si>
    <t>-166.27</t>
  </si>
  <si>
    <t>EBIT, 1 Yr. Growth %</t>
  </si>
  <si>
    <t>Earnings From Cont. Operations, 1 Yr. Growth %</t>
  </si>
  <si>
    <t>-278.04</t>
  </si>
  <si>
    <t>130.07</t>
  </si>
  <si>
    <t>-166.86</t>
  </si>
  <si>
    <t>Net Income, 1 Yr. Growth %</t>
  </si>
  <si>
    <t>-267.58</t>
  </si>
  <si>
    <t>130.35</t>
  </si>
  <si>
    <t>-176.29</t>
  </si>
  <si>
    <t>Normalized Net Income, 1 Yr. Growth %</t>
  </si>
  <si>
    <t>-245.52</t>
  </si>
  <si>
    <t>131.37</t>
  </si>
  <si>
    <t>-200.67</t>
  </si>
  <si>
    <t>Diluted EPS Before Extra, 1 Yr. Growth %</t>
  </si>
  <si>
    <t>-172.76</t>
  </si>
  <si>
    <t>Accounts Receivable, 1 Yr. Growth %</t>
  </si>
  <si>
    <t>223.74</t>
  </si>
  <si>
    <t>-49.46</t>
  </si>
  <si>
    <t>-75.13</t>
  </si>
  <si>
    <t>Net Property, Plant and Equip., 1 Yr. Growth %</t>
  </si>
  <si>
    <t>15.78</t>
  </si>
  <si>
    <t>388.06</t>
  </si>
  <si>
    <t>26.9</t>
  </si>
  <si>
    <t>Total Assets, 1 Yr. Growth %</t>
  </si>
  <si>
    <t>67.5</t>
  </si>
  <si>
    <t>30.85</t>
  </si>
  <si>
    <t>-76.3</t>
  </si>
  <si>
    <t>Tangible Book Value, 1 Yr. Growth %</t>
  </si>
  <si>
    <t>-112.08</t>
  </si>
  <si>
    <t>676.53</t>
  </si>
  <si>
    <t>-219.25</t>
  </si>
  <si>
    <t>Common Equity, 1 Yr. Growth %</t>
  </si>
  <si>
    <t>Cash From Operations, 1 Yr. Growth %</t>
  </si>
  <si>
    <t>-42.73</t>
  </si>
  <si>
    <t>-153.65</t>
  </si>
  <si>
    <t>Levered Free Cash Flow, 1 Yr. Growth %</t>
  </si>
  <si>
    <t>-146.01</t>
  </si>
  <si>
    <t>Unlevered Free Cash Flow, 1 Yr. Growth %</t>
  </si>
  <si>
    <t>-145.66</t>
  </si>
  <si>
    <t>Compound Annual Growth Rate Over Two Years</t>
  </si>
  <si>
    <t>Total Revenues, 2 Yr. CAGR %</t>
  </si>
  <si>
    <t>53.81</t>
  </si>
  <si>
    <t>-11.62</t>
  </si>
  <si>
    <t>Gross Profit, 2 Yr. CAGR %</t>
  </si>
  <si>
    <t>161.08</t>
  </si>
  <si>
    <t>-4.21</t>
  </si>
  <si>
    <t>EBITDA, 2 Yr. CAGR %</t>
  </si>
  <si>
    <t>103.72</t>
  </si>
  <si>
    <t>21.71</t>
  </si>
  <si>
    <t>EBITA, 2 Yr. CAGR %</t>
  </si>
  <si>
    <t>102.84</t>
  </si>
  <si>
    <t>22.11</t>
  </si>
  <si>
    <t>EBIT, 2 Yr. CAGR %</t>
  </si>
  <si>
    <t>Earnings From Cont. Operations, 2 Yr. CAGR %</t>
  </si>
  <si>
    <t>102.39</t>
  </si>
  <si>
    <t>24.03</t>
  </si>
  <si>
    <t>Net Income, 2 Yr. CAGR %</t>
  </si>
  <si>
    <t>96.47</t>
  </si>
  <si>
    <t>32.56</t>
  </si>
  <si>
    <t>Normalized Net Income, 2 Yr. CAGR %</t>
  </si>
  <si>
    <t>83.49</t>
  </si>
  <si>
    <t>52.62</t>
  </si>
  <si>
    <t>Diluted EPS Before Extra, 2 Yr. CAGR %</t>
  </si>
  <si>
    <t>29.46</t>
  </si>
  <si>
    <t>Accounts Receivable, 2 Yr. CAGR %</t>
  </si>
  <si>
    <t>27.91</t>
  </si>
  <si>
    <t>-64.55</t>
  </si>
  <si>
    <t>Net Property, Plant and Equip., 2 Yr. CAGR %</t>
  </si>
  <si>
    <t>137.72</t>
  </si>
  <si>
    <t>148.87</t>
  </si>
  <si>
    <t>Total Assets, 2 Yr. CAGR %</t>
  </si>
  <si>
    <t>48.04</t>
  </si>
  <si>
    <t>-44.31</t>
  </si>
  <si>
    <t>Tangible Book Value, 2 Yr. CAGR %</t>
  </si>
  <si>
    <t>-3.14</t>
  </si>
  <si>
    <t>204.31</t>
  </si>
  <si>
    <t>Common Equity, 2 Yr. CAGR %</t>
  </si>
  <si>
    <t>Cash From Operations, 2 Yr. CAGR %</t>
  </si>
  <si>
    <t>447.72</t>
  </si>
  <si>
    <t>430.11</t>
  </si>
  <si>
    <t>Levered Free Cash Flow, 2 Yr. CAGR %</t>
  </si>
  <si>
    <t>119.42</t>
  </si>
  <si>
    <t>Unlevered Free Cash Flow, 2 Yr. CAGR %</t>
  </si>
  <si>
    <t>122.03</t>
  </si>
  <si>
    <t>Compound Annual Growth Rate Over Three Years</t>
  </si>
  <si>
    <t>Total Revenues, 3 Yr. CAGR %</t>
  </si>
  <si>
    <t>6.73</t>
  </si>
  <si>
    <t>Gross Profit, 3 Yr. CAGR %</t>
  </si>
  <si>
    <t>44.51</t>
  </si>
  <si>
    <t>EBITDA, 3 Yr. CAGR %</t>
  </si>
  <si>
    <t>39.9</t>
  </si>
  <si>
    <t>EBITA, 3 Yr. CAGR %</t>
  </si>
  <si>
    <t>39.7</t>
  </si>
  <si>
    <t>EBIT, 3 Yr. CAGR %</t>
  </si>
  <si>
    <t>Earnings From Cont. Operations, 3 Yr. CAGR %</t>
  </si>
  <si>
    <t>39.91</t>
  </si>
  <si>
    <t>Net Income, 3 Yr. CAGR %</t>
  </si>
  <si>
    <t>43.34</t>
  </si>
  <si>
    <t>Normalized Net Income, 3 Yr. CAGR %</t>
  </si>
  <si>
    <t>50.22</t>
  </si>
  <si>
    <t>Diluted EPS Before Extra, 3 Yr. CAGR %</t>
  </si>
  <si>
    <t>41.09</t>
  </si>
  <si>
    <t>Accounts Receivable, 3 Yr. CAGR %</t>
  </si>
  <si>
    <t>-25.9</t>
  </si>
  <si>
    <t>Net Property, Plant and Equip., 3 Yr. CAGR %</t>
  </si>
  <si>
    <t>92.84</t>
  </si>
  <si>
    <t>Total Assets, 3 Yr. CAGR %</t>
  </si>
  <si>
    <t>-19.61</t>
  </si>
  <si>
    <t>Tangible Book Value, 3 Yr. CAGR %</t>
  </si>
  <si>
    <t>3.81</t>
  </si>
  <si>
    <t>Common Equity, 3 Yr. CAGR %</t>
  </si>
  <si>
    <t>Cash From Operations, 3 Yr. CAGR %</t>
  </si>
  <si>
    <t>152.47</t>
  </si>
  <si>
    <t>2021</t>
  </si>
  <si>
    <t>2022</t>
  </si>
  <si>
    <t>2023</t>
  </si>
  <si>
    <t>Capitalization
                                    1</t>
  </si>
  <si>
    <t>74.2</t>
  </si>
  <si>
    <t>75.7</t>
  </si>
  <si>
    <t>31.77</t>
  </si>
  <si>
    <t>Change</t>
  </si>
  <si>
    <t>-</t>
  </si>
  <si>
    <t>2.02%</t>
  </si>
  <si>
    <t>-58.03%</t>
  </si>
  <si>
    <t>Enterprise Value (EV)
                                    1</t>
  </si>
  <si>
    <t>74.65</t>
  </si>
  <si>
    <t>59.75</t>
  </si>
  <si>
    <t>33.35</t>
  </si>
  <si>
    <t>-19.97%</t>
  </si>
  <si>
    <t>-44.18%</t>
  </si>
  <si>
    <t>P/E ratio</t>
  </si>
  <si>
    <t>0.09x</t>
  </si>
  <si>
    <t>41.3x</t>
  </si>
  <si>
    <t>-3.38x</t>
  </si>
  <si>
    <t>PBR</t>
  </si>
  <si>
    <t>111x</t>
  </si>
  <si>
    <t>-5.88x</t>
  </si>
  <si>
    <t>PEG</t>
  </si>
  <si>
    <t>-0x</t>
  </si>
  <si>
    <t>-0.4x</t>
  </si>
  <si>
    <t>0x</t>
  </si>
  <si>
    <t>Capitalization / Revenue</t>
  </si>
  <si>
    <t>0.61x</t>
  </si>
  <si>
    <t>0.41x</t>
  </si>
  <si>
    <t>0.33x</t>
  </si>
  <si>
    <t>EV / Revenue</t>
  </si>
  <si>
    <t>0.32x</t>
  </si>
  <si>
    <t>0.35x</t>
  </si>
  <si>
    <t>EV / EBITDA</t>
  </si>
  <si>
    <t>7.1x</t>
  </si>
  <si>
    <t>2.53x</t>
  </si>
  <si>
    <t>-2.14x</t>
  </si>
  <si>
    <t>EV / EBIT</t>
  </si>
  <si>
    <t>7.12x</t>
  </si>
  <si>
    <t>-2.13x</t>
  </si>
  <si>
    <t>EV / FCF</t>
  </si>
  <si>
    <t>-27,981,202x</t>
  </si>
  <si>
    <t>2,338,846x</t>
  </si>
  <si>
    <t>-2,596,102x</t>
  </si>
  <si>
    <t>FCF Yield</t>
  </si>
  <si>
    <t>-0%</t>
  </si>
  <si>
    <t>0%</t>
  </si>
  <si>
    <t>Dividend per Share
                                    2</t>
  </si>
  <si>
    <t>Rate of return</t>
  </si>
  <si>
    <t>EPS
                                    2</t>
  </si>
  <si>
    <t>106.2</t>
  </si>
  <si>
    <t>0.2447</t>
  </si>
  <si>
    <t>-0.178</t>
  </si>
  <si>
    <t>Distribution rate</t>
  </si>
  <si>
    <t>Net sales
                                    1</t>
  </si>
  <si>
    <t>122</t>
  </si>
  <si>
    <t>185.3</t>
  </si>
  <si>
    <t>95.26</t>
  </si>
  <si>
    <t>EBITDA
                                    1</t>
  </si>
  <si>
    <t>10.52</t>
  </si>
  <si>
    <t>23.62</t>
  </si>
  <si>
    <t>-15.59</t>
  </si>
  <si>
    <t>EBIT
                                    1</t>
  </si>
  <si>
    <t>10.48</t>
  </si>
  <si>
    <t>23.58</t>
  </si>
  <si>
    <t>-15.63</t>
  </si>
  <si>
    <t>Net income
                                    1</t>
  </si>
  <si>
    <t>5.311</t>
  </si>
  <si>
    <t>12.23</t>
  </si>
  <si>
    <t>-9.332</t>
  </si>
  <si>
    <t>Net Debt
                                    1</t>
  </si>
  <si>
    <t>0.4534</t>
  </si>
  <si>
    <t>-15.95</t>
  </si>
  <si>
    <t>1.577</t>
  </si>
  <si>
    <t>Reference price
                                    2</t>
  </si>
  <si>
    <t>9.900</t>
  </si>
  <si>
    <t>10.100</t>
  </si>
  <si>
    <t>0.602</t>
  </si>
  <si>
    <t>Nbr of stocks (in thousands)</t>
  </si>
  <si>
    <t>7,495</t>
  </si>
  <si>
    <t>52,775</t>
  </si>
  <si>
    <t>Announcement Date</t>
  </si>
  <si>
    <t>7/18/22</t>
  </si>
  <si>
    <t>8/28/23</t>
  </si>
  <si>
    <t>9/9/24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</si>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</sst>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5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6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 t="s">
        <v>7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8</v>
      </c>
      <c r="B5" s="1">
        <v>-10.80765416037337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9</v>
      </c>
      <c r="B6" s="1" t="s">
        <v>10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11</v>
      </c>
      <c r="B7" s="1" t="s">
        <v>7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 t="s">
        <v>7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 t="s">
        <v>7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 t="s">
        <v>7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 t="s">
        <v>7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16</v>
      </c>
      <c r="B1" s="1">
        <v>2020.0</v>
      </c>
      <c r="C1" s="1">
        <v>2021.0</v>
      </c>
      <c r="D1" s="1">
        <v>2022.0</v>
      </c>
      <c r="E1" s="1">
        <v>2023.0</v>
      </c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17</v>
      </c>
      <c r="B2" s="1">
        <v>-3.0</v>
      </c>
      <c r="C2" s="1">
        <v>5.0</v>
      </c>
      <c r="D2" s="1">
        <v>12.0</v>
      </c>
      <c r="E2" s="1">
        <v>-9.0</v>
      </c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18</v>
      </c>
      <c r="B3" s="1">
        <v>3.0</v>
      </c>
      <c r="C3" s="1">
        <v>4.0</v>
      </c>
      <c r="D3" s="1">
        <v>4.0</v>
      </c>
      <c r="E3" s="1">
        <v>8.0</v>
      </c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19</v>
      </c>
      <c r="B4" s="1">
        <v>3.0</v>
      </c>
      <c r="C4" s="1">
        <v>4.0</v>
      </c>
      <c r="D4" s="1">
        <v>4.0</v>
      </c>
      <c r="E4" s="1">
        <v>8.0</v>
      </c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20</v>
      </c>
      <c r="B5" s="1">
        <v>-2.0</v>
      </c>
      <c r="C5" s="1">
        <v>4.0</v>
      </c>
      <c r="D5" s="1">
        <v>11.0</v>
      </c>
      <c r="E5" s="1">
        <v>-6.0</v>
      </c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21</v>
      </c>
      <c r="B6" s="1">
        <v>42.0</v>
      </c>
      <c r="C6" s="1">
        <v>-5.0</v>
      </c>
      <c r="D6" s="1">
        <v>3.0</v>
      </c>
      <c r="E6" s="1">
        <v>2.0</v>
      </c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22</v>
      </c>
      <c r="B7" s="1">
        <v>28.0</v>
      </c>
      <c r="C7" s="1">
        <v>18.0</v>
      </c>
      <c r="D7" s="1">
        <v>26.0</v>
      </c>
      <c r="E7" s="1">
        <v>-48.0</v>
      </c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23</v>
      </c>
      <c r="B8" s="1">
        <v>4.0</v>
      </c>
      <c r="C8" s="1">
        <v>39.0</v>
      </c>
      <c r="D8" s="1">
        <v>3.0</v>
      </c>
      <c r="E8" s="1">
        <v>-6.0</v>
      </c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24</v>
      </c>
      <c r="B9" s="1">
        <v>0.0</v>
      </c>
      <c r="C9" s="1">
        <v>356.0</v>
      </c>
      <c r="D9" s="1">
        <v>0.0</v>
      </c>
      <c r="E9" s="1">
        <v>0.0</v>
      </c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25</v>
      </c>
      <c r="B10" s="1">
        <v>1.0</v>
      </c>
      <c r="C10" s="1">
        <v>-4.0</v>
      </c>
      <c r="D10" s="1">
        <v>1.0</v>
      </c>
      <c r="E10" s="1">
        <v>2.0</v>
      </c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26</v>
      </c>
      <c r="B11" s="1">
        <v>1.0</v>
      </c>
      <c r="C11" s="1">
        <v>63.0</v>
      </c>
      <c r="D11" s="1">
        <v>33.0</v>
      </c>
      <c r="E11" s="1">
        <v>-17.0</v>
      </c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27</v>
      </c>
      <c r="B12" s="1">
        <v>0.0</v>
      </c>
      <c r="C12" s="1">
        <v>0.0</v>
      </c>
      <c r="D12" s="1">
        <v>0.0</v>
      </c>
      <c r="E12" s="1">
        <v>0.0</v>
      </c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28</v>
      </c>
      <c r="B13" s="1">
        <v>-30.0</v>
      </c>
      <c r="C13" s="1">
        <v>30.0</v>
      </c>
      <c r="D13" s="1">
        <v>0.0</v>
      </c>
      <c r="E13" s="1">
        <v>0.0</v>
      </c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29</v>
      </c>
      <c r="B14" s="1">
        <v>-30.0</v>
      </c>
      <c r="C14" s="1">
        <v>30.0</v>
      </c>
      <c r="D14" s="1">
        <v>0.0</v>
      </c>
      <c r="E14" s="1">
        <v>0.0</v>
      </c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30</v>
      </c>
      <c r="B15" s="1">
        <v>51.0</v>
      </c>
      <c r="C15" s="1">
        <v>1.0</v>
      </c>
      <c r="D15" s="1">
        <v>2.0</v>
      </c>
      <c r="E15" s="1">
        <v>13.0</v>
      </c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31</v>
      </c>
      <c r="B16" s="1">
        <v>4.0</v>
      </c>
      <c r="C16" s="1">
        <v>0.0</v>
      </c>
      <c r="D16" s="1">
        <v>0.0</v>
      </c>
      <c r="E16" s="1">
        <v>0.0</v>
      </c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32</v>
      </c>
      <c r="B17" s="1">
        <v>4.0</v>
      </c>
      <c r="C17" s="1">
        <v>1.0</v>
      </c>
      <c r="D17" s="1">
        <v>2.0</v>
      </c>
      <c r="E17" s="1">
        <v>13.0</v>
      </c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33</v>
      </c>
      <c r="B18" s="1">
        <v>-6.0</v>
      </c>
      <c r="C18" s="1">
        <v>-5.0</v>
      </c>
      <c r="D18" s="1">
        <v>-6.0</v>
      </c>
      <c r="E18" s="1">
        <v>-13.0</v>
      </c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34</v>
      </c>
      <c r="B19" s="1">
        <v>0.0</v>
      </c>
      <c r="C19" s="1">
        <v>-16.0</v>
      </c>
      <c r="D19" s="1">
        <v>-1.0</v>
      </c>
      <c r="E19" s="1">
        <v>-83.0</v>
      </c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35</v>
      </c>
      <c r="B20" s="1">
        <v>-6.0</v>
      </c>
      <c r="C20" s="1">
        <v>-21.0</v>
      </c>
      <c r="D20" s="1">
        <v>-7.0</v>
      </c>
      <c r="E20" s="1">
        <v>-14.0</v>
      </c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36</v>
      </c>
      <c r="B21" s="1">
        <v>0.0</v>
      </c>
      <c r="C21" s="1">
        <v>10.0</v>
      </c>
      <c r="D21" s="1">
        <v>0.0</v>
      </c>
      <c r="E21" s="1">
        <v>0.0</v>
      </c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37</v>
      </c>
      <c r="B22" s="1">
        <v>0.0</v>
      </c>
      <c r="C22" s="1">
        <v>0.0</v>
      </c>
      <c r="D22" s="1">
        <v>-8.0</v>
      </c>
      <c r="E22" s="1">
        <v>0.0</v>
      </c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38</v>
      </c>
      <c r="B23" s="1">
        <v>0.0</v>
      </c>
      <c r="C23" s="1">
        <v>0.0</v>
      </c>
      <c r="D23" s="1">
        <v>-8.0</v>
      </c>
      <c r="E23" s="1">
        <v>0.0</v>
      </c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39</v>
      </c>
      <c r="B24" s="1">
        <v>0.0</v>
      </c>
      <c r="C24" s="1">
        <v>0.0</v>
      </c>
      <c r="D24" s="1">
        <v>-8.0</v>
      </c>
      <c r="E24" s="1">
        <v>-90.0</v>
      </c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40</v>
      </c>
      <c r="B25" s="1">
        <v>4.0</v>
      </c>
      <c r="C25" s="1">
        <v>1.0</v>
      </c>
      <c r="D25" s="1">
        <v>-21.0</v>
      </c>
      <c r="E25" s="1">
        <v>-1.0</v>
      </c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41</v>
      </c>
      <c r="B26" s="1">
        <v>5.0</v>
      </c>
      <c r="C26" s="1">
        <v>2.0</v>
      </c>
      <c r="D26" s="1">
        <v>11.0</v>
      </c>
      <c r="E26" s="1">
        <v>-19.0</v>
      </c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42</v>
      </c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43</v>
      </c>
      <c r="B28" s="1">
        <v>6.0</v>
      </c>
      <c r="C28" s="1">
        <v>12.0</v>
      </c>
      <c r="D28" s="1">
        <v>8.0</v>
      </c>
      <c r="E28" s="1">
        <v>6.0</v>
      </c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44</v>
      </c>
      <c r="B29" s="1">
        <v>77.0</v>
      </c>
      <c r="C29" s="1">
        <v>0.0</v>
      </c>
      <c r="D29" s="1">
        <v>0.0</v>
      </c>
      <c r="E29" s="1">
        <v>1.0</v>
      </c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45</v>
      </c>
      <c r="B30" s="1">
        <v>0.0</v>
      </c>
      <c r="C30" s="1">
        <v>-2.0</v>
      </c>
      <c r="D30" s="1">
        <v>25.0</v>
      </c>
      <c r="E30" s="1">
        <v>-12.0</v>
      </c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46</v>
      </c>
      <c r="B31" s="1">
        <v>0.0</v>
      </c>
      <c r="C31" s="1">
        <v>-2.0</v>
      </c>
      <c r="D31" s="1">
        <v>25.0</v>
      </c>
      <c r="E31" s="1">
        <v>-12.0</v>
      </c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47</v>
      </c>
      <c r="B32" s="1">
        <v>0.0</v>
      </c>
      <c r="C32" s="1">
        <v>9.0</v>
      </c>
      <c r="D32" s="1">
        <v>-10.0</v>
      </c>
      <c r="E32" s="1">
        <v>3.0</v>
      </c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48</v>
      </c>
      <c r="B33" s="1">
        <v>4.0</v>
      </c>
      <c r="C33" s="1">
        <v>1.0</v>
      </c>
      <c r="D33" s="1">
        <v>-4.0</v>
      </c>
      <c r="E33" s="1">
        <v>-67.0</v>
      </c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16</v>
      </c>
      <c r="B1" s="1">
        <v>2020.0</v>
      </c>
      <c r="C1" s="1">
        <v>2021.0</v>
      </c>
      <c r="D1" s="1">
        <v>2022.0</v>
      </c>
      <c r="E1" s="1">
        <v>2023.0</v>
      </c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49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50</v>
      </c>
      <c r="B3" s="1">
        <v>8.0</v>
      </c>
      <c r="C3" s="1">
        <v>10.0</v>
      </c>
      <c r="D3" s="1">
        <v>21.0</v>
      </c>
      <c r="E3" s="1">
        <v>2.0</v>
      </c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51</v>
      </c>
      <c r="B4" s="1">
        <v>8.0</v>
      </c>
      <c r="C4" s="1">
        <v>10.0</v>
      </c>
      <c r="D4" s="1">
        <v>21.0</v>
      </c>
      <c r="E4" s="1">
        <v>2.0</v>
      </c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52</v>
      </c>
      <c r="B5" s="1">
        <v>2.0</v>
      </c>
      <c r="C5" s="1">
        <v>7.0</v>
      </c>
      <c r="D5" s="1">
        <v>3.0</v>
      </c>
      <c r="E5" s="1">
        <v>98.0</v>
      </c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53</v>
      </c>
      <c r="B6" s="1">
        <v>12.0</v>
      </c>
      <c r="C6" s="1">
        <v>1.0</v>
      </c>
      <c r="D6" s="1">
        <v>95.0</v>
      </c>
      <c r="E6" s="1">
        <v>0.0</v>
      </c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54</v>
      </c>
      <c r="B7" s="1">
        <v>2.0</v>
      </c>
      <c r="C7" s="1">
        <v>7.0</v>
      </c>
      <c r="D7" s="1">
        <v>4.0</v>
      </c>
      <c r="E7" s="1">
        <v>98.0</v>
      </c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55</v>
      </c>
      <c r="B8" s="1">
        <v>4.0</v>
      </c>
      <c r="C8" s="1">
        <v>7.0</v>
      </c>
      <c r="D8" s="1">
        <v>6.0</v>
      </c>
      <c r="E8" s="1">
        <v>3.0</v>
      </c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56</v>
      </c>
      <c r="B9" s="1">
        <v>0.0</v>
      </c>
      <c r="C9" s="1">
        <v>0.0</v>
      </c>
      <c r="D9" s="1">
        <v>0.0</v>
      </c>
      <c r="E9" s="1">
        <v>5.0</v>
      </c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57</v>
      </c>
      <c r="B10" s="1">
        <v>14.0</v>
      </c>
      <c r="C10" s="1">
        <v>26.0</v>
      </c>
      <c r="D10" s="1">
        <v>33.0</v>
      </c>
      <c r="E10" s="1">
        <v>6.0</v>
      </c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58</v>
      </c>
      <c r="B11" s="1">
        <v>16.0</v>
      </c>
      <c r="C11" s="1">
        <v>22.0</v>
      </c>
      <c r="D11" s="1">
        <v>74.0</v>
      </c>
      <c r="E11" s="1">
        <v>94.0</v>
      </c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59</v>
      </c>
      <c r="B12" s="1">
        <v>-5.0</v>
      </c>
      <c r="C12" s="1">
        <v>-9.0</v>
      </c>
      <c r="D12" s="1">
        <v>-14.0</v>
      </c>
      <c r="E12" s="1">
        <v>-18.0</v>
      </c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60</v>
      </c>
      <c r="B13" s="1">
        <v>10.0</v>
      </c>
      <c r="C13" s="1">
        <v>12.0</v>
      </c>
      <c r="D13" s="1">
        <v>60.0</v>
      </c>
      <c r="E13" s="1">
        <v>76.0</v>
      </c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61</v>
      </c>
      <c r="B14" s="1">
        <v>30.0</v>
      </c>
      <c r="C14" s="1">
        <v>0.0</v>
      </c>
      <c r="D14" s="1">
        <v>0.0</v>
      </c>
      <c r="E14" s="1">
        <v>0.0</v>
      </c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62</v>
      </c>
      <c r="B15" s="1">
        <v>0.0</v>
      </c>
      <c r="C15" s="1">
        <v>0.0</v>
      </c>
      <c r="D15" s="1">
        <v>66.0</v>
      </c>
      <c r="E15" s="1">
        <v>0.0</v>
      </c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63</v>
      </c>
      <c r="B16" s="1">
        <v>91.0</v>
      </c>
      <c r="C16" s="1">
        <v>94.0</v>
      </c>
      <c r="D16" s="1">
        <v>87.0</v>
      </c>
      <c r="E16" s="1">
        <v>89.0</v>
      </c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64</v>
      </c>
      <c r="B17" s="1">
        <v>16.0</v>
      </c>
      <c r="C17" s="1">
        <v>27.0</v>
      </c>
      <c r="D17" s="1">
        <v>35.0</v>
      </c>
      <c r="E17" s="1">
        <v>8.0</v>
      </c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65</v>
      </c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66</v>
      </c>
      <c r="B19" s="1">
        <v>30.0</v>
      </c>
      <c r="C19" s="1">
        <v>48.0</v>
      </c>
      <c r="D19" s="1">
        <v>75.0</v>
      </c>
      <c r="E19" s="1">
        <v>26.0</v>
      </c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67</v>
      </c>
      <c r="B20" s="1">
        <v>4.0</v>
      </c>
      <c r="C20" s="1">
        <v>3.0</v>
      </c>
      <c r="D20" s="1">
        <v>6.0</v>
      </c>
      <c r="E20" s="1">
        <v>3.0</v>
      </c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68</v>
      </c>
      <c r="B21" s="1">
        <v>5.0</v>
      </c>
      <c r="C21" s="1">
        <v>6.0</v>
      </c>
      <c r="D21" s="1">
        <v>2.0</v>
      </c>
      <c r="E21" s="1">
        <v>1.0</v>
      </c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69</v>
      </c>
      <c r="B22" s="1">
        <v>36.0</v>
      </c>
      <c r="C22" s="1">
        <v>90.0</v>
      </c>
      <c r="D22" s="1">
        <v>88.0</v>
      </c>
      <c r="E22" s="1">
        <v>93.0</v>
      </c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70</v>
      </c>
      <c r="B23" s="1">
        <v>0.0</v>
      </c>
      <c r="C23" s="1">
        <v>0.0</v>
      </c>
      <c r="D23" s="1">
        <v>0.0</v>
      </c>
      <c r="E23" s="1">
        <v>9.0</v>
      </c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71</v>
      </c>
      <c r="B24" s="1">
        <v>0.0</v>
      </c>
      <c r="C24" s="1">
        <v>0.0</v>
      </c>
      <c r="D24" s="1">
        <v>1.0</v>
      </c>
      <c r="E24" s="1">
        <v>5.0</v>
      </c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72</v>
      </c>
      <c r="B25" s="1">
        <v>5.0</v>
      </c>
      <c r="C25" s="1">
        <v>6.0</v>
      </c>
      <c r="D25" s="1">
        <v>10.0</v>
      </c>
      <c r="E25" s="1">
        <v>3.0</v>
      </c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73</v>
      </c>
      <c r="B26" s="1">
        <v>2.0</v>
      </c>
      <c r="C26" s="1">
        <v>2.0</v>
      </c>
      <c r="D26" s="1">
        <v>2.0</v>
      </c>
      <c r="E26" s="1">
        <v>4.0</v>
      </c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74</v>
      </c>
      <c r="B27" s="1">
        <v>18.0</v>
      </c>
      <c r="C27" s="1">
        <v>20.0</v>
      </c>
      <c r="D27" s="1">
        <v>23.0</v>
      </c>
      <c r="E27" s="1">
        <v>14.0</v>
      </c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75</v>
      </c>
      <c r="B28" s="1">
        <v>4.0</v>
      </c>
      <c r="C28" s="1">
        <v>3.0</v>
      </c>
      <c r="D28" s="1">
        <v>2.0</v>
      </c>
      <c r="E28" s="1">
        <v>1.0</v>
      </c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76</v>
      </c>
      <c r="B29" s="1">
        <v>0.0</v>
      </c>
      <c r="C29" s="1">
        <v>0.0</v>
      </c>
      <c r="D29" s="1">
        <v>0.0</v>
      </c>
      <c r="E29" s="1">
        <v>10.0</v>
      </c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77</v>
      </c>
      <c r="B30" s="1">
        <v>0.0</v>
      </c>
      <c r="C30" s="1">
        <v>0.0</v>
      </c>
      <c r="D30" s="1">
        <v>0.0</v>
      </c>
      <c r="E30" s="1">
        <v>217.0</v>
      </c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78</v>
      </c>
      <c r="B31" s="1">
        <v>22.0</v>
      </c>
      <c r="C31" s="1">
        <v>23.0</v>
      </c>
      <c r="D31" s="1">
        <v>25.0</v>
      </c>
      <c r="E31" s="1">
        <v>15.0</v>
      </c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79</v>
      </c>
      <c r="B32" s="1">
        <v>5.0</v>
      </c>
      <c r="C32" s="1">
        <v>5.0</v>
      </c>
      <c r="D32" s="1">
        <v>0.0</v>
      </c>
      <c r="E32" s="1">
        <v>0.0</v>
      </c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80</v>
      </c>
      <c r="B33" s="1">
        <v>90.0</v>
      </c>
      <c r="C33" s="1">
        <v>10.0</v>
      </c>
      <c r="D33" s="1">
        <v>15.0</v>
      </c>
      <c r="E33" s="1">
        <v>0.0</v>
      </c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81</v>
      </c>
      <c r="B34" s="1">
        <v>-4.0</v>
      </c>
      <c r="C34" s="1">
        <v>43.0</v>
      </c>
      <c r="D34" s="1">
        <v>4.0</v>
      </c>
      <c r="E34" s="1">
        <v>-4.0</v>
      </c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82</v>
      </c>
      <c r="B35" s="1">
        <v>0.0</v>
      </c>
      <c r="C35" s="1">
        <v>0.0</v>
      </c>
      <c r="D35" s="1">
        <v>0.0</v>
      </c>
      <c r="E35" s="1">
        <v>-45.0</v>
      </c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83</v>
      </c>
      <c r="B36" s="1">
        <v>-4.0</v>
      </c>
      <c r="C36" s="1">
        <v>58.0</v>
      </c>
      <c r="D36" s="1">
        <v>4.0</v>
      </c>
      <c r="E36" s="1">
        <v>-5.0</v>
      </c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84</v>
      </c>
      <c r="B37" s="1">
        <v>-1.0</v>
      </c>
      <c r="C37" s="1">
        <v>2.0</v>
      </c>
      <c r="D37" s="1">
        <v>5.0</v>
      </c>
      <c r="E37" s="1">
        <v>-1.0</v>
      </c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85</v>
      </c>
      <c r="B38" s="1">
        <v>-6.0</v>
      </c>
      <c r="C38" s="1">
        <v>3.0</v>
      </c>
      <c r="D38" s="1">
        <v>10.0</v>
      </c>
      <c r="E38" s="1">
        <v>-7.0</v>
      </c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86</v>
      </c>
      <c r="B39" s="1">
        <v>16.0</v>
      </c>
      <c r="C39" s="1">
        <v>27.0</v>
      </c>
      <c r="D39" s="1">
        <v>35.0</v>
      </c>
      <c r="E39" s="1">
        <v>8.0</v>
      </c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42</v>
      </c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87</v>
      </c>
      <c r="B41" s="1">
        <v>5.0</v>
      </c>
      <c r="C41" s="1">
        <v>0.0</v>
      </c>
      <c r="D41" s="1">
        <v>52.0</v>
      </c>
      <c r="E41" s="1">
        <v>52.0</v>
      </c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88</v>
      </c>
      <c r="B42" s="1">
        <v>5.0</v>
      </c>
      <c r="C42" s="1">
        <v>0.0</v>
      </c>
      <c r="D42" s="1">
        <v>50.0</v>
      </c>
      <c r="E42" s="1">
        <v>52.0</v>
      </c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89</v>
      </c>
      <c r="B43" s="1" t="s">
        <v>90</v>
      </c>
      <c r="C43" s="1">
        <v>0.0</v>
      </c>
      <c r="D43" s="1" t="s">
        <v>91</v>
      </c>
      <c r="E43" s="1" t="s">
        <v>92</v>
      </c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93</v>
      </c>
      <c r="B44" s="1">
        <v>-4.0</v>
      </c>
      <c r="C44" s="1">
        <v>58.0</v>
      </c>
      <c r="D44" s="1">
        <v>4.0</v>
      </c>
      <c r="E44" s="1">
        <v>-5.0</v>
      </c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94</v>
      </c>
      <c r="B45" s="1" t="s">
        <v>90</v>
      </c>
      <c r="C45" s="1">
        <v>0.0</v>
      </c>
      <c r="D45" s="1" t="s">
        <v>91</v>
      </c>
      <c r="E45" s="1" t="s">
        <v>92</v>
      </c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95</v>
      </c>
      <c r="B46" s="1">
        <v>9.0</v>
      </c>
      <c r="C46" s="1">
        <v>10.0</v>
      </c>
      <c r="D46" s="1">
        <v>5.0</v>
      </c>
      <c r="E46" s="1">
        <v>3.0</v>
      </c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96</v>
      </c>
      <c r="B47" s="1">
        <v>1.0</v>
      </c>
      <c r="C47" s="1">
        <v>45.0</v>
      </c>
      <c r="D47" s="1">
        <v>-15.0</v>
      </c>
      <c r="E47" s="1">
        <v>1.0</v>
      </c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97</v>
      </c>
      <c r="B48" s="1">
        <v>49.0</v>
      </c>
      <c r="C48" s="1">
        <v>51.0</v>
      </c>
      <c r="D48" s="1">
        <v>78.0</v>
      </c>
      <c r="E48" s="1">
        <v>73.0</v>
      </c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98</v>
      </c>
      <c r="B49" s="1">
        <v>-1.0</v>
      </c>
      <c r="C49" s="1">
        <v>2.0</v>
      </c>
      <c r="D49" s="1">
        <v>5.0</v>
      </c>
      <c r="E49" s="1">
        <v>-1.0</v>
      </c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99</v>
      </c>
      <c r="B50" s="1">
        <v>0.0</v>
      </c>
      <c r="C50" s="1">
        <v>3.0</v>
      </c>
      <c r="D50" s="1">
        <v>3.0</v>
      </c>
      <c r="E50" s="1">
        <v>3.0</v>
      </c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100</v>
      </c>
      <c r="B51" s="1">
        <v>11.0</v>
      </c>
      <c r="C51" s="1">
        <v>16.0</v>
      </c>
      <c r="D51" s="1">
        <v>69.0</v>
      </c>
      <c r="E51" s="1">
        <v>69.0</v>
      </c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101</v>
      </c>
      <c r="B52" s="1">
        <v>0.0</v>
      </c>
      <c r="C52" s="1">
        <v>0.0</v>
      </c>
      <c r="D52" s="1">
        <v>34.0</v>
      </c>
      <c r="E52" s="1">
        <v>31.0</v>
      </c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16</v>
      </c>
      <c r="B1" s="1">
        <v>2020.0</v>
      </c>
      <c r="C1" s="1">
        <v>2021.0</v>
      </c>
      <c r="D1" s="1">
        <v>2022.0</v>
      </c>
      <c r="E1" s="1">
        <v>2023.0</v>
      </c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102</v>
      </c>
      <c r="B2" s="1">
        <v>78.0</v>
      </c>
      <c r="C2" s="1">
        <v>122.0</v>
      </c>
      <c r="D2" s="1">
        <v>185.0</v>
      </c>
      <c r="E2" s="1">
        <v>95.0</v>
      </c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103</v>
      </c>
      <c r="B3" s="1">
        <v>78.0</v>
      </c>
      <c r="C3" s="1">
        <v>122.0</v>
      </c>
      <c r="D3" s="1">
        <v>185.0</v>
      </c>
      <c r="E3" s="1">
        <v>95.0</v>
      </c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104</v>
      </c>
      <c r="B4" s="1">
        <v>82.0</v>
      </c>
      <c r="C4" s="1">
        <v>109.0</v>
      </c>
      <c r="D4" s="1">
        <v>159.0</v>
      </c>
      <c r="E4" s="1">
        <v>107.0</v>
      </c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105</v>
      </c>
      <c r="B5" s="1">
        <v>-3.0</v>
      </c>
      <c r="C5" s="1">
        <v>12.0</v>
      </c>
      <c r="D5" s="1">
        <v>26.0</v>
      </c>
      <c r="E5" s="1">
        <v>-11.0</v>
      </c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106</v>
      </c>
      <c r="B6" s="1">
        <v>1.0</v>
      </c>
      <c r="C6" s="1">
        <v>2.0</v>
      </c>
      <c r="D6" s="1">
        <v>3.0</v>
      </c>
      <c r="E6" s="1">
        <v>3.0</v>
      </c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107</v>
      </c>
      <c r="B7" s="1">
        <v>1.0</v>
      </c>
      <c r="C7" s="1">
        <v>2.0</v>
      </c>
      <c r="D7" s="1">
        <v>3.0</v>
      </c>
      <c r="E7" s="1">
        <v>3.0</v>
      </c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108</v>
      </c>
      <c r="B8" s="1">
        <v>-5.0</v>
      </c>
      <c r="C8" s="1">
        <v>10.0</v>
      </c>
      <c r="D8" s="1">
        <v>23.0</v>
      </c>
      <c r="E8" s="1">
        <v>-15.0</v>
      </c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109</v>
      </c>
      <c r="B9" s="1">
        <v>-6.0</v>
      </c>
      <c r="C9" s="1">
        <v>-12.0</v>
      </c>
      <c r="D9" s="1">
        <v>-10.0</v>
      </c>
      <c r="E9" s="1">
        <v>-11.0</v>
      </c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110</v>
      </c>
      <c r="B10" s="1">
        <v>0.0</v>
      </c>
      <c r="C10" s="1">
        <v>5.0</v>
      </c>
      <c r="D10" s="1">
        <v>18.0</v>
      </c>
      <c r="E10" s="1">
        <v>0.0</v>
      </c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111</v>
      </c>
      <c r="B11" s="1">
        <v>-5.0</v>
      </c>
      <c r="C11" s="1">
        <v>-12.0</v>
      </c>
      <c r="D11" s="1">
        <v>-10.0</v>
      </c>
      <c r="E11" s="1">
        <v>-10.0</v>
      </c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112</v>
      </c>
      <c r="B12" s="1">
        <v>2.0</v>
      </c>
      <c r="C12" s="1">
        <v>-10.0</v>
      </c>
      <c r="D12" s="1">
        <v>12.0</v>
      </c>
      <c r="E12" s="1">
        <v>-4.0</v>
      </c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113</v>
      </c>
      <c r="B13" s="1">
        <v>-5.0</v>
      </c>
      <c r="C13" s="1">
        <v>10.0</v>
      </c>
      <c r="D13" s="1">
        <v>23.0</v>
      </c>
      <c r="E13" s="1">
        <v>-15.0</v>
      </c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114</v>
      </c>
      <c r="B14" s="1">
        <v>-5.0</v>
      </c>
      <c r="C14" s="1">
        <v>10.0</v>
      </c>
      <c r="D14" s="1">
        <v>23.0</v>
      </c>
      <c r="E14" s="1">
        <v>-15.0</v>
      </c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115</v>
      </c>
      <c r="B15" s="1">
        <v>0.0</v>
      </c>
      <c r="C15" s="1">
        <v>0.0</v>
      </c>
      <c r="D15" s="1">
        <v>1.0</v>
      </c>
      <c r="E15" s="1">
        <v>0.0</v>
      </c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116</v>
      </c>
      <c r="B16" s="1">
        <v>-5.0</v>
      </c>
      <c r="C16" s="1">
        <v>10.0</v>
      </c>
      <c r="D16" s="1">
        <v>23.0</v>
      </c>
      <c r="E16" s="1">
        <v>-15.0</v>
      </c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117</v>
      </c>
      <c r="B17" s="1">
        <v>-5.0</v>
      </c>
      <c r="C17" s="1">
        <v>10.0</v>
      </c>
      <c r="D17" s="1">
        <v>23.0</v>
      </c>
      <c r="E17" s="1">
        <v>-15.0</v>
      </c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84</v>
      </c>
      <c r="B18" s="1">
        <v>2.0</v>
      </c>
      <c r="C18" s="1">
        <v>-4.0</v>
      </c>
      <c r="D18" s="1">
        <v>-11.0</v>
      </c>
      <c r="E18" s="1">
        <v>6.0</v>
      </c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118</v>
      </c>
      <c r="B19" s="1">
        <v>-3.0</v>
      </c>
      <c r="C19" s="1">
        <v>5.0</v>
      </c>
      <c r="D19" s="1">
        <v>12.0</v>
      </c>
      <c r="E19" s="1">
        <v>-9.0</v>
      </c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119</v>
      </c>
      <c r="B20" s="1">
        <v>-3.0</v>
      </c>
      <c r="C20" s="1">
        <v>5.0</v>
      </c>
      <c r="D20" s="1">
        <v>12.0</v>
      </c>
      <c r="E20" s="1">
        <v>-9.0</v>
      </c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120</v>
      </c>
      <c r="B21" s="1">
        <v>-3.0</v>
      </c>
      <c r="C21" s="1">
        <v>5.0</v>
      </c>
      <c r="D21" s="1">
        <v>12.0</v>
      </c>
      <c r="E21" s="1">
        <v>-9.0</v>
      </c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121</v>
      </c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122</v>
      </c>
      <c r="B23" s="1" t="s">
        <v>123</v>
      </c>
      <c r="C23" s="1" t="s">
        <v>124</v>
      </c>
      <c r="D23" s="1" t="s">
        <v>125</v>
      </c>
      <c r="E23" s="1" t="s">
        <v>126</v>
      </c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127</v>
      </c>
      <c r="B24" s="1" t="s">
        <v>123</v>
      </c>
      <c r="C24" s="1" t="s">
        <v>124</v>
      </c>
      <c r="D24" s="1" t="s">
        <v>125</v>
      </c>
      <c r="E24" s="1" t="s">
        <v>126</v>
      </c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128</v>
      </c>
      <c r="B25" s="1">
        <v>5.0</v>
      </c>
      <c r="C25" s="1">
        <v>5.0</v>
      </c>
      <c r="D25" s="1">
        <v>50.0</v>
      </c>
      <c r="E25" s="1">
        <v>52.0</v>
      </c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129</v>
      </c>
      <c r="B26" s="1" t="s">
        <v>123</v>
      </c>
      <c r="C26" s="1" t="s">
        <v>124</v>
      </c>
      <c r="D26" s="1" t="s">
        <v>125</v>
      </c>
      <c r="E26" s="1" t="s">
        <v>126</v>
      </c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130</v>
      </c>
      <c r="B27" s="1" t="s">
        <v>123</v>
      </c>
      <c r="C27" s="1" t="s">
        <v>124</v>
      </c>
      <c r="D27" s="1" t="s">
        <v>125</v>
      </c>
      <c r="E27" s="1" t="s">
        <v>126</v>
      </c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131</v>
      </c>
      <c r="B28" s="1">
        <v>5.0</v>
      </c>
      <c r="C28" s="1">
        <v>5.0</v>
      </c>
      <c r="D28" s="1">
        <v>50.0</v>
      </c>
      <c r="E28" s="1">
        <v>52.0</v>
      </c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132</v>
      </c>
      <c r="B29" s="1" t="s">
        <v>133</v>
      </c>
      <c r="C29" s="1" t="s">
        <v>134</v>
      </c>
      <c r="D29" s="1" t="s">
        <v>135</v>
      </c>
      <c r="E29" s="1" t="s">
        <v>136</v>
      </c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137</v>
      </c>
      <c r="B30" s="1" t="s">
        <v>133</v>
      </c>
      <c r="C30" s="1" t="s">
        <v>134</v>
      </c>
      <c r="D30" s="1" t="s">
        <v>135</v>
      </c>
      <c r="E30" s="1" t="s">
        <v>136</v>
      </c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138</v>
      </c>
      <c r="B31" s="1">
        <v>0.0</v>
      </c>
      <c r="C31" s="1">
        <v>0.0</v>
      </c>
      <c r="D31" s="1" t="s">
        <v>139</v>
      </c>
      <c r="E31" s="1">
        <v>0.0</v>
      </c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42</v>
      </c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140</v>
      </c>
      <c r="B33" s="1">
        <v>-5.0</v>
      </c>
      <c r="C33" s="1">
        <v>10.0</v>
      </c>
      <c r="D33" s="1">
        <v>23.0</v>
      </c>
      <c r="E33" s="1">
        <v>-15.0</v>
      </c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141</v>
      </c>
      <c r="B34" s="1">
        <v>-5.0</v>
      </c>
      <c r="C34" s="1">
        <v>10.0</v>
      </c>
      <c r="D34" s="1">
        <v>23.0</v>
      </c>
      <c r="E34" s="1">
        <v>-15.0</v>
      </c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142</v>
      </c>
      <c r="B35" s="1">
        <v>-5.0</v>
      </c>
      <c r="C35" s="1">
        <v>10.0</v>
      </c>
      <c r="D35" s="1">
        <v>23.0</v>
      </c>
      <c r="E35" s="1">
        <v>-15.0</v>
      </c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143</v>
      </c>
      <c r="B36" s="1">
        <v>-5.0</v>
      </c>
      <c r="C36" s="1">
        <v>10.0</v>
      </c>
      <c r="D36" s="1">
        <v>23.0</v>
      </c>
      <c r="E36" s="1">
        <v>-15.0</v>
      </c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144</v>
      </c>
      <c r="B37" s="1">
        <v>78.0</v>
      </c>
      <c r="C37" s="1">
        <v>122.0</v>
      </c>
      <c r="D37" s="1">
        <v>185.0</v>
      </c>
      <c r="E37" s="1">
        <v>95.0</v>
      </c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145</v>
      </c>
      <c r="B38" s="1" t="s">
        <v>146</v>
      </c>
      <c r="C38" s="1" t="s">
        <v>147</v>
      </c>
      <c r="D38" s="1" t="s">
        <v>148</v>
      </c>
      <c r="E38" s="1" t="s">
        <v>149</v>
      </c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150</v>
      </c>
      <c r="B39" s="1">
        <v>0.0</v>
      </c>
      <c r="C39" s="1">
        <v>0.0</v>
      </c>
      <c r="D39" s="1">
        <v>1.0</v>
      </c>
      <c r="E39" s="1">
        <v>0.0</v>
      </c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151</v>
      </c>
      <c r="B40" s="1">
        <v>789.0</v>
      </c>
      <c r="C40" s="1">
        <v>208.0</v>
      </c>
      <c r="D40" s="1">
        <v>-341.0</v>
      </c>
      <c r="E40" s="1">
        <v>0.0</v>
      </c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152</v>
      </c>
      <c r="B41" s="1">
        <v>-1.0</v>
      </c>
      <c r="C41" s="1">
        <v>1.0</v>
      </c>
      <c r="D41" s="1">
        <v>3.0</v>
      </c>
      <c r="E41" s="1">
        <v>-3.0</v>
      </c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153</v>
      </c>
      <c r="B42" s="1">
        <v>6.0</v>
      </c>
      <c r="C42" s="1">
        <v>12.0</v>
      </c>
      <c r="D42" s="1">
        <v>10.0</v>
      </c>
      <c r="E42" s="1">
        <v>11.0</v>
      </c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154</v>
      </c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155</v>
      </c>
      <c r="B44" s="1">
        <v>0.0</v>
      </c>
      <c r="C44" s="1">
        <v>2.0</v>
      </c>
      <c r="D44" s="1">
        <v>1.0</v>
      </c>
      <c r="E44" s="1">
        <v>0.0</v>
      </c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156</v>
      </c>
      <c r="B45" s="1">
        <v>1.0</v>
      </c>
      <c r="C45" s="1">
        <v>2.0</v>
      </c>
      <c r="D45" s="1">
        <v>3.0</v>
      </c>
      <c r="E45" s="1">
        <v>3.0</v>
      </c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157</v>
      </c>
      <c r="B46" s="1">
        <v>6.0</v>
      </c>
      <c r="C46" s="1">
        <v>6.0</v>
      </c>
      <c r="D46" s="1">
        <v>9.0</v>
      </c>
      <c r="E46" s="1">
        <v>9.0</v>
      </c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158</v>
      </c>
      <c r="B47" s="1">
        <v>0.0</v>
      </c>
      <c r="C47" s="1">
        <v>0.0</v>
      </c>
      <c r="D47" s="1">
        <v>0.0</v>
      </c>
      <c r="E47" s="1">
        <v>2.0</v>
      </c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159</v>
      </c>
      <c r="B48" s="1">
        <v>0.0</v>
      </c>
      <c r="C48" s="1">
        <v>5.0</v>
      </c>
      <c r="D48" s="1">
        <v>8.0</v>
      </c>
      <c r="E48" s="1">
        <v>6.0</v>
      </c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16</v>
      </c>
      <c r="B1" s="1">
        <v>2020.0</v>
      </c>
      <c r="C1" s="1">
        <v>2021.0</v>
      </c>
      <c r="D1" s="1">
        <v>2022.0</v>
      </c>
      <c r="E1" s="1">
        <v>2023.0</v>
      </c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160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161</v>
      </c>
      <c r="B3" s="1">
        <v>0.0</v>
      </c>
      <c r="C3" s="1" t="s">
        <v>162</v>
      </c>
      <c r="D3" s="1" t="s">
        <v>163</v>
      </c>
      <c r="E3" s="1" t="s">
        <v>164</v>
      </c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165</v>
      </c>
      <c r="B4" s="1">
        <v>0.0</v>
      </c>
      <c r="C4" s="1" t="s">
        <v>166</v>
      </c>
      <c r="D4" s="1" t="s">
        <v>167</v>
      </c>
      <c r="E4" s="1" t="s">
        <v>168</v>
      </c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169</v>
      </c>
      <c r="B5" s="1">
        <v>0.0</v>
      </c>
      <c r="C5" s="1" t="s">
        <v>170</v>
      </c>
      <c r="D5" s="1" t="s">
        <v>171</v>
      </c>
      <c r="E5" s="1">
        <v>0.0</v>
      </c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172</v>
      </c>
      <c r="B6" s="1">
        <v>0.0</v>
      </c>
      <c r="C6" s="1" t="s">
        <v>173</v>
      </c>
      <c r="D6" s="1" t="s">
        <v>174</v>
      </c>
      <c r="E6" s="1">
        <v>0.0</v>
      </c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175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176</v>
      </c>
      <c r="B8" s="1" t="s">
        <v>177</v>
      </c>
      <c r="C8" s="1" t="s">
        <v>178</v>
      </c>
      <c r="D8" s="1" t="s">
        <v>179</v>
      </c>
      <c r="E8" s="1" t="s">
        <v>180</v>
      </c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181</v>
      </c>
      <c r="B9" s="1" t="s">
        <v>182</v>
      </c>
      <c r="C9" s="1" t="s">
        <v>183</v>
      </c>
      <c r="D9" s="1" t="s">
        <v>184</v>
      </c>
      <c r="E9" s="1" t="s">
        <v>185</v>
      </c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186</v>
      </c>
      <c r="B10" s="1" t="s">
        <v>187</v>
      </c>
      <c r="C10" s="1" t="s">
        <v>188</v>
      </c>
      <c r="D10" s="1" t="s">
        <v>189</v>
      </c>
      <c r="E10" s="1" t="s">
        <v>190</v>
      </c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191</v>
      </c>
      <c r="B11" s="1" t="s">
        <v>192</v>
      </c>
      <c r="C11" s="1" t="s">
        <v>193</v>
      </c>
      <c r="D11" s="1" t="s">
        <v>194</v>
      </c>
      <c r="E11" s="1" t="s">
        <v>195</v>
      </c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196</v>
      </c>
      <c r="B12" s="1" t="s">
        <v>192</v>
      </c>
      <c r="C12" s="1" t="s">
        <v>193</v>
      </c>
      <c r="D12" s="1" t="s">
        <v>194</v>
      </c>
      <c r="E12" s="1" t="s">
        <v>195</v>
      </c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197</v>
      </c>
      <c r="B13" s="1" t="s">
        <v>198</v>
      </c>
      <c r="C13" s="1" t="s">
        <v>199</v>
      </c>
      <c r="D13" s="1" t="s">
        <v>200</v>
      </c>
      <c r="E13" s="1" t="s">
        <v>201</v>
      </c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202</v>
      </c>
      <c r="B14" s="1" t="s">
        <v>203</v>
      </c>
      <c r="C14" s="1" t="s">
        <v>204</v>
      </c>
      <c r="D14" s="1" t="s">
        <v>205</v>
      </c>
      <c r="E14" s="1" t="s">
        <v>206</v>
      </c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207</v>
      </c>
      <c r="B15" s="1" t="s">
        <v>203</v>
      </c>
      <c r="C15" s="1" t="s">
        <v>204</v>
      </c>
      <c r="D15" s="1" t="s">
        <v>205</v>
      </c>
      <c r="E15" s="1" t="s">
        <v>206</v>
      </c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208</v>
      </c>
      <c r="B16" s="1" t="s">
        <v>209</v>
      </c>
      <c r="C16" s="1" t="s">
        <v>210</v>
      </c>
      <c r="D16" s="1" t="s">
        <v>211</v>
      </c>
      <c r="E16" s="1" t="s">
        <v>212</v>
      </c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213</v>
      </c>
      <c r="B17" s="1">
        <v>0.0</v>
      </c>
      <c r="C17" s="1" t="s">
        <v>214</v>
      </c>
      <c r="D17" s="1" t="s">
        <v>215</v>
      </c>
      <c r="E17" s="1" t="s">
        <v>216</v>
      </c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217</v>
      </c>
      <c r="B18" s="1">
        <v>0.0</v>
      </c>
      <c r="C18" s="1" t="s">
        <v>218</v>
      </c>
      <c r="D18" s="1" t="s">
        <v>219</v>
      </c>
      <c r="E18" s="1" t="s">
        <v>220</v>
      </c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221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221</v>
      </c>
      <c r="B20" s="1">
        <v>0.0</v>
      </c>
      <c r="C20" s="1" t="s">
        <v>222</v>
      </c>
      <c r="D20" s="1" t="s">
        <v>223</v>
      </c>
      <c r="E20" s="1" t="s">
        <v>224</v>
      </c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225</v>
      </c>
      <c r="B21" s="1">
        <v>0.0</v>
      </c>
      <c r="C21" s="1">
        <v>0.0</v>
      </c>
      <c r="D21" s="1" t="s">
        <v>226</v>
      </c>
      <c r="E21" s="1" t="s">
        <v>227</v>
      </c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228</v>
      </c>
      <c r="B22" s="1">
        <v>0.0</v>
      </c>
      <c r="C22" s="1" t="s">
        <v>229</v>
      </c>
      <c r="D22" s="1" t="s">
        <v>230</v>
      </c>
      <c r="E22" s="1" t="s">
        <v>231</v>
      </c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232</v>
      </c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233</v>
      </c>
      <c r="B24" s="1" t="s">
        <v>234</v>
      </c>
      <c r="C24" s="1" t="s">
        <v>235</v>
      </c>
      <c r="D24" s="1" t="s">
        <v>236</v>
      </c>
      <c r="E24" s="1" t="s">
        <v>237</v>
      </c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238</v>
      </c>
      <c r="B25" s="1" t="s">
        <v>239</v>
      </c>
      <c r="C25" s="1" t="s">
        <v>240</v>
      </c>
      <c r="D25" s="1" t="s">
        <v>241</v>
      </c>
      <c r="E25" s="1" t="s">
        <v>242</v>
      </c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243</v>
      </c>
      <c r="B26" s="1" t="s">
        <v>244</v>
      </c>
      <c r="C26" s="1" t="s">
        <v>245</v>
      </c>
      <c r="D26" s="1" t="s">
        <v>246</v>
      </c>
      <c r="E26" s="1" t="s">
        <v>247</v>
      </c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248</v>
      </c>
      <c r="B27" s="1">
        <v>0.0</v>
      </c>
      <c r="C27" s="1" t="s">
        <v>249</v>
      </c>
      <c r="D27" s="1" t="s">
        <v>250</v>
      </c>
      <c r="E27" s="1" t="s">
        <v>251</v>
      </c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252</v>
      </c>
      <c r="B28" s="1">
        <v>0.0</v>
      </c>
      <c r="C28" s="1" t="s">
        <v>253</v>
      </c>
      <c r="D28" s="1" t="s">
        <v>246</v>
      </c>
      <c r="E28" s="1" t="s">
        <v>254</v>
      </c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255</v>
      </c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256</v>
      </c>
      <c r="B30" s="1" t="s">
        <v>257</v>
      </c>
      <c r="C30" s="1" t="s">
        <v>258</v>
      </c>
      <c r="D30" s="1" t="s">
        <v>259</v>
      </c>
      <c r="E30" s="1" t="s">
        <v>260</v>
      </c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261</v>
      </c>
      <c r="B31" s="1" t="s">
        <v>262</v>
      </c>
      <c r="C31" s="1" t="s">
        <v>263</v>
      </c>
      <c r="D31" s="1" t="s">
        <v>264</v>
      </c>
      <c r="E31" s="1" t="s">
        <v>265</v>
      </c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266</v>
      </c>
      <c r="B32" s="1" t="s">
        <v>267</v>
      </c>
      <c r="C32" s="1" t="s">
        <v>268</v>
      </c>
      <c r="D32" s="1" t="s">
        <v>269</v>
      </c>
      <c r="E32" s="1" t="s">
        <v>270</v>
      </c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271</v>
      </c>
      <c r="B33" s="1" t="s">
        <v>272</v>
      </c>
      <c r="C33" s="1" t="s">
        <v>273</v>
      </c>
      <c r="D33" s="1" t="s">
        <v>274</v>
      </c>
      <c r="E33" s="1" t="s">
        <v>275</v>
      </c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276</v>
      </c>
      <c r="B34" s="1" t="s">
        <v>277</v>
      </c>
      <c r="C34" s="1" t="s">
        <v>278</v>
      </c>
      <c r="D34" s="1" t="s">
        <v>279</v>
      </c>
      <c r="E34" s="1" t="s">
        <v>280</v>
      </c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281</v>
      </c>
      <c r="B35" s="1" t="s">
        <v>282</v>
      </c>
      <c r="C35" s="1" t="s">
        <v>283</v>
      </c>
      <c r="D35" s="1" t="s">
        <v>284</v>
      </c>
      <c r="E35" s="1" t="s">
        <v>285</v>
      </c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286</v>
      </c>
      <c r="B36" s="1" t="s">
        <v>287</v>
      </c>
      <c r="C36" s="1" t="s">
        <v>288</v>
      </c>
      <c r="D36" s="1" t="s">
        <v>289</v>
      </c>
      <c r="E36" s="1" t="s">
        <v>290</v>
      </c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291</v>
      </c>
      <c r="B37" s="1" t="s">
        <v>292</v>
      </c>
      <c r="C37" s="1" t="s">
        <v>288</v>
      </c>
      <c r="D37" s="1" t="s">
        <v>289</v>
      </c>
      <c r="E37" s="1" t="s">
        <v>290</v>
      </c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293</v>
      </c>
      <c r="B38" s="1" t="s">
        <v>294</v>
      </c>
      <c r="C38" s="1" t="s">
        <v>295</v>
      </c>
      <c r="D38" s="1" t="s">
        <v>125</v>
      </c>
      <c r="E38" s="1" t="s">
        <v>296</v>
      </c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297</v>
      </c>
      <c r="B39" s="1" t="s">
        <v>298</v>
      </c>
      <c r="C39" s="1" t="s">
        <v>299</v>
      </c>
      <c r="D39" s="1" t="s">
        <v>300</v>
      </c>
      <c r="E39" s="1" t="s">
        <v>92</v>
      </c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301</v>
      </c>
      <c r="B40" s="1" t="s">
        <v>294</v>
      </c>
      <c r="C40" s="1" t="s">
        <v>295</v>
      </c>
      <c r="D40" s="1" t="s">
        <v>125</v>
      </c>
      <c r="E40" s="1" t="s">
        <v>296</v>
      </c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302</v>
      </c>
      <c r="B41" s="1" t="s">
        <v>298</v>
      </c>
      <c r="C41" s="1" t="s">
        <v>299</v>
      </c>
      <c r="D41" s="1" t="s">
        <v>300</v>
      </c>
      <c r="E41" s="1" t="s">
        <v>92</v>
      </c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303</v>
      </c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304</v>
      </c>
      <c r="B43" s="1">
        <v>0.0</v>
      </c>
      <c r="C43" s="1" t="s">
        <v>305</v>
      </c>
      <c r="D43" s="1" t="s">
        <v>306</v>
      </c>
      <c r="E43" s="1" t="s">
        <v>307</v>
      </c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308</v>
      </c>
      <c r="B44" s="1">
        <v>0.0</v>
      </c>
      <c r="C44" s="1" t="s">
        <v>309</v>
      </c>
      <c r="D44" s="1" t="s">
        <v>310</v>
      </c>
      <c r="E44" s="1" t="s">
        <v>311</v>
      </c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312</v>
      </c>
      <c r="B45" s="1">
        <v>0.0</v>
      </c>
      <c r="C45" s="1" t="s">
        <v>313</v>
      </c>
      <c r="D45" s="1" t="s">
        <v>314</v>
      </c>
      <c r="E45" s="1" t="s">
        <v>315</v>
      </c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316</v>
      </c>
      <c r="B46" s="1">
        <v>0.0</v>
      </c>
      <c r="C46" s="1" t="s">
        <v>317</v>
      </c>
      <c r="D46" s="1" t="s">
        <v>318</v>
      </c>
      <c r="E46" s="1" t="s">
        <v>319</v>
      </c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320</v>
      </c>
      <c r="B47" s="1">
        <v>0.0</v>
      </c>
      <c r="C47" s="1" t="s">
        <v>317</v>
      </c>
      <c r="D47" s="1" t="s">
        <v>318</v>
      </c>
      <c r="E47" s="1" t="s">
        <v>319</v>
      </c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321</v>
      </c>
      <c r="B48" s="1">
        <v>0.0</v>
      </c>
      <c r="C48" s="1" t="s">
        <v>322</v>
      </c>
      <c r="D48" s="1" t="s">
        <v>323</v>
      </c>
      <c r="E48" s="1" t="s">
        <v>324</v>
      </c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325</v>
      </c>
      <c r="B49" s="1">
        <v>0.0</v>
      </c>
      <c r="C49" s="1" t="s">
        <v>326</v>
      </c>
      <c r="D49" s="1" t="s">
        <v>327</v>
      </c>
      <c r="E49" s="1" t="s">
        <v>328</v>
      </c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329</v>
      </c>
      <c r="B50" s="1">
        <v>0.0</v>
      </c>
      <c r="C50" s="1" t="s">
        <v>330</v>
      </c>
      <c r="D50" s="1" t="s">
        <v>331</v>
      </c>
      <c r="E50" s="1" t="s">
        <v>332</v>
      </c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333</v>
      </c>
      <c r="B51" s="1">
        <v>0.0</v>
      </c>
      <c r="C51" s="1" t="s">
        <v>326</v>
      </c>
      <c r="D51" s="1" t="s">
        <v>327</v>
      </c>
      <c r="E51" s="1" t="s">
        <v>334</v>
      </c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335</v>
      </c>
      <c r="B52" s="1">
        <v>0.0</v>
      </c>
      <c r="C52" s="1" t="s">
        <v>336</v>
      </c>
      <c r="D52" s="1" t="s">
        <v>337</v>
      </c>
      <c r="E52" s="1" t="s">
        <v>338</v>
      </c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339</v>
      </c>
      <c r="B53" s="1">
        <v>0.0</v>
      </c>
      <c r="C53" s="1" t="s">
        <v>340</v>
      </c>
      <c r="D53" s="1" t="s">
        <v>341</v>
      </c>
      <c r="E53" s="1" t="s">
        <v>342</v>
      </c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343</v>
      </c>
      <c r="B54" s="1">
        <v>0.0</v>
      </c>
      <c r="C54" s="1" t="s">
        <v>344</v>
      </c>
      <c r="D54" s="1" t="s">
        <v>345</v>
      </c>
      <c r="E54" s="1" t="s">
        <v>346</v>
      </c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347</v>
      </c>
      <c r="B55" s="1">
        <v>0.0</v>
      </c>
      <c r="C55" s="1" t="s">
        <v>348</v>
      </c>
      <c r="D55" s="1" t="s">
        <v>349</v>
      </c>
      <c r="E55" s="1" t="s">
        <v>350</v>
      </c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351</v>
      </c>
      <c r="B56" s="1">
        <v>0.0</v>
      </c>
      <c r="C56" s="1" t="s">
        <v>348</v>
      </c>
      <c r="D56" s="1" t="s">
        <v>349</v>
      </c>
      <c r="E56" s="1" t="s">
        <v>350</v>
      </c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352</v>
      </c>
      <c r="B57" s="1">
        <v>0.0</v>
      </c>
      <c r="C57" s="1" t="s">
        <v>353</v>
      </c>
      <c r="D57" s="1">
        <v>0.0</v>
      </c>
      <c r="E57" s="1" t="s">
        <v>354</v>
      </c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355</v>
      </c>
      <c r="B58" s="1">
        <v>0.0</v>
      </c>
      <c r="C58" s="1">
        <v>0.0</v>
      </c>
      <c r="D58" s="1">
        <v>0.0</v>
      </c>
      <c r="E58" s="1" t="s">
        <v>356</v>
      </c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357</v>
      </c>
      <c r="B59" s="1">
        <v>0.0</v>
      </c>
      <c r="C59" s="1">
        <v>0.0</v>
      </c>
      <c r="D59" s="1">
        <v>0.0</v>
      </c>
      <c r="E59" s="1" t="s">
        <v>358</v>
      </c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359</v>
      </c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360</v>
      </c>
      <c r="B61" s="1">
        <v>0.0</v>
      </c>
      <c r="C61" s="1">
        <v>0.0</v>
      </c>
      <c r="D61" s="1" t="s">
        <v>361</v>
      </c>
      <c r="E61" s="1" t="s">
        <v>362</v>
      </c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363</v>
      </c>
      <c r="B62" s="1">
        <v>0.0</v>
      </c>
      <c r="C62" s="1">
        <v>0.0</v>
      </c>
      <c r="D62" s="1" t="s">
        <v>364</v>
      </c>
      <c r="E62" s="1" t="s">
        <v>365</v>
      </c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366</v>
      </c>
      <c r="B63" s="1">
        <v>0.0</v>
      </c>
      <c r="C63" s="1">
        <v>0.0</v>
      </c>
      <c r="D63" s="1" t="s">
        <v>367</v>
      </c>
      <c r="E63" s="1" t="s">
        <v>368</v>
      </c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369</v>
      </c>
      <c r="B64" s="1">
        <v>0.0</v>
      </c>
      <c r="C64" s="1">
        <v>0.0</v>
      </c>
      <c r="D64" s="1" t="s">
        <v>370</v>
      </c>
      <c r="E64" s="1" t="s">
        <v>371</v>
      </c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372</v>
      </c>
      <c r="B65" s="1">
        <v>0.0</v>
      </c>
      <c r="C65" s="1">
        <v>0.0</v>
      </c>
      <c r="D65" s="1" t="s">
        <v>370</v>
      </c>
      <c r="E65" s="1" t="s">
        <v>371</v>
      </c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373</v>
      </c>
      <c r="B66" s="1">
        <v>0.0</v>
      </c>
      <c r="C66" s="1">
        <v>0.0</v>
      </c>
      <c r="D66" s="1" t="s">
        <v>374</v>
      </c>
      <c r="E66" s="1" t="s">
        <v>375</v>
      </c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376</v>
      </c>
      <c r="B67" s="1">
        <v>0.0</v>
      </c>
      <c r="C67" s="1">
        <v>0.0</v>
      </c>
      <c r="D67" s="1" t="s">
        <v>377</v>
      </c>
      <c r="E67" s="1" t="s">
        <v>378</v>
      </c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379</v>
      </c>
      <c r="B68" s="1">
        <v>0.0</v>
      </c>
      <c r="C68" s="1">
        <v>0.0</v>
      </c>
      <c r="D68" s="1" t="s">
        <v>380</v>
      </c>
      <c r="E68" s="1" t="s">
        <v>381</v>
      </c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382</v>
      </c>
      <c r="B69" s="1">
        <v>0.0</v>
      </c>
      <c r="C69" s="1">
        <v>0.0</v>
      </c>
      <c r="D69" s="1" t="s">
        <v>377</v>
      </c>
      <c r="E69" s="1" t="s">
        <v>383</v>
      </c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384</v>
      </c>
      <c r="B70" s="1">
        <v>0.0</v>
      </c>
      <c r="C70" s="1">
        <v>0.0</v>
      </c>
      <c r="D70" s="1" t="s">
        <v>385</v>
      </c>
      <c r="E70" s="1" t="s">
        <v>386</v>
      </c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387</v>
      </c>
      <c r="B71" s="1">
        <v>0.0</v>
      </c>
      <c r="C71" s="1">
        <v>0.0</v>
      </c>
      <c r="D71" s="1" t="s">
        <v>388</v>
      </c>
      <c r="E71" s="1" t="s">
        <v>389</v>
      </c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390</v>
      </c>
      <c r="B72" s="1">
        <v>0.0</v>
      </c>
      <c r="C72" s="1">
        <v>0.0</v>
      </c>
      <c r="D72" s="1" t="s">
        <v>391</v>
      </c>
      <c r="E72" s="1" t="s">
        <v>392</v>
      </c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393</v>
      </c>
      <c r="B73" s="1">
        <v>0.0</v>
      </c>
      <c r="C73" s="1">
        <v>0.0</v>
      </c>
      <c r="D73" s="1" t="s">
        <v>394</v>
      </c>
      <c r="E73" s="1" t="s">
        <v>395</v>
      </c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396</v>
      </c>
      <c r="B74" s="1">
        <v>0.0</v>
      </c>
      <c r="C74" s="1">
        <v>0.0</v>
      </c>
      <c r="D74" s="1" t="s">
        <v>394</v>
      </c>
      <c r="E74" s="1" t="s">
        <v>395</v>
      </c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397</v>
      </c>
      <c r="B75" s="1">
        <v>0.0</v>
      </c>
      <c r="C75" s="1">
        <v>0.0</v>
      </c>
      <c r="D75" s="1" t="s">
        <v>398</v>
      </c>
      <c r="E75" s="1" t="s">
        <v>399</v>
      </c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400</v>
      </c>
      <c r="B76" s="1">
        <v>0.0</v>
      </c>
      <c r="C76" s="1">
        <v>0.0</v>
      </c>
      <c r="D76" s="1">
        <v>0.0</v>
      </c>
      <c r="E76" s="1" t="s">
        <v>401</v>
      </c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402</v>
      </c>
      <c r="B77" s="1">
        <v>0.0</v>
      </c>
      <c r="C77" s="1">
        <v>0.0</v>
      </c>
      <c r="D77" s="1">
        <v>0.0</v>
      </c>
      <c r="E77" s="1" t="s">
        <v>403</v>
      </c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404</v>
      </c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405</v>
      </c>
      <c r="B79" s="1">
        <v>0.0</v>
      </c>
      <c r="C79" s="1">
        <v>0.0</v>
      </c>
      <c r="D79" s="1">
        <v>0.0</v>
      </c>
      <c r="E79" s="1" t="s">
        <v>406</v>
      </c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407</v>
      </c>
      <c r="B80" s="1">
        <v>0.0</v>
      </c>
      <c r="C80" s="1">
        <v>0.0</v>
      </c>
      <c r="D80" s="1">
        <v>0.0</v>
      </c>
      <c r="E80" s="1" t="s">
        <v>408</v>
      </c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409</v>
      </c>
      <c r="B81" s="1">
        <v>0.0</v>
      </c>
      <c r="C81" s="1">
        <v>0.0</v>
      </c>
      <c r="D81" s="1">
        <v>0.0</v>
      </c>
      <c r="E81" s="1" t="s">
        <v>410</v>
      </c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411</v>
      </c>
      <c r="B82" s="1">
        <v>0.0</v>
      </c>
      <c r="C82" s="1">
        <v>0.0</v>
      </c>
      <c r="D82" s="1">
        <v>0.0</v>
      </c>
      <c r="E82" s="1" t="s">
        <v>412</v>
      </c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413</v>
      </c>
      <c r="B83" s="1">
        <v>0.0</v>
      </c>
      <c r="C83" s="1">
        <v>0.0</v>
      </c>
      <c r="D83" s="1">
        <v>0.0</v>
      </c>
      <c r="E83" s="1" t="s">
        <v>412</v>
      </c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414</v>
      </c>
      <c r="B84" s="1">
        <v>0.0</v>
      </c>
      <c r="C84" s="1">
        <v>0.0</v>
      </c>
      <c r="D84" s="1">
        <v>0.0</v>
      </c>
      <c r="E84" s="1" t="s">
        <v>415</v>
      </c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416</v>
      </c>
      <c r="B85" s="1">
        <v>0.0</v>
      </c>
      <c r="C85" s="1">
        <v>0.0</v>
      </c>
      <c r="D85" s="1">
        <v>0.0</v>
      </c>
      <c r="E85" s="1" t="s">
        <v>417</v>
      </c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418</v>
      </c>
      <c r="B86" s="1">
        <v>0.0</v>
      </c>
      <c r="C86" s="1">
        <v>0.0</v>
      </c>
      <c r="D86" s="1">
        <v>0.0</v>
      </c>
      <c r="E86" s="1" t="s">
        <v>419</v>
      </c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420</v>
      </c>
      <c r="B87" s="1">
        <v>0.0</v>
      </c>
      <c r="C87" s="1">
        <v>0.0</v>
      </c>
      <c r="D87" s="1">
        <v>0.0</v>
      </c>
      <c r="E87" s="1" t="s">
        <v>421</v>
      </c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422</v>
      </c>
      <c r="B88" s="1">
        <v>0.0</v>
      </c>
      <c r="C88" s="1">
        <v>0.0</v>
      </c>
      <c r="D88" s="1">
        <v>0.0</v>
      </c>
      <c r="E88" s="1" t="s">
        <v>423</v>
      </c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424</v>
      </c>
      <c r="B89" s="1">
        <v>0.0</v>
      </c>
      <c r="C89" s="1">
        <v>0.0</v>
      </c>
      <c r="D89" s="1">
        <v>0.0</v>
      </c>
      <c r="E89" s="1" t="s">
        <v>425</v>
      </c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426</v>
      </c>
      <c r="B90" s="1">
        <v>0.0</v>
      </c>
      <c r="C90" s="1">
        <v>0.0</v>
      </c>
      <c r="D90" s="1">
        <v>0.0</v>
      </c>
      <c r="E90" s="1" t="s">
        <v>427</v>
      </c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428</v>
      </c>
      <c r="B91" s="1">
        <v>0.0</v>
      </c>
      <c r="C91" s="1">
        <v>0.0</v>
      </c>
      <c r="D91" s="1">
        <v>0.0</v>
      </c>
      <c r="E91" s="1" t="s">
        <v>429</v>
      </c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430</v>
      </c>
      <c r="B92" s="1">
        <v>0.0</v>
      </c>
      <c r="C92" s="1">
        <v>0.0</v>
      </c>
      <c r="D92" s="1">
        <v>0.0</v>
      </c>
      <c r="E92" s="1" t="s">
        <v>429</v>
      </c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431</v>
      </c>
      <c r="B93" s="1">
        <v>0.0</v>
      </c>
      <c r="C93" s="1">
        <v>0.0</v>
      </c>
      <c r="D93" s="1">
        <v>0.0</v>
      </c>
      <c r="E93" s="1" t="s">
        <v>432</v>
      </c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16</v>
      </c>
      <c r="B1" s="1" t="s">
        <v>433</v>
      </c>
      <c r="C1" s="1" t="s">
        <v>434</v>
      </c>
      <c r="D1" s="1" t="s">
        <v>435</v>
      </c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436</v>
      </c>
      <c r="B2" s="1" t="s">
        <v>437</v>
      </c>
      <c r="C2" s="1" t="s">
        <v>438</v>
      </c>
      <c r="D2" s="1" t="s">
        <v>439</v>
      </c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440</v>
      </c>
      <c r="B3" s="1" t="s">
        <v>441</v>
      </c>
      <c r="C3" s="1" t="s">
        <v>442</v>
      </c>
      <c r="D3" s="1" t="s">
        <v>443</v>
      </c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444</v>
      </c>
      <c r="B4" s="1" t="s">
        <v>445</v>
      </c>
      <c r="C4" s="1" t="s">
        <v>446</v>
      </c>
      <c r="D4" s="1" t="s">
        <v>447</v>
      </c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440</v>
      </c>
      <c r="B5" s="1" t="s">
        <v>441</v>
      </c>
      <c r="C5" s="1" t="s">
        <v>448</v>
      </c>
      <c r="D5" s="1" t="s">
        <v>449</v>
      </c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450</v>
      </c>
      <c r="B6" s="1" t="s">
        <v>451</v>
      </c>
      <c r="C6" s="1" t="s">
        <v>452</v>
      </c>
      <c r="D6" s="1" t="s">
        <v>453</v>
      </c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454</v>
      </c>
      <c r="B7" s="1" t="s">
        <v>441</v>
      </c>
      <c r="C7" s="1" t="s">
        <v>455</v>
      </c>
      <c r="D7" s="1" t="s">
        <v>456</v>
      </c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457</v>
      </c>
      <c r="B8" s="1" t="s">
        <v>458</v>
      </c>
      <c r="C8" s="1" t="s">
        <v>459</v>
      </c>
      <c r="D8" s="1" t="s">
        <v>460</v>
      </c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461</v>
      </c>
      <c r="B9" s="1" t="s">
        <v>462</v>
      </c>
      <c r="C9" s="1" t="s">
        <v>463</v>
      </c>
      <c r="D9" s="1" t="s">
        <v>464</v>
      </c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465</v>
      </c>
      <c r="B10" s="1" t="s">
        <v>462</v>
      </c>
      <c r="C10" s="1" t="s">
        <v>466</v>
      </c>
      <c r="D10" s="1" t="s">
        <v>467</v>
      </c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468</v>
      </c>
      <c r="B11" s="1" t="s">
        <v>469</v>
      </c>
      <c r="C11" s="1" t="s">
        <v>470</v>
      </c>
      <c r="D11" s="1" t="s">
        <v>471</v>
      </c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472</v>
      </c>
      <c r="B12" s="1" t="s">
        <v>473</v>
      </c>
      <c r="C12" s="1" t="s">
        <v>470</v>
      </c>
      <c r="D12" s="1" t="s">
        <v>474</v>
      </c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475</v>
      </c>
      <c r="B13" s="1" t="s">
        <v>476</v>
      </c>
      <c r="C13" s="1" t="s">
        <v>477</v>
      </c>
      <c r="D13" s="1" t="s">
        <v>478</v>
      </c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479</v>
      </c>
      <c r="B14" s="1" t="s">
        <v>480</v>
      </c>
      <c r="C14" s="1" t="s">
        <v>481</v>
      </c>
      <c r="D14" s="1" t="s">
        <v>480</v>
      </c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482</v>
      </c>
      <c r="B15" s="1" t="s">
        <v>441</v>
      </c>
      <c r="C15" s="1" t="s">
        <v>441</v>
      </c>
      <c r="D15" s="1" t="s">
        <v>441</v>
      </c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483</v>
      </c>
      <c r="B16" s="1" t="s">
        <v>441</v>
      </c>
      <c r="C16" s="1" t="s">
        <v>441</v>
      </c>
      <c r="D16" s="1" t="s">
        <v>441</v>
      </c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484</v>
      </c>
      <c r="B17" s="1" t="s">
        <v>485</v>
      </c>
      <c r="C17" s="1" t="s">
        <v>486</v>
      </c>
      <c r="D17" s="1" t="s">
        <v>487</v>
      </c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488</v>
      </c>
      <c r="B18" s="1" t="s">
        <v>441</v>
      </c>
      <c r="C18" s="1" t="s">
        <v>441</v>
      </c>
      <c r="D18" s="1" t="s">
        <v>441</v>
      </c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489</v>
      </c>
      <c r="B19" s="1" t="s">
        <v>490</v>
      </c>
      <c r="C19" s="1" t="s">
        <v>491</v>
      </c>
      <c r="D19" s="1" t="s">
        <v>492</v>
      </c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493</v>
      </c>
      <c r="B20" s="1" t="s">
        <v>494</v>
      </c>
      <c r="C20" s="1" t="s">
        <v>495</v>
      </c>
      <c r="D20" s="1" t="s">
        <v>496</v>
      </c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497</v>
      </c>
      <c r="B21" s="1" t="s">
        <v>498</v>
      </c>
      <c r="C21" s="1" t="s">
        <v>499</v>
      </c>
      <c r="D21" s="1" t="s">
        <v>500</v>
      </c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501</v>
      </c>
      <c r="B22" s="1" t="s">
        <v>502</v>
      </c>
      <c r="C22" s="1" t="s">
        <v>503</v>
      </c>
      <c r="D22" s="1" t="s">
        <v>504</v>
      </c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505</v>
      </c>
      <c r="B23" s="1" t="s">
        <v>506</v>
      </c>
      <c r="C23" s="1" t="s">
        <v>507</v>
      </c>
      <c r="D23" s="1" t="s">
        <v>508</v>
      </c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509</v>
      </c>
      <c r="B24" s="1" t="s">
        <v>510</v>
      </c>
      <c r="C24" s="1" t="s">
        <v>511</v>
      </c>
      <c r="D24" s="1" t="s">
        <v>512</v>
      </c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513</v>
      </c>
      <c r="B25" s="1" t="s">
        <v>514</v>
      </c>
      <c r="C25" s="1" t="s">
        <v>514</v>
      </c>
      <c r="D25" s="1" t="s">
        <v>515</v>
      </c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516</v>
      </c>
      <c r="B26" s="1" t="s">
        <v>517</v>
      </c>
      <c r="C26" s="1" t="s">
        <v>518</v>
      </c>
      <c r="D26" s="1" t="s">
        <v>519</v>
      </c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520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2"/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4">
        <v>1.0</v>
      </c>
      <c r="Y1" s="2"/>
      <c r="Z1" s="2"/>
    </row>
    <row r="2">
      <c r="A2" s="2"/>
      <c r="B2" s="3">
        <v>2020.0</v>
      </c>
      <c r="C2" s="3">
        <v>2021.0</v>
      </c>
      <c r="D2" s="3">
        <v>2022.0</v>
      </c>
      <c r="E2" s="3">
        <v>2023.0</v>
      </c>
      <c r="F2" s="3">
        <v>2024.0</v>
      </c>
      <c r="G2" s="3">
        <v>2025.0</v>
      </c>
      <c r="H2" s="3">
        <v>2026.0</v>
      </c>
      <c r="I2" s="3">
        <v>2027.0</v>
      </c>
      <c r="J2" s="3">
        <v>2028.0</v>
      </c>
      <c r="K2" s="3">
        <v>2029.0</v>
      </c>
      <c r="L2" s="3">
        <v>2030.0</v>
      </c>
      <c r="M2" s="4">
        <v>2031.0</v>
      </c>
      <c r="N2" s="4">
        <v>2032.0</v>
      </c>
      <c r="O2" s="4">
        <v>2033.0</v>
      </c>
      <c r="P2" s="4">
        <v>2034.0</v>
      </c>
      <c r="Q2" s="4">
        <v>2035.0</v>
      </c>
      <c r="R2" s="2"/>
      <c r="S2" s="2"/>
      <c r="T2" s="2"/>
      <c r="U2" s="2"/>
      <c r="V2" s="2"/>
      <c r="W2" s="2"/>
      <c r="X2" s="1"/>
      <c r="Y2" s="2"/>
      <c r="Z2" s="2"/>
    </row>
    <row r="3">
      <c r="A3" s="3" t="s">
        <v>46</v>
      </c>
      <c r="B3" s="1">
        <v>0.0</v>
      </c>
      <c r="C3" s="1">
        <v>-2.0</v>
      </c>
      <c r="D3" s="1">
        <v>25.0</v>
      </c>
      <c r="E3" s="1">
        <v>-12.0</v>
      </c>
      <c r="F3" s="1">
        <f>IF(E3*FORECAST(F2,B3:E3,B2:E2)&gt;0,FORECAST(F2,B3:E3,B2:E2),E3)*$X$1</f>
        <v>-12</v>
      </c>
      <c r="G3" s="1">
        <f>IF(F3*FORECAST(G2,B3:F3,B2:F2)&gt;0,FORECAST(G2,B3:F3,B2:F2),F3)*$X$1</f>
        <v>-10.4</v>
      </c>
      <c r="H3" s="1">
        <f>IF(G3*FORECAST(H2,B3:G3,B2:G2)&gt;0,FORECAST(H2,B3:G3,B2:G2),G3)*$X$1</f>
        <v>-13.8</v>
      </c>
      <c r="I3" s="1">
        <f>IF(H3*FORECAST(I2,B3:H3,B2:H2)&gt;0,FORECAST(I2,B3:H3,B2:H2),H3)*$X$1</f>
        <v>-17.2</v>
      </c>
      <c r="J3" s="1">
        <f>IF(I3*FORECAST(J2,B3:I3,B2:I2)&gt;0,FORECAST(J2,B3:I3,B2:I2),I3)*$X$1</f>
        <v>-20.6</v>
      </c>
      <c r="K3" s="1">
        <f>IF(J3*FORECAST(K2,B3:J3,B2:J2)&gt;0,FORECAST(K2,B3:J3,B2:J2),J3)*$X$1</f>
        <v>-24</v>
      </c>
      <c r="L3" s="1">
        <f>IF(K3*FORECAST(L2,B3:K3,B2:K2)&gt;0,FORECAST(L2,B3:K3,B2:K2),K3)*$X$1</f>
        <v>-27.4</v>
      </c>
      <c r="M3" s="4">
        <f>IF(L3*FORECAST(M2,B3:L3,B2:L2)&gt;0,FORECAST(M2,B3:L3,B2:L2),L3)*$X$1</f>
        <v>-30.8</v>
      </c>
      <c r="N3" s="4">
        <f>IF(M3*FORECAST(N2,B3:M3,B2:M2)&gt;0,FORECAST(N2,B3:M3,B2:M2),M3)*$X$1</f>
        <v>-34.2</v>
      </c>
      <c r="O3" s="4">
        <f>IF(N3*FORECAST(O2,B3:N3,B2:N2)&gt;0,FORECAST(O2,B3:N3,B2:N2),N3)*$X$1</f>
        <v>-37.6</v>
      </c>
      <c r="P3" s="4">
        <f>IF(O3*FORECAST(P2,B3:O3,B2:O2)&gt;0,FORECAST(P2,B3:O3,B2:O2),O3)*$X$1</f>
        <v>-41</v>
      </c>
      <c r="Q3" s="4">
        <f>IF(P3*FORECAST(Q2,B3:P3,B2:P2)&gt;0,FORECAST(Q2,B3:P3,B2:P2),P3)*$X$1</f>
        <v>-44.4</v>
      </c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95</v>
      </c>
      <c r="B4" s="1">
        <v>1.0</v>
      </c>
      <c r="C4" s="1">
        <v>45.0</v>
      </c>
      <c r="D4" s="1">
        <v>-15.0</v>
      </c>
      <c r="E4" s="1">
        <v>1.0</v>
      </c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521</v>
      </c>
      <c r="B5" s="1">
        <v>5.0</v>
      </c>
      <c r="C5" s="1">
        <v>5.0</v>
      </c>
      <c r="D5" s="1">
        <v>50.0</v>
      </c>
      <c r="E5" s="1">
        <v>52.0</v>
      </c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522</v>
      </c>
      <c r="L7" s="1">
        <f>IF(Q3*FORECAST(Q2,B3:Q3,B2:Q2)&gt;0,FORECAST(Q2,B3:Q3,B2:Q2),P3)*$X$1 * (1+0.02)/(0.06-0.02)</f>
        <v>-1132.2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523</v>
      </c>
      <c r="L8" s="5">
        <f t="array" ref="L8">NPV(0.06,G3:Q3)</f>
        <v>-200.5821641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524</v>
      </c>
      <c r="L9" s="5">
        <f t="array" ref="L9">NPV(0.06,G16:Q16)</f>
        <v>-596.4288362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525</v>
      </c>
      <c r="L10" s="5">
        <f>L8 + L9</f>
        <v>-797.0110004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96</v>
      </c>
      <c r="L11" s="1">
        <v>1.0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526</v>
      </c>
      <c r="L12" s="5">
        <f>L10 - L11</f>
        <v>-798.0110004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527</v>
      </c>
      <c r="L13" s="1">
        <v>52.0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8</v>
      </c>
      <c r="L14" s="5">
        <f>L12/L13</f>
        <v>-15.34636539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1">
        <v>0.0</v>
      </c>
      <c r="H16" s="1">
        <v>0.0</v>
      </c>
      <c r="I16" s="1">
        <v>0.0</v>
      </c>
      <c r="J16" s="1">
        <v>0.0</v>
      </c>
      <c r="K16" s="1">
        <v>0.0</v>
      </c>
      <c r="L16" s="1">
        <v>0.0</v>
      </c>
      <c r="M16" s="1">
        <v>0.0</v>
      </c>
      <c r="N16" s="4">
        <v>0.0</v>
      </c>
      <c r="O16" s="4">
        <v>0.0</v>
      </c>
      <c r="P16" s="4">
        <v>0.0</v>
      </c>
      <c r="Q16" s="4">
        <f>IF(Q3*FORECAST(Q2,B3:Q3,B2:Q2)&gt;0,FORECAST(Q2,B3:Q3,B2:Q2),P3)*$X$1 * (1+0.02)/(0.06-0.02)</f>
        <v>-1132.2</v>
      </c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4">
        <v>1.0</v>
      </c>
      <c r="Y1" s="2"/>
      <c r="Z1" s="2"/>
    </row>
    <row r="2">
      <c r="A2" s="2"/>
      <c r="B2" s="3">
        <v>2020.0</v>
      </c>
      <c r="C2" s="3">
        <v>2021.0</v>
      </c>
      <c r="D2" s="3">
        <v>2022.0</v>
      </c>
      <c r="E2" s="3">
        <v>2023.0</v>
      </c>
      <c r="F2" s="3">
        <v>2024.0</v>
      </c>
      <c r="G2" s="3">
        <v>2025.0</v>
      </c>
      <c r="H2" s="3">
        <v>2026.0</v>
      </c>
      <c r="I2" s="3">
        <v>2027.0</v>
      </c>
      <c r="J2" s="3">
        <v>2028.0</v>
      </c>
      <c r="K2" s="3">
        <v>2029.0</v>
      </c>
      <c r="L2" s="3">
        <v>2030.0</v>
      </c>
      <c r="M2" s="4">
        <v>2031.0</v>
      </c>
      <c r="N2" s="4">
        <v>2032.0</v>
      </c>
      <c r="O2" s="4">
        <v>2033.0</v>
      </c>
      <c r="P2" s="4">
        <v>2034.0</v>
      </c>
      <c r="Q2" s="4">
        <v>2035.0</v>
      </c>
      <c r="R2" s="2"/>
      <c r="S2" s="2"/>
      <c r="T2" s="2"/>
      <c r="U2" s="2"/>
      <c r="V2" s="2"/>
      <c r="W2" s="2"/>
      <c r="X2" s="1"/>
      <c r="Y2" s="2"/>
      <c r="Z2" s="2"/>
    </row>
    <row r="3">
      <c r="A3" s="3" t="s">
        <v>17</v>
      </c>
      <c r="B3" s="1">
        <v>-5.0</v>
      </c>
      <c r="C3" s="1">
        <v>10.0</v>
      </c>
      <c r="D3" s="1">
        <v>23.0</v>
      </c>
      <c r="E3" s="1">
        <v>-15.0</v>
      </c>
      <c r="F3" s="1">
        <f>IF(E3*FORECAST(F2,B3:E3,B2:E2)&gt;0,FORECAST(F2,B3:E3,B2:E2),E3)*$X$1</f>
        <v>-1</v>
      </c>
      <c r="G3" s="1">
        <f>IF(F3*FORECAST(G2,B3:F3,B2:F2)&gt;0,FORECAST(G2,B3:F3,B2:F2),F3)*$X$1</f>
        <v>-2.7</v>
      </c>
      <c r="H3" s="1">
        <f>IF(G3*FORECAST(H2,B3:G3,B2:G2)&gt;0,FORECAST(H2,B3:G3,B2:G2),G3)*$X$1</f>
        <v>-4.4</v>
      </c>
      <c r="I3" s="1">
        <f>IF(H3*FORECAST(I2,B3:H3,B2:H2)&gt;0,FORECAST(I2,B3:H3,B2:H2),H3)*$X$1</f>
        <v>-6.1</v>
      </c>
      <c r="J3" s="1">
        <f>IF(I3*FORECAST(J2,B3:I3,B2:I2)&gt;0,FORECAST(J2,B3:I3,B2:I2),I3)*$X$1</f>
        <v>-7.8</v>
      </c>
      <c r="K3" s="1">
        <f>IF(J3*FORECAST(K2,B3:J3,B2:J2)&gt;0,FORECAST(K2,B3:J3,B2:J2),J3)*$X$1</f>
        <v>-9.5</v>
      </c>
      <c r="L3" s="1">
        <f>IF(K3*FORECAST(L2,B3:K3,B2:K2)&gt;0,FORECAST(L2,B3:K3,B2:K2),K3)*$X$1</f>
        <v>-11.2</v>
      </c>
      <c r="M3" s="4">
        <f>IF(L3*FORECAST(M2,B3:L3,B2:L2)&gt;0,FORECAST(M2,B3:L3,B2:L2),L3)*$X$1</f>
        <v>-12.9</v>
      </c>
      <c r="N3" s="4">
        <f>IF(M3*FORECAST(N2,B3:M3,B2:M2)&gt;0,FORECAST(N2,B3:M3,B2:M2),M3)*$X$1</f>
        <v>-14.6</v>
      </c>
      <c r="O3" s="4">
        <f>IF(N3*FORECAST(O2,B3:N3,B2:N2)&gt;0,FORECAST(O2,B3:N3,B2:N2),N3)*$X$1</f>
        <v>-16.3</v>
      </c>
      <c r="P3" s="4">
        <f>IF(O3*FORECAST(P2,B3:O3,B2:O2)&gt;0,FORECAST(P2,B3:O3,B2:O2),O3)*$X$1</f>
        <v>-18</v>
      </c>
      <c r="Q3" s="4">
        <f>IF(P3*FORECAST(Q2,B3:P3,B2:P2)&gt;0,FORECAST(Q2,B3:P3,B2:P2),P3)*$X$1</f>
        <v>-19.7</v>
      </c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95</v>
      </c>
      <c r="B4" s="1">
        <v>1.0</v>
      </c>
      <c r="C4" s="1">
        <v>45.0</v>
      </c>
      <c r="D4" s="1">
        <v>-15.0</v>
      </c>
      <c r="E4" s="1">
        <v>1.0</v>
      </c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521</v>
      </c>
      <c r="B5" s="1">
        <v>5.0</v>
      </c>
      <c r="C5" s="1">
        <v>5.0</v>
      </c>
      <c r="D5" s="1">
        <v>50.0</v>
      </c>
      <c r="E5" s="1">
        <v>52.0</v>
      </c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522</v>
      </c>
      <c r="L7" s="1">
        <f>IF(Q3*FORECAST(Q2,B3:Q3,B2:Q2)&gt;0,FORECAST(Q2,B3:Q3,B2:Q2),P3)*$X$1 * (1+0.02)/(0.06-0.02)</f>
        <v>-502.35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523</v>
      </c>
      <c r="L8" s="5">
        <f t="array" ref="L8">NPV(0.06,G3:Q3)</f>
        <v>-80.57389562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524</v>
      </c>
      <c r="L9" s="5">
        <f t="array" ref="L9">NPV(0.06,G16:Q16)</f>
        <v>-264.6317134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525</v>
      </c>
      <c r="L10" s="5">
        <f>L8 + L9</f>
        <v>-345.205609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96</v>
      </c>
      <c r="L11" s="1">
        <v>1.0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526</v>
      </c>
      <c r="L12" s="5">
        <f>L10 - L11</f>
        <v>-346.205609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527</v>
      </c>
      <c r="L13" s="1">
        <v>52.0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8</v>
      </c>
      <c r="L14" s="5">
        <f>L12/L13</f>
        <v>-6.657800173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1">
        <v>0.0</v>
      </c>
      <c r="H16" s="1">
        <v>0.0</v>
      </c>
      <c r="I16" s="1">
        <v>0.0</v>
      </c>
      <c r="J16" s="1">
        <v>0.0</v>
      </c>
      <c r="K16" s="1">
        <v>0.0</v>
      </c>
      <c r="L16" s="1">
        <v>0.0</v>
      </c>
      <c r="M16" s="1">
        <v>0.0</v>
      </c>
      <c r="N16" s="4">
        <v>0.0</v>
      </c>
      <c r="O16" s="4">
        <v>0.0</v>
      </c>
      <c r="P16" s="4">
        <v>0.0</v>
      </c>
      <c r="Q16" s="4">
        <f>IF(Q3*FORECAST(Q2,B3:Q3,B2:Q2)&gt;0,FORECAST(Q2,B3:Q3,B2:Q2),P3)*$X$1 * (1+0.02)/(0.06-0.02)</f>
        <v>-502.35</v>
      </c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