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<sst xmlns="http://schemas.openxmlformats.org/spreadsheetml/2006/main" count="1884" uniqueCount="1474">
  <si>
    <t>ticker</t>
  </si>
  <si>
    <t>BXP</t>
  </si>
  <si>
    <t>nombre</t>
  </si>
  <si>
    <t>BOSTON PROPERTIES INC</t>
  </si>
  <si>
    <t>empresa</t>
  </si>
  <si>
    <t>Commercial REITs</t>
  </si>
  <si>
    <t>Open</t>
  </si>
  <si>
    <t>Target Price</t>
  </si>
  <si>
    <t>Upside</t>
  </si>
  <si>
    <t>112.62%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</si>
  <si>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</si>
  <si>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</si>
  <si>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</si>
  <si>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</si>
  <si>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</si>
  <si>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</si>
  <si>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</si>
  <si>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</si>
  <si>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</si>
  <si>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Total Depreciation, Depletion &amp; Amortization</t>
  </si>
  <si>
    <t>(Gain) Loss On Sale of Asset - (CF)</t>
  </si>
  <si>
    <t>(Gain) Loss on Sale of Investments - (CF)</t>
  </si>
  <si>
    <t>Total Asset Writedown</t>
  </si>
  <si>
    <t>Provision for Credit Losses</t>
  </si>
  <si>
    <t>(Income) Loss On Equity Investments - (CF)</t>
  </si>
  <si>
    <t>Stock-Based Compensation (CF)</t>
  </si>
  <si>
    <t>Provision and Write-off of Bad Debts</t>
  </si>
  <si>
    <t>Change in Accounts Receivable</t>
  </si>
  <si>
    <t>Change in Accounts Payable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</si>
  <si>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</si>
  <si>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</si>
  <si>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</si>
  <si>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</si>
  <si>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</si>
  <si>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</si>
  <si>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</si>
  <si>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</si>
  <si>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</si>
  <si>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</si>
  <si>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</si>
  <si>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</si>
  <si>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</si>
  <si>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</si>
  <si>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</si>
  <si>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</si>
  <si>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</si>
  <si>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Preferred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</si>
  <si>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</si>
  <si>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</si>
  <si>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</si>
  <si>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</si>
  <si>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</si>
  <si>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</si>
  <si>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</si>
  <si>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</si>
  <si>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</si>
  <si>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</si>
  <si>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</si>
  <si>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</si>
  <si>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</si>
  <si>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</si>
  <si>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</si>
  <si>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Land Held For Development Or Sale</t>
  </si>
  <si>
    <t>Total Real Estate Assets</t>
  </si>
  <si>
    <t>Cash And Equivalents</t>
  </si>
  <si>
    <t>Accounts Receivable, Total</t>
  </si>
  <si>
    <t>Investment In Debt and Equity Securities</t>
  </si>
  <si>
    <t>Notes Receivable (Collected)</t>
  </si>
  <si>
    <t>Restricted Cash</t>
  </si>
  <si>
    <t>Other Current Assets, Total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</si>
  <si>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</si>
  <si>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</si>
  <si>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</si>
  <si>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</si>
  <si>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</si>
  <si>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</si>
  <si>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</si>
  <si>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</si>
  <si>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</si>
  <si>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</si>
  <si>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Accrued Expenses, Total</t>
  </si>
  <si>
    <t>Other Current Liabilities - (Brok / FS / Ins. / REIT Template)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</si>
  <si>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</si>
  <si>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</si>
  <si>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</si>
  <si>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</si>
  <si>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</si>
  <si>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</si>
  <si>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Distributions In Excess Of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</si>
  <si>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</si>
  <si>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</si>
  <si>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</si>
  <si>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</si>
  <si>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</si>
  <si>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</si>
  <si>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</si>
  <si>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</si>
  <si>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</si>
  <si>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35.9</t>
  </si>
  <si>
    <t>35.87</t>
  </si>
  <si>
    <t>36.32</t>
  </si>
  <si>
    <t>36.38</t>
  </si>
  <si>
    <t>36.79</t>
  </si>
  <si>
    <t>35.43</t>
  </si>
  <si>
    <t>37.22</t>
  </si>
  <si>
    <t>37.27</t>
  </si>
  <si>
    <t>39.12</t>
  </si>
  <si>
    <t>37.45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</si>
  <si>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</si>
  <si>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</si>
  <si>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</si>
  <si>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</si>
  <si>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</si>
  <si>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</si>
  <si>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</si>
  <si>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</si>
  <si>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</si>
  <si>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</si>
  <si>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</si>
  <si>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</si>
  <si>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</si>
  <si>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Rental Revenues</t>
  </si>
  <si>
    <t>Tenant Reimbursements</t>
  </si>
  <si>
    <t>Property Management Fee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</si>
  <si>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</si>
  <si>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</si>
  <si>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</si>
  <si>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</si>
  <si>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</si>
  <si>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</si>
  <si>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0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</si>
  <si>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</si>
  <si>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</si>
  <si>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</si>
  <si>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</si>
  <si>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</si>
  <si>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</si>
  <si>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</si>
  <si>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</si>
  <si>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</si>
  <si>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</si>
  <si>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</si>
  <si>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</si>
  <si>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</si>
  <si>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</si>
  <si>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</si>
  <si>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</si>
  <si>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</si>
  <si>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</si>
  <si>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</si>
  <si>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</si>
  <si>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2.83</t>
  </si>
  <si>
    <t>3.73</t>
  </si>
  <si>
    <t>3.27</t>
  </si>
  <si>
    <t>2.93</t>
  </si>
  <si>
    <t>3.71</t>
  </si>
  <si>
    <t>3.31</t>
  </si>
  <si>
    <t>5.54</t>
  </si>
  <si>
    <t>3.18</t>
  </si>
  <si>
    <t>5.41</t>
  </si>
  <si>
    <t>1.21</t>
  </si>
  <si>
    <t>Basic EPS - Continuing Operations</t>
  </si>
  <si>
    <t>Basic Weighted Average Shares Outstanding</t>
  </si>
  <si>
    <t>Net EPS - Diluted</t>
  </si>
  <si>
    <t>3.72</t>
  </si>
  <si>
    <t>3.26</t>
  </si>
  <si>
    <t>3.7</t>
  </si>
  <si>
    <t>3.3</t>
  </si>
  <si>
    <t>3.17</t>
  </si>
  <si>
    <t>5.4</t>
  </si>
  <si>
    <t>Diluted EPS - Continuing Operations</t>
  </si>
  <si>
    <t>Diluted Weighted Average Shares Outstanding</t>
  </si>
  <si>
    <t>Normalized Basic EPS</t>
  </si>
  <si>
    <t>0.98</t>
  </si>
  <si>
    <t>0.4</t>
  </si>
  <si>
    <t>1.6</t>
  </si>
  <si>
    <t>1.63</t>
  </si>
  <si>
    <t>1.42</t>
  </si>
  <si>
    <t>1.77</t>
  </si>
  <si>
    <t>0.95</t>
  </si>
  <si>
    <t>1.44</t>
  </si>
  <si>
    <t>1.45</t>
  </si>
  <si>
    <t>1.39</t>
  </si>
  <si>
    <t>Normalized Diluted EPS</t>
  </si>
  <si>
    <t>1.76</t>
  </si>
  <si>
    <t>0.94</t>
  </si>
  <si>
    <t>Dividend Per Share</t>
  </si>
  <si>
    <t>2.6</t>
  </si>
  <si>
    <t>2.7</t>
  </si>
  <si>
    <t>3.05</t>
  </si>
  <si>
    <t>3.5</t>
  </si>
  <si>
    <t>3.83</t>
  </si>
  <si>
    <t>3.92</t>
  </si>
  <si>
    <t>Payout Ratio</t>
  </si>
  <si>
    <t>189.41</t>
  </si>
  <si>
    <t>210.29</t>
  </si>
  <si>
    <t>130.98</t>
  </si>
  <si>
    <t>113.87</t>
  </si>
  <si>
    <t>100.82</t>
  </si>
  <si>
    <t>127.76</t>
  </si>
  <si>
    <t>78.94</t>
  </si>
  <si>
    <t>135.34</t>
  </si>
  <si>
    <t>80.69</t>
  </si>
  <si>
    <t>361.6</t>
  </si>
  <si>
    <t>American Depositary Receipts Ratio (ADR)</t>
  </si>
  <si>
    <t>0.1</t>
  </si>
  <si>
    <t>EBITDA</t>
  </si>
  <si>
    <t>EBITA</t>
  </si>
  <si>
    <t>EBIT</t>
  </si>
  <si>
    <t>EBITDAR</t>
  </si>
  <si>
    <t>Total Revenues (As Reported)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</si>
  <si>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</si>
  <si>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</si>
  <si>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</si>
  <si>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</si>
  <si>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</si>
  <si>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</si>
  <si>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</si>
  <si>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</si>
  <si>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</si>
  <si>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</si>
  <si>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</si>
  <si>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</si>
  <si>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2.55</t>
  </si>
  <si>
    <t>2.85</t>
  </si>
  <si>
    <t>2.98</t>
  </si>
  <si>
    <t>3.03</t>
  </si>
  <si>
    <t>2.92</t>
  </si>
  <si>
    <t>3.11</t>
  </si>
  <si>
    <t>2.52</t>
  </si>
  <si>
    <t>2.69</t>
  </si>
  <si>
    <t>2.53</t>
  </si>
  <si>
    <t>Return on Total Capital</t>
  </si>
  <si>
    <t>2.78</t>
  </si>
  <si>
    <t>3.09</t>
  </si>
  <si>
    <t>3.19</t>
  </si>
  <si>
    <t>3.21</t>
  </si>
  <si>
    <t>3.07</t>
  </si>
  <si>
    <t>2.64</t>
  </si>
  <si>
    <t>2.82</t>
  </si>
  <si>
    <t>2.97</t>
  </si>
  <si>
    <t>2.65</t>
  </si>
  <si>
    <t>Return On Equity %</t>
  </si>
  <si>
    <t>6.92</t>
  </si>
  <si>
    <t>10.06</t>
  </si>
  <si>
    <t>7.21</t>
  </si>
  <si>
    <t>7.02</t>
  </si>
  <si>
    <t>8.73</t>
  </si>
  <si>
    <t>8.04</t>
  </si>
  <si>
    <t>12.46</t>
  </si>
  <si>
    <t>7.72</t>
  </si>
  <si>
    <t>12.45</t>
  </si>
  <si>
    <t>3.52</t>
  </si>
  <si>
    <t>Return on Common Equity</t>
  </si>
  <si>
    <t>7.85</t>
  </si>
  <si>
    <t>10.4</t>
  </si>
  <si>
    <t>9.05</t>
  </si>
  <si>
    <t>8.07</t>
  </si>
  <si>
    <t>10.13</t>
  </si>
  <si>
    <t>9.15</t>
  </si>
  <si>
    <t>15.27</t>
  </si>
  <si>
    <t>8.53</t>
  </si>
  <si>
    <t>14.17</t>
  </si>
  <si>
    <t>Margin Analysis</t>
  </si>
  <si>
    <t>Gross Profit Margin %</t>
  </si>
  <si>
    <t>63.98</t>
  </si>
  <si>
    <t>63.96</t>
  </si>
  <si>
    <t>63.93</t>
  </si>
  <si>
    <t>63.26</t>
  </si>
  <si>
    <t>62.52</t>
  </si>
  <si>
    <t>62.9</t>
  </si>
  <si>
    <t>62.31</t>
  </si>
  <si>
    <t>63.74</t>
  </si>
  <si>
    <t>63.16</t>
  </si>
  <si>
    <t>62.29</t>
  </si>
  <si>
    <t>SG&amp;A Margin</t>
  </si>
  <si>
    <t>3.94</t>
  </si>
  <si>
    <t>4.11</t>
  </si>
  <si>
    <t>4.34</t>
  </si>
  <si>
    <t>4.5</t>
  </si>
  <si>
    <t>4.81</t>
  </si>
  <si>
    <t>4.86</t>
  </si>
  <si>
    <t>5.29</t>
  </si>
  <si>
    <t>4.74</t>
  </si>
  <si>
    <t>5.26</t>
  </si>
  <si>
    <t>EBITDA Margin %</t>
  </si>
  <si>
    <t>60.04</t>
  </si>
  <si>
    <t>60.13</t>
  </si>
  <si>
    <t>59.82</t>
  </si>
  <si>
    <t>58.92</t>
  </si>
  <si>
    <t>58.03</t>
  </si>
  <si>
    <t>58.09</t>
  </si>
  <si>
    <t>57.45</t>
  </si>
  <si>
    <t>58.45</t>
  </si>
  <si>
    <t>58.43</t>
  </si>
  <si>
    <t>57.03</t>
  </si>
  <si>
    <t>EBITA Margin %</t>
  </si>
  <si>
    <t>33.95</t>
  </si>
  <si>
    <t>34.68</t>
  </si>
  <si>
    <t>34.69</t>
  </si>
  <si>
    <t>35.36</t>
  </si>
  <si>
    <t>34.18</t>
  </si>
  <si>
    <t>35.28</t>
  </si>
  <si>
    <t>32.47</t>
  </si>
  <si>
    <t>33.99</t>
  </si>
  <si>
    <t>34.17</t>
  </si>
  <si>
    <t>31.38</t>
  </si>
  <si>
    <t>EBIT Margin %</t>
  </si>
  <si>
    <t>Income From Continuing Operations Margin %</t>
  </si>
  <si>
    <t>21.84</t>
  </si>
  <si>
    <t>31.83</t>
  </si>
  <si>
    <t>22.26</t>
  </si>
  <si>
    <t>21.46</t>
  </si>
  <si>
    <t>26.32</t>
  </si>
  <si>
    <t>22.27</t>
  </si>
  <si>
    <t>37.21</t>
  </si>
  <si>
    <t>22.05</t>
  </si>
  <si>
    <t>33.02</t>
  </si>
  <si>
    <t>9.01</t>
  </si>
  <si>
    <t>Net Income Margin %</t>
  </si>
  <si>
    <t>18.42</t>
  </si>
  <si>
    <t>23.2</t>
  </si>
  <si>
    <t>20.03</t>
  </si>
  <si>
    <t>17.65</t>
  </si>
  <si>
    <t>21.53</t>
  </si>
  <si>
    <t>17.82</t>
  </si>
  <si>
    <t>31.88</t>
  </si>
  <si>
    <t>17.63</t>
  </si>
  <si>
    <t>27.47</t>
  </si>
  <si>
    <t>5.88</t>
  </si>
  <si>
    <t>Net Avail. For Common Margin %</t>
  </si>
  <si>
    <t>17.98</t>
  </si>
  <si>
    <t>22.79</t>
  </si>
  <si>
    <t>19.6</t>
  </si>
  <si>
    <t>17.25</t>
  </si>
  <si>
    <t>21.14</t>
  </si>
  <si>
    <t>17.46</t>
  </si>
  <si>
    <t>31.47</t>
  </si>
  <si>
    <t>17.31</t>
  </si>
  <si>
    <t>27.44</t>
  </si>
  <si>
    <t>Normalized Net Income Margin</t>
  </si>
  <si>
    <t>6.22</t>
  </si>
  <si>
    <t>2.46</t>
  </si>
  <si>
    <t>9.6</t>
  </si>
  <si>
    <t>9.57</t>
  </si>
  <si>
    <t>8.09</t>
  </si>
  <si>
    <t>9.32</t>
  </si>
  <si>
    <t>5.37</t>
  </si>
  <si>
    <t>7.84</t>
  </si>
  <si>
    <t>7.34</t>
  </si>
  <si>
    <t>6.75</t>
  </si>
  <si>
    <t>Levered Free Cash Flow Margin</t>
  </si>
  <si>
    <t>36.01</t>
  </si>
  <si>
    <t>28.85</t>
  </si>
  <si>
    <t>34.33</t>
  </si>
  <si>
    <t>32.78</t>
  </si>
  <si>
    <t>29.81</t>
  </si>
  <si>
    <t>39.85</t>
  </si>
  <si>
    <t>34.54</t>
  </si>
  <si>
    <t>33.49</t>
  </si>
  <si>
    <t>40.38</t>
  </si>
  <si>
    <t>32.08</t>
  </si>
  <si>
    <t>Unlevered Free Cash Flow Margin</t>
  </si>
  <si>
    <t>47.83</t>
  </si>
  <si>
    <t>39.6</t>
  </si>
  <si>
    <t>44.41</t>
  </si>
  <si>
    <t>41.71</t>
  </si>
  <si>
    <t>38.54</t>
  </si>
  <si>
    <t>48.66</t>
  </si>
  <si>
    <t>44.4</t>
  </si>
  <si>
    <t>42.72</t>
  </si>
  <si>
    <t>49.22</t>
  </si>
  <si>
    <t>43.27</t>
  </si>
  <si>
    <t>Asset Turnover</t>
  </si>
  <si>
    <t>0.12</t>
  </si>
  <si>
    <t>0.13</t>
  </si>
  <si>
    <t>0.14</t>
  </si>
  <si>
    <t>Fixed Assets Turnover</t>
  </si>
  <si>
    <t>0.16</t>
  </si>
  <si>
    <t>0.17</t>
  </si>
  <si>
    <t>Receivables Turnover (Average Receivables)</t>
  </si>
  <si>
    <t>3.25</t>
  </si>
  <si>
    <t>2.87</t>
  </si>
  <si>
    <t>2.77</t>
  </si>
  <si>
    <t>2.67</t>
  </si>
  <si>
    <t>2.34</t>
  </si>
  <si>
    <t>2.29</t>
  </si>
  <si>
    <t>2.24</t>
  </si>
  <si>
    <t>Short Term Liquidity</t>
  </si>
  <si>
    <t>Current Ratio</t>
  </si>
  <si>
    <t>2.4</t>
  </si>
  <si>
    <t>1.34</t>
  </si>
  <si>
    <t>0.62</t>
  </si>
  <si>
    <t>3.46</t>
  </si>
  <si>
    <t>4.73</t>
  </si>
  <si>
    <t>1.14</t>
  </si>
  <si>
    <t>1.18</t>
  </si>
  <si>
    <t>Quick Ratio</t>
  </si>
  <si>
    <t>1.9</t>
  </si>
  <si>
    <t>1.15</t>
  </si>
  <si>
    <t>0.54</t>
  </si>
  <si>
    <t>2.51</t>
  </si>
  <si>
    <t>2.94</t>
  </si>
  <si>
    <t>4.45</t>
  </si>
  <si>
    <t>1.05</t>
  </si>
  <si>
    <t>1.09</t>
  </si>
  <si>
    <t>Operating Cash Flow to Current Liabilities</t>
  </si>
  <si>
    <t>0.53</t>
  </si>
  <si>
    <t>0.58</t>
  </si>
  <si>
    <t>0.45</t>
  </si>
  <si>
    <t>1.64</t>
  </si>
  <si>
    <t>2.16</t>
  </si>
  <si>
    <t>1.82</t>
  </si>
  <si>
    <t>1.79</t>
  </si>
  <si>
    <t>1.85</t>
  </si>
  <si>
    <t>0.66</t>
  </si>
  <si>
    <t>0.47</t>
  </si>
  <si>
    <t>Days Sales Outstanding (Average Receivables)</t>
  </si>
  <si>
    <t>112.41</t>
  </si>
  <si>
    <t>118.79</t>
  </si>
  <si>
    <t>127.39</t>
  </si>
  <si>
    <t>131.74</t>
  </si>
  <si>
    <t>135.61</t>
  </si>
  <si>
    <t>136.68</t>
  </si>
  <si>
    <t>156.68</t>
  </si>
  <si>
    <t>159.19</t>
  </si>
  <si>
    <t>159.43</t>
  </si>
  <si>
    <t>162.8</t>
  </si>
  <si>
    <t>Average Days Payable Outstanding</t>
  </si>
  <si>
    <t>93.75</t>
  </si>
  <si>
    <t>104.38</t>
  </si>
  <si>
    <t>113.54</t>
  </si>
  <si>
    <t>119.4</t>
  </si>
  <si>
    <t>109.39</t>
  </si>
  <si>
    <t>109.94</t>
  </si>
  <si>
    <t>126.59</t>
  </si>
  <si>
    <t>115.39</t>
  </si>
  <si>
    <t>118.36</t>
  </si>
  <si>
    <t>130.97</t>
  </si>
  <si>
    <t>Long Term Solvency</t>
  </si>
  <si>
    <t>Total Debt/Equity</t>
  </si>
  <si>
    <t>125.96</t>
  </si>
  <si>
    <t>117.02</t>
  </si>
  <si>
    <t>123.61</t>
  </si>
  <si>
    <t>126.77</t>
  </si>
  <si>
    <t>134.79</t>
  </si>
  <si>
    <t>152.68</t>
  </si>
  <si>
    <t>161.71</t>
  </si>
  <si>
    <t>166.13</t>
  </si>
  <si>
    <t>175.69</t>
  </si>
  <si>
    <t>203.14</t>
  </si>
  <si>
    <t>Total Debt / Total Capital</t>
  </si>
  <si>
    <t>55.74</t>
  </si>
  <si>
    <t>53.92</t>
  </si>
  <si>
    <t>55.28</t>
  </si>
  <si>
    <t>55.9</t>
  </si>
  <si>
    <t>57.41</t>
  </si>
  <si>
    <t>60.42</t>
  </si>
  <si>
    <t>61.79</t>
  </si>
  <si>
    <t>62.42</t>
  </si>
  <si>
    <t>63.73</t>
  </si>
  <si>
    <t>67.01</t>
  </si>
  <si>
    <t>LT Debt/Equity</t>
  </si>
  <si>
    <t>125.63</t>
  </si>
  <si>
    <t>109.7</t>
  </si>
  <si>
    <t>102.93</t>
  </si>
  <si>
    <t>134.78</t>
  </si>
  <si>
    <t>152.54</t>
  </si>
  <si>
    <t>161.34</t>
  </si>
  <si>
    <t>165.78</t>
  </si>
  <si>
    <t>160.6</t>
  </si>
  <si>
    <t>178.71</t>
  </si>
  <si>
    <t>Long-Term Debt / Total Capital</t>
  </si>
  <si>
    <t>55.6</t>
  </si>
  <si>
    <t>50.55</t>
  </si>
  <si>
    <t>46.03</t>
  </si>
  <si>
    <t>57.4</t>
  </si>
  <si>
    <t>60.37</t>
  </si>
  <si>
    <t>61.65</t>
  </si>
  <si>
    <t>58.26</t>
  </si>
  <si>
    <t>58.96</t>
  </si>
  <si>
    <t>Total Liabilities / Total Assets</t>
  </si>
  <si>
    <t>59.73</t>
  </si>
  <si>
    <t>57.09</t>
  </si>
  <si>
    <t>57.92</t>
  </si>
  <si>
    <t>58.17</t>
  </si>
  <si>
    <t>59.45</t>
  </si>
  <si>
    <t>62.35</t>
  </si>
  <si>
    <t>63.52</t>
  </si>
  <si>
    <t>64.08</t>
  </si>
  <si>
    <t>65.45</t>
  </si>
  <si>
    <t>68.55</t>
  </si>
  <si>
    <t>EBIT / Interest Expense</t>
  </si>
  <si>
    <t>2.02</t>
  </si>
  <si>
    <t>2.15</t>
  </si>
  <si>
    <t>2.47</t>
  </si>
  <si>
    <t>2.45</t>
  </si>
  <si>
    <t>2.5</t>
  </si>
  <si>
    <t>2.06</t>
  </si>
  <si>
    <t>2.3</t>
  </si>
  <si>
    <t>2.42</t>
  </si>
  <si>
    <t>1.75</t>
  </si>
  <si>
    <t>EBITDA / Interest Expense</t>
  </si>
  <si>
    <t>4.12</t>
  </si>
  <si>
    <t>4.15</t>
  </si>
  <si>
    <t>4.16</t>
  </si>
  <si>
    <t>3.64</t>
  </si>
  <si>
    <t>3.99</t>
  </si>
  <si>
    <t>(EBITDA - Capex) / Interest Expense</t>
  </si>
  <si>
    <t>Total Debt / EBITDA</t>
  </si>
  <si>
    <t>6.97</t>
  </si>
  <si>
    <t>6.11</t>
  </si>
  <si>
    <t>6.4</t>
  </si>
  <si>
    <t>6.65</t>
  </si>
  <si>
    <t>7.05</t>
  </si>
  <si>
    <t>7.13</t>
  </si>
  <si>
    <t>8.57</t>
  </si>
  <si>
    <t>7.9</t>
  </si>
  <si>
    <t>8.08</t>
  </si>
  <si>
    <t>8.94</t>
  </si>
  <si>
    <t>Net Debt / EBITDA</t>
  </si>
  <si>
    <t>5.76</t>
  </si>
  <si>
    <t>5.63</t>
  </si>
  <si>
    <t>6.17</t>
  </si>
  <si>
    <t>6.37</t>
  </si>
  <si>
    <t>6.7</t>
  </si>
  <si>
    <t>6.76</t>
  </si>
  <si>
    <t>7.51</t>
  </si>
  <si>
    <t>7.64</t>
  </si>
  <si>
    <t>7.7</t>
  </si>
  <si>
    <t>8.11</t>
  </si>
  <si>
    <t>Total Debt / (EBITDA - Capex)</t>
  </si>
  <si>
    <t>Net Debt / (EBITDA - Capex)</t>
  </si>
  <si>
    <t>Growth Over Prior Year</t>
  </si>
  <si>
    <t>Total Revenues, 1 Yr. Growth %</t>
  </si>
  <si>
    <t>11.67</t>
  </si>
  <si>
    <t>4.31</t>
  </si>
  <si>
    <t>8.13</t>
  </si>
  <si>
    <t>-7.96</t>
  </si>
  <si>
    <t>4.68</t>
  </si>
  <si>
    <t>4.71</t>
  </si>
  <si>
    <t>Gross Profit, 1 Yr. Growth %</t>
  </si>
  <si>
    <t>11.36</t>
  </si>
  <si>
    <t>4.28</t>
  </si>
  <si>
    <t>1.86</t>
  </si>
  <si>
    <t>1.27</t>
  </si>
  <si>
    <t>2.1</t>
  </si>
  <si>
    <t>8.78</t>
  </si>
  <si>
    <t>-9.67</t>
  </si>
  <si>
    <t>7.08</t>
  </si>
  <si>
    <t>6.87</t>
  </si>
  <si>
    <t>EBITDA, 1 Yr. Growth %</t>
  </si>
  <si>
    <t>11.65</t>
  </si>
  <si>
    <t>4.47</t>
  </si>
  <si>
    <t>1.38</t>
  </si>
  <si>
    <t>0.8</t>
  </si>
  <si>
    <t>1.74</t>
  </si>
  <si>
    <t>8.25</t>
  </si>
  <si>
    <t>-10.01</t>
  </si>
  <si>
    <t>6.5</t>
  </si>
  <si>
    <t>7.8</t>
  </si>
  <si>
    <t>2.2</t>
  </si>
  <si>
    <t>EBITA, 1 Yr. Growth %</t>
  </si>
  <si>
    <t>11.3</t>
  </si>
  <si>
    <t>6.56</t>
  </si>
  <si>
    <t>1.93</t>
  </si>
  <si>
    <t>-0.13</t>
  </si>
  <si>
    <t>11.61</t>
  </si>
  <si>
    <t>-17.68</t>
  </si>
  <si>
    <t>9.56</t>
  </si>
  <si>
    <t>8.41</t>
  </si>
  <si>
    <t>-3.83</t>
  </si>
  <si>
    <t>EBIT, 1 Yr. Growth %</t>
  </si>
  <si>
    <t>Earnings From Cont. Operations, 1 Yr. Growth %</t>
  </si>
  <si>
    <t>-25.24</t>
  </si>
  <si>
    <t>52.06</t>
  </si>
  <si>
    <t>-28.75</t>
  </si>
  <si>
    <t>-1.32</t>
  </si>
  <si>
    <t>26.68</t>
  </si>
  <si>
    <t>-8.5</t>
  </si>
  <si>
    <t>56.24</t>
  </si>
  <si>
    <t>-37.97</t>
  </si>
  <si>
    <t>61.5</t>
  </si>
  <si>
    <t>-71.45</t>
  </si>
  <si>
    <t>Net Income, 1 Yr. Growth %</t>
  </si>
  <si>
    <t>-40.84</t>
  </si>
  <si>
    <t>31.45</t>
  </si>
  <si>
    <t>-12.06</t>
  </si>
  <si>
    <t>-9.82</t>
  </si>
  <si>
    <t>26.04</t>
  </si>
  <si>
    <t>-10.52</t>
  </si>
  <si>
    <t>67.34</t>
  </si>
  <si>
    <t>-42.11</t>
  </si>
  <si>
    <t>68.04</t>
  </si>
  <si>
    <t>-77.59</t>
  </si>
  <si>
    <t>Diluted EPS Before Extra, 1 Yr. Growth %</t>
  </si>
  <si>
    <t>-30.14</t>
  </si>
  <si>
    <t>31.49</t>
  </si>
  <si>
    <t>-12.37</t>
  </si>
  <si>
    <t>-10.12</t>
  </si>
  <si>
    <t>26.28</t>
  </si>
  <si>
    <t>-10.81</t>
  </si>
  <si>
    <t>67.88</t>
  </si>
  <si>
    <t>-42.78</t>
  </si>
  <si>
    <t>70.35</t>
  </si>
  <si>
    <t>Normalized Net Income, 1 Yr. Growth %</t>
  </si>
  <si>
    <t>-58.7</t>
  </si>
  <si>
    <t>296.91</t>
  </si>
  <si>
    <t>2.09</t>
  </si>
  <si>
    <t>-12.71</t>
  </si>
  <si>
    <t>24.6</t>
  </si>
  <si>
    <t>-51.43</t>
  </si>
  <si>
    <t>52.88</t>
  </si>
  <si>
    <t>0.97</t>
  </si>
  <si>
    <t>-3.67</t>
  </si>
  <si>
    <t>Net Property, Plant and Equip., 1 Yr. Growth %</t>
  </si>
  <si>
    <t>-0.64</t>
  </si>
  <si>
    <t>-0.76</t>
  </si>
  <si>
    <t>3.98</t>
  </si>
  <si>
    <t>1.53</t>
  </si>
  <si>
    <t>4.93</t>
  </si>
  <si>
    <t>5.98</t>
  </si>
  <si>
    <t>5.97</t>
  </si>
  <si>
    <t>Accounts Receivable, 1 Yr. Growth %</t>
  </si>
  <si>
    <t>3.87</t>
  </si>
  <si>
    <t>15.46</t>
  </si>
  <si>
    <t>4.57</t>
  </si>
  <si>
    <t>6.96</t>
  </si>
  <si>
    <t>7.1</t>
  </si>
  <si>
    <t>12.73</t>
  </si>
  <si>
    <t>4.2</t>
  </si>
  <si>
    <t>5.69</t>
  </si>
  <si>
    <t>8.79</t>
  </si>
  <si>
    <t>Total Assets, 1 Yr. Growth %</t>
  </si>
  <si>
    <t>-1.43</t>
  </si>
  <si>
    <t>-7.58</t>
  </si>
  <si>
    <t>2.73</t>
  </si>
  <si>
    <t>2.76</t>
  </si>
  <si>
    <t>4.56</t>
  </si>
  <si>
    <t>5.08</t>
  </si>
  <si>
    <t>7.39</t>
  </si>
  <si>
    <t>-2.16</t>
  </si>
  <si>
    <t>8.24</t>
  </si>
  <si>
    <t>Common Equity, 1 Yr. Growth %</t>
  </si>
  <si>
    <t>-0.79</t>
  </si>
  <si>
    <t>0.22</t>
  </si>
  <si>
    <t>1.4</t>
  </si>
  <si>
    <t>0.5</t>
  </si>
  <si>
    <t>1.23</t>
  </si>
  <si>
    <t>-3.49</t>
  </si>
  <si>
    <t>5.68</t>
  </si>
  <si>
    <t>0.65</t>
  </si>
  <si>
    <t>5.12</t>
  </si>
  <si>
    <t>-4.18</t>
  </si>
  <si>
    <t>Tangible Book Value, 1 Yr. Growth %</t>
  </si>
  <si>
    <t>Cash From Operations, 1 Yr. Growth %</t>
  </si>
  <si>
    <t>-10.59</t>
  </si>
  <si>
    <t>14.93</t>
  </si>
  <si>
    <t>29.7</t>
  </si>
  <si>
    <t>-12.48</t>
  </si>
  <si>
    <t>26.13</t>
  </si>
  <si>
    <t>-2.06</t>
  </si>
  <si>
    <t>-2.04</t>
  </si>
  <si>
    <t>13.16</t>
  </si>
  <si>
    <t>1.49</t>
  </si>
  <si>
    <t>Levered Free Cash Flow, 1 Yr. Growth %</t>
  </si>
  <si>
    <t>-42.9</t>
  </si>
  <si>
    <t>-16.4</t>
  </si>
  <si>
    <t>20.86</t>
  </si>
  <si>
    <t>-2.31</t>
  </si>
  <si>
    <t>-6.04</t>
  </si>
  <si>
    <t>44.54</t>
  </si>
  <si>
    <t>-20.93</t>
  </si>
  <si>
    <t>1.48</t>
  </si>
  <si>
    <t>30.04</t>
  </si>
  <si>
    <t>-16.81</t>
  </si>
  <si>
    <t>Unlevered Free Cash Flow, 1 Yr. Growth %</t>
  </si>
  <si>
    <t>-35.93</t>
  </si>
  <si>
    <t>-13.63</t>
  </si>
  <si>
    <t>14.01</t>
  </si>
  <si>
    <t>-3.9</t>
  </si>
  <si>
    <t>-4.54</t>
  </si>
  <si>
    <t>36.52</t>
  </si>
  <si>
    <t>0.72</t>
  </si>
  <si>
    <t>24.25</t>
  </si>
  <si>
    <t>-7.94</t>
  </si>
  <si>
    <t>Dividend Per Share, 1 Yr. Growth %</t>
  </si>
  <si>
    <t>3.85</t>
  </si>
  <si>
    <t>12.96</t>
  </si>
  <si>
    <t>14.75</t>
  </si>
  <si>
    <t>9.43</t>
  </si>
  <si>
    <t>2.35</t>
  </si>
  <si>
    <t>Compound Annual Growth Rate Over Two Years</t>
  </si>
  <si>
    <t>Total Revenues, 2 Yr. CAGR %</t>
  </si>
  <si>
    <t>12.76</t>
  </si>
  <si>
    <t>7.93</t>
  </si>
  <si>
    <t>3.1</t>
  </si>
  <si>
    <t>2.12</t>
  </si>
  <si>
    <t>0.41</t>
  </si>
  <si>
    <t>-1.84</t>
  </si>
  <si>
    <t>6.25</t>
  </si>
  <si>
    <t>6.26</t>
  </si>
  <si>
    <t>Gross Profit, 2 Yr. CAGR %</t>
  </si>
  <si>
    <t>12.23</t>
  </si>
  <si>
    <t>7.76</t>
  </si>
  <si>
    <t>3.06</t>
  </si>
  <si>
    <t>1.56</t>
  </si>
  <si>
    <t>1.68</t>
  </si>
  <si>
    <t>5.39</t>
  </si>
  <si>
    <t>0.15</t>
  </si>
  <si>
    <t>-1.65</t>
  </si>
  <si>
    <t>5.05</t>
  </si>
  <si>
    <t>EBITDA, 2 Yr. CAGR %</t>
  </si>
  <si>
    <t>2.91</t>
  </si>
  <si>
    <t>4.95</t>
  </si>
  <si>
    <t>-0.2</t>
  </si>
  <si>
    <t>-2.1</t>
  </si>
  <si>
    <t>7.15</t>
  </si>
  <si>
    <t>4.96</t>
  </si>
  <si>
    <t>EBITA, 2 Yr. CAGR %</t>
  </si>
  <si>
    <t>8.69</t>
  </si>
  <si>
    <t>8.91</t>
  </si>
  <si>
    <t>4.22</t>
  </si>
  <si>
    <t>3.12</t>
  </si>
  <si>
    <t>2.07</t>
  </si>
  <si>
    <t>5.57</t>
  </si>
  <si>
    <t>-2.41</t>
  </si>
  <si>
    <t>-4.59</t>
  </si>
  <si>
    <t>8.98</t>
  </si>
  <si>
    <t>EBIT, 2 Yr. CAGR %</t>
  </si>
  <si>
    <t>Earnings From Cont. Operations, 2 Yr. CAGR %</t>
  </si>
  <si>
    <t>35.75</t>
  </si>
  <si>
    <t>6.62</t>
  </si>
  <si>
    <t>4.09</t>
  </si>
  <si>
    <t>-16.14</t>
  </si>
  <si>
    <t>11.81</t>
  </si>
  <si>
    <t>7.66</t>
  </si>
  <si>
    <t>19.57</t>
  </si>
  <si>
    <t>-1.55</t>
  </si>
  <si>
    <t>0.09</t>
  </si>
  <si>
    <t>-32.09</t>
  </si>
  <si>
    <t>Net Income, 2 Yr. CAGR %</t>
  </si>
  <si>
    <t>23.76</t>
  </si>
  <si>
    <t>-11.81</t>
  </si>
  <si>
    <t>-10.95</t>
  </si>
  <si>
    <t>6.61</t>
  </si>
  <si>
    <t>6.2</t>
  </si>
  <si>
    <t>22.37</t>
  </si>
  <si>
    <t>-1.58</t>
  </si>
  <si>
    <t>-1.37</t>
  </si>
  <si>
    <t>-38.64</t>
  </si>
  <si>
    <t>Diluted EPS Before Extra, 2 Yr. CAGR %</t>
  </si>
  <si>
    <t>31.34</t>
  </si>
  <si>
    <t>-4.16</t>
  </si>
  <si>
    <t>-11.25</t>
  </si>
  <si>
    <t>6.53</t>
  </si>
  <si>
    <t>6.13</t>
  </si>
  <si>
    <t>22.36</t>
  </si>
  <si>
    <t>-1.99</t>
  </si>
  <si>
    <t>-1.27</t>
  </si>
  <si>
    <t>-38.22</t>
  </si>
  <si>
    <t>Normalized Net Income, 2 Yr. CAGR %</t>
  </si>
  <si>
    <t>-24.78</t>
  </si>
  <si>
    <t>28.04</t>
  </si>
  <si>
    <t>101.3</t>
  </si>
  <si>
    <t>-5.6</t>
  </si>
  <si>
    <t>4.29</t>
  </si>
  <si>
    <t>-19.05</t>
  </si>
  <si>
    <t>-12.93</t>
  </si>
  <si>
    <t>24.24</t>
  </si>
  <si>
    <t>Net Property, Plant and Equip., 2 Yr. CAGR %</t>
  </si>
  <si>
    <t>14.88</t>
  </si>
  <si>
    <t>-0.7</t>
  </si>
  <si>
    <t>0.83</t>
  </si>
  <si>
    <t>2.75</t>
  </si>
  <si>
    <t>3.22</t>
  </si>
  <si>
    <t>2.44</t>
  </si>
  <si>
    <t>3.97</t>
  </si>
  <si>
    <t>Accounts Receivable, 2 Yr. CAGR %</t>
  </si>
  <si>
    <t>5.17</t>
  </si>
  <si>
    <t>9.51</t>
  </si>
  <si>
    <t>9.88</t>
  </si>
  <si>
    <t>7.03</t>
  </si>
  <si>
    <t>8.38</t>
  </si>
  <si>
    <t>6.12</t>
  </si>
  <si>
    <t>6.88</t>
  </si>
  <si>
    <t>7.23</t>
  </si>
  <si>
    <t>Total Assets, 2 Yr. CAGR %</t>
  </si>
  <si>
    <t>13.41</t>
  </si>
  <si>
    <t>-4.56</t>
  </si>
  <si>
    <t>-2.64</t>
  </si>
  <si>
    <t>2.74</t>
  </si>
  <si>
    <t>3.66</t>
  </si>
  <si>
    <t>4.82</t>
  </si>
  <si>
    <t>6.23</t>
  </si>
  <si>
    <t>7.87</t>
  </si>
  <si>
    <t>Common Equity, 2 Yr. CAGR %</t>
  </si>
  <si>
    <t>-0.29</t>
  </si>
  <si>
    <t>0.81</t>
  </si>
  <si>
    <t>0.86</t>
  </si>
  <si>
    <t>-1.16</t>
  </si>
  <si>
    <t>0.99</t>
  </si>
  <si>
    <t>3.14</t>
  </si>
  <si>
    <t>2.86</t>
  </si>
  <si>
    <t>0.37</t>
  </si>
  <si>
    <t>Tangible Book Value, 2 Yr. CAGR %</t>
  </si>
  <si>
    <t>Cash From Operations, 2 Yr. CAGR %</t>
  </si>
  <si>
    <t>4.01</t>
  </si>
  <si>
    <t>1.37</t>
  </si>
  <si>
    <t>22.1</t>
  </si>
  <si>
    <t>6.54</t>
  </si>
  <si>
    <t>5.44</t>
  </si>
  <si>
    <t>13.81</t>
  </si>
  <si>
    <t>0.29</t>
  </si>
  <si>
    <t>-2.05</t>
  </si>
  <si>
    <t>7.17</t>
  </si>
  <si>
    <t>Levered Free Cash Flow, 2 Yr. CAGR %</t>
  </si>
  <si>
    <t>19.47</t>
  </si>
  <si>
    <t>-30.91</t>
  </si>
  <si>
    <t>0.68</t>
  </si>
  <si>
    <t>8.66</t>
  </si>
  <si>
    <t>-4.07</t>
  </si>
  <si>
    <t>16.54</t>
  </si>
  <si>
    <t>7.91</t>
  </si>
  <si>
    <t>-10.56</t>
  </si>
  <si>
    <t>3.68</t>
  </si>
  <si>
    <t>Unlevered Free Cash Flow, 2 Yr. CAGR %</t>
  </si>
  <si>
    <t>15.45</t>
  </si>
  <si>
    <t>-25.61</t>
  </si>
  <si>
    <t>-0.65</t>
  </si>
  <si>
    <t>4.67</t>
  </si>
  <si>
    <t>-4.12</t>
  </si>
  <si>
    <t>14.16</t>
  </si>
  <si>
    <t>7.67</t>
  </si>
  <si>
    <t>-8.35</t>
  </si>
  <si>
    <t>11.87</t>
  </si>
  <si>
    <t>6.68</t>
  </si>
  <si>
    <t>Dividend Per Share, 2 Yr. CAGR %</t>
  </si>
  <si>
    <t>6.32</t>
  </si>
  <si>
    <t>8.31</t>
  </si>
  <si>
    <t>13.86</t>
  </si>
  <si>
    <t>12.06</t>
  </si>
  <si>
    <t>5.83</t>
  </si>
  <si>
    <t>1.17</t>
  </si>
  <si>
    <t>Compound Annual Growth Rate Over Three Years</t>
  </si>
  <si>
    <t>Total Revenues, 3 Yr. CAGR %</t>
  </si>
  <si>
    <t>10.02</t>
  </si>
  <si>
    <t>9.87</t>
  </si>
  <si>
    <t>1.47</t>
  </si>
  <si>
    <t>1.81</t>
  </si>
  <si>
    <t>1.28</t>
  </si>
  <si>
    <t>5.73</t>
  </si>
  <si>
    <t>Gross Profit, 3 Yr. CAGR %</t>
  </si>
  <si>
    <t>8.46</t>
  </si>
  <si>
    <t>9.52</t>
  </si>
  <si>
    <t>0.96</t>
  </si>
  <si>
    <t>2.41</t>
  </si>
  <si>
    <t>1.11</t>
  </si>
  <si>
    <t>5.72</t>
  </si>
  <si>
    <t>EBITDA, 3 Yr. CAGR %</t>
  </si>
  <si>
    <t>8.87</t>
  </si>
  <si>
    <t>9.91</t>
  </si>
  <si>
    <t>5.75</t>
  </si>
  <si>
    <t>1.31</t>
  </si>
  <si>
    <t>3.54</t>
  </si>
  <si>
    <t>1.98</t>
  </si>
  <si>
    <t>5.48</t>
  </si>
  <si>
    <t>EBITA, 3 Yr. CAGR %</t>
  </si>
  <si>
    <t>5.77</t>
  </si>
  <si>
    <t>7.98</t>
  </si>
  <si>
    <t>4.25</t>
  </si>
  <si>
    <t>5.15</t>
  </si>
  <si>
    <t>1.43</t>
  </si>
  <si>
    <t>-0.44</t>
  </si>
  <si>
    <t>4.53</t>
  </si>
  <si>
    <t>EBIT, 3 Yr. CAGR %</t>
  </si>
  <si>
    <t>Earnings From Cont. Operations, 3 Yr. CAGR %</t>
  </si>
  <si>
    <t>20.2</t>
  </si>
  <si>
    <t>40.98</t>
  </si>
  <si>
    <t>-6.78</t>
  </si>
  <si>
    <t>2.26</t>
  </si>
  <si>
    <t>-3.78</t>
  </si>
  <si>
    <t>4.58</t>
  </si>
  <si>
    <t>21.89</t>
  </si>
  <si>
    <t>-3.92</t>
  </si>
  <si>
    <t>16.11</t>
  </si>
  <si>
    <t>-34.11</t>
  </si>
  <si>
    <t>Net Income, 3 Yr. CAGR %</t>
  </si>
  <si>
    <t>17.61</t>
  </si>
  <si>
    <t>26.27</t>
  </si>
  <si>
    <t>-11.9</t>
  </si>
  <si>
    <t>-0.01</t>
  </si>
  <si>
    <t>0.57</t>
  </si>
  <si>
    <t>23.58</t>
  </si>
  <si>
    <t>-4.65</t>
  </si>
  <si>
    <t>-39.82</t>
  </si>
  <si>
    <t>Diluted EPS Before Extra, 3 Yr. CAGR %</t>
  </si>
  <si>
    <t>16.27</t>
  </si>
  <si>
    <t>31.39</t>
  </si>
  <si>
    <t>-6.98</t>
  </si>
  <si>
    <t>-0.18</t>
  </si>
  <si>
    <t>23.66</t>
  </si>
  <si>
    <t>-5.02</t>
  </si>
  <si>
    <t>17.84</t>
  </si>
  <si>
    <t>-39.78</t>
  </si>
  <si>
    <t>Normalized Net Income, 3 Yr. CAGR %</t>
  </si>
  <si>
    <t>-0.16</t>
  </si>
  <si>
    <t>-24.66</t>
  </si>
  <si>
    <t>30.96</t>
  </si>
  <si>
    <t>18.73</t>
  </si>
  <si>
    <t>52.36</t>
  </si>
  <si>
    <t>3.55</t>
  </si>
  <si>
    <t>-16.35</t>
  </si>
  <si>
    <t>0.06</t>
  </si>
  <si>
    <t>-8.53</t>
  </si>
  <si>
    <t>14.14</t>
  </si>
  <si>
    <t>Net Property, Plant and Equip., 3 Yr. CAGR %</t>
  </si>
  <si>
    <t>13.74</t>
  </si>
  <si>
    <t>9.41</t>
  </si>
  <si>
    <t>0.34</t>
  </si>
  <si>
    <t>1.87</t>
  </si>
  <si>
    <t>3.47</t>
  </si>
  <si>
    <t>2.13</t>
  </si>
  <si>
    <t>2.63</t>
  </si>
  <si>
    <t>4.63</t>
  </si>
  <si>
    <t>Accounts Receivable, 3 Yr. CAGR %</t>
  </si>
  <si>
    <t>8.49</t>
  </si>
  <si>
    <t>8.9</t>
  </si>
  <si>
    <t>7.95</t>
  </si>
  <si>
    <t>8.28</t>
  </si>
  <si>
    <t>7.52</t>
  </si>
  <si>
    <t>Total Assets, 3 Yr. CAGR %</t>
  </si>
  <si>
    <t>10.39</t>
  </si>
  <si>
    <t>5.93</t>
  </si>
  <si>
    <t>-2.24</t>
  </si>
  <si>
    <t>-0.87</t>
  </si>
  <si>
    <t>3.35</t>
  </si>
  <si>
    <t>4.13</t>
  </si>
  <si>
    <t>5.67</t>
  </si>
  <si>
    <t>3.36</t>
  </si>
  <si>
    <t>4.38</t>
  </si>
  <si>
    <t>4.42</t>
  </si>
  <si>
    <t>Common Equity, 3 Yr. CAGR %</t>
  </si>
  <si>
    <t>0.27</t>
  </si>
  <si>
    <t>0.7</t>
  </si>
  <si>
    <t>1.04</t>
  </si>
  <si>
    <t>-0.61</t>
  </si>
  <si>
    <t>1.07</t>
  </si>
  <si>
    <t>0.88</t>
  </si>
  <si>
    <t>3.79</t>
  </si>
  <si>
    <t>0.46</t>
  </si>
  <si>
    <t>Tangible Book Value, 3 Yr. CAGR %</t>
  </si>
  <si>
    <t>Cash From Operations, 3 Yr. CAGR %</t>
  </si>
  <si>
    <t>7.53</t>
  </si>
  <si>
    <t>10.05</t>
  </si>
  <si>
    <t>9.27</t>
  </si>
  <si>
    <t>12.89</t>
  </si>
  <si>
    <t>4.52</t>
  </si>
  <si>
    <t>-0.5</t>
  </si>
  <si>
    <t>Levered Free Cash Flow, 3 Yr. CAGR %</t>
  </si>
  <si>
    <t>6.07</t>
  </si>
  <si>
    <t>-16.66</t>
  </si>
  <si>
    <t>-0.33</t>
  </si>
  <si>
    <t>9.98</t>
  </si>
  <si>
    <t>1.32</t>
  </si>
  <si>
    <t>3.16</t>
  </si>
  <si>
    <t>Unlevered Free Cash Flow, 3 Yr. CAGR %</t>
  </si>
  <si>
    <t>4.8</t>
  </si>
  <si>
    <t>-14.16</t>
  </si>
  <si>
    <t>-1.74</t>
  </si>
  <si>
    <t>1.51</t>
  </si>
  <si>
    <t>3.61</t>
  </si>
  <si>
    <t>5.3</t>
  </si>
  <si>
    <t>4.83</t>
  </si>
  <si>
    <t>Dividend Per Share, 3 Yr. CAGR %</t>
  </si>
  <si>
    <t>4.17</t>
  </si>
  <si>
    <t>5.47</t>
  </si>
  <si>
    <t>10.42</t>
  </si>
  <si>
    <t>12.36</t>
  </si>
  <si>
    <t>8.72</t>
  </si>
  <si>
    <t>0.78</t>
  </si>
  <si>
    <t>Compound Annual Growth Rate Over Five Years</t>
  </si>
  <si>
    <t>Total Revenues, 5 Yr. CAGR %</t>
  </si>
  <si>
    <t>9.5</t>
  </si>
  <si>
    <t>9.72</t>
  </si>
  <si>
    <t>7.2</t>
  </si>
  <si>
    <t>4.65</t>
  </si>
  <si>
    <t>1.73</t>
  </si>
  <si>
    <t>2.28</t>
  </si>
  <si>
    <t>3.57</t>
  </si>
  <si>
    <t>Gross Profit, 5 Yr. CAGR %</t>
  </si>
  <si>
    <t>8.81</t>
  </si>
  <si>
    <t>6.27</t>
  </si>
  <si>
    <t>3.62</t>
  </si>
  <si>
    <t>1.2</t>
  </si>
  <si>
    <t>2.22</t>
  </si>
  <si>
    <t>3.32</t>
  </si>
  <si>
    <t>3.45</t>
  </si>
  <si>
    <t>EBITDA, 5 Yr. CAGR %</t>
  </si>
  <si>
    <t>9.26</t>
  </si>
  <si>
    <t>9.04</t>
  </si>
  <si>
    <t>6.45</t>
  </si>
  <si>
    <t>6.29</t>
  </si>
  <si>
    <t>3.93</t>
  </si>
  <si>
    <t>3.29</t>
  </si>
  <si>
    <t>1.8</t>
  </si>
  <si>
    <t>EBITA, 5 Yr. CAGR %</t>
  </si>
  <si>
    <t>6.01</t>
  </si>
  <si>
    <t>4.72</t>
  </si>
  <si>
    <t>4.78</t>
  </si>
  <si>
    <t>1.7</t>
  </si>
  <si>
    <t>EBIT, 5 Yr. CAGR %</t>
  </si>
  <si>
    <t>Earnings From Cont. Operations, 5 Yr. CAGR %</t>
  </si>
  <si>
    <t>14.19</t>
  </si>
  <si>
    <t>33.94</t>
  </si>
  <si>
    <t>13.47</t>
  </si>
  <si>
    <t>14.53</t>
  </si>
  <si>
    <t>0.25</t>
  </si>
  <si>
    <t>4.39</t>
  </si>
  <si>
    <t>12.65</t>
  </si>
  <si>
    <t>-16.37</t>
  </si>
  <si>
    <t>Net Income, 5 Yr. CAGR %</t>
  </si>
  <si>
    <t>13.94</t>
  </si>
  <si>
    <t>29.67</t>
  </si>
  <si>
    <t>13.46</t>
  </si>
  <si>
    <t>9.81</t>
  </si>
  <si>
    <t>-4.91</t>
  </si>
  <si>
    <t>8.4</t>
  </si>
  <si>
    <t>-0.3</t>
  </si>
  <si>
    <t>12.92</t>
  </si>
  <si>
    <t>-20.06</t>
  </si>
  <si>
    <t>Diluted EPS Before Extra, 5 Yr. CAGR %</t>
  </si>
  <si>
    <t>9.96</t>
  </si>
  <si>
    <t>26.91</t>
  </si>
  <si>
    <t>12.61</t>
  </si>
  <si>
    <t>12.31</t>
  </si>
  <si>
    <t>-1.79</t>
  </si>
  <si>
    <t>3.13</t>
  </si>
  <si>
    <t>8.29</t>
  </si>
  <si>
    <t>-0.56</t>
  </si>
  <si>
    <t>13.01</t>
  </si>
  <si>
    <t>-20.03</t>
  </si>
  <si>
    <t>Normalized Net Income, 5 Yr. CAGR %</t>
  </si>
  <si>
    <t>-15.27</t>
  </si>
  <si>
    <t>10.28</t>
  </si>
  <si>
    <t>11.62</t>
  </si>
  <si>
    <t>14.89</t>
  </si>
  <si>
    <t>18.86</t>
  </si>
  <si>
    <t>-2.01</t>
  </si>
  <si>
    <t>-0.52</t>
  </si>
  <si>
    <t>Net Property, Plant and Equip., 5 Yr. CAGR %</t>
  </si>
  <si>
    <t>13.06</t>
  </si>
  <si>
    <t>9.58</t>
  </si>
  <si>
    <t>8.39</t>
  </si>
  <si>
    <t>6.89</t>
  </si>
  <si>
    <t>1.3</t>
  </si>
  <si>
    <t>2.56</t>
  </si>
  <si>
    <t>3.75</t>
  </si>
  <si>
    <t>Accounts Receivable, 5 Yr. CAGR %</t>
  </si>
  <si>
    <t>10.11</t>
  </si>
  <si>
    <t>11.11</t>
  </si>
  <si>
    <t>8.16</t>
  </si>
  <si>
    <t>9.29</t>
  </si>
  <si>
    <t>7.07</t>
  </si>
  <si>
    <t>7.78</t>
  </si>
  <si>
    <t>7.86</t>
  </si>
  <si>
    <t>Total Assets, 5 Yr. CAGR %</t>
  </si>
  <si>
    <t>4.98</t>
  </si>
  <si>
    <t>4.61</t>
  </si>
  <si>
    <t>0.08</t>
  </si>
  <si>
    <t>4.49</t>
  </si>
  <si>
    <t>3.48</t>
  </si>
  <si>
    <t>5.14</t>
  </si>
  <si>
    <t>Common Equity, 5 Yr. CAGR %</t>
  </si>
  <si>
    <t>2.8</t>
  </si>
  <si>
    <t>1.95</t>
  </si>
  <si>
    <t>0.51</t>
  </si>
  <si>
    <t>-0.05</t>
  </si>
  <si>
    <t>1.02</t>
  </si>
  <si>
    <t>0.87</t>
  </si>
  <si>
    <t>1.78</t>
  </si>
  <si>
    <t>0.67</t>
  </si>
  <si>
    <t>Tangible Book Value, 5 Yr. CAGR %</t>
  </si>
  <si>
    <t>Cash From Operations, 5 Yr. CAGR %</t>
  </si>
  <si>
    <t>16.29</t>
  </si>
  <si>
    <t>11.33</t>
  </si>
  <si>
    <t>8.14</t>
  </si>
  <si>
    <t>11.17</t>
  </si>
  <si>
    <t>1.84</t>
  </si>
  <si>
    <t>7.06</t>
  </si>
  <si>
    <t>Levered Free Cash Flow, 5 Yr. CAGR %</t>
  </si>
  <si>
    <t>71.81</t>
  </si>
  <si>
    <t>1.33</t>
  </si>
  <si>
    <t>-11.88</t>
  </si>
  <si>
    <t>6.1</t>
  </si>
  <si>
    <t>5.03</t>
  </si>
  <si>
    <t>Unlevered Free Cash Flow, 5 Yr. CAGR %</t>
  </si>
  <si>
    <t>10.44</t>
  </si>
  <si>
    <t>31.98</t>
  </si>
  <si>
    <t>2.03</t>
  </si>
  <si>
    <t>-10.32</t>
  </si>
  <si>
    <t>4.33</t>
  </si>
  <si>
    <t>4.03</t>
  </si>
  <si>
    <t>6.84</t>
  </si>
  <si>
    <t>5.96</t>
  </si>
  <si>
    <t>Dividend Per Share, 5 Yr. CAGR %</t>
  </si>
  <si>
    <t>3.59</t>
  </si>
  <si>
    <t>5.66</t>
  </si>
  <si>
    <t>5.81</t>
  </si>
  <si>
    <t>8.06</t>
  </si>
  <si>
    <t>8.56</t>
  </si>
  <si>
    <t>7.74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</si>
  <si>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</si>
  <si>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</si>
  <si>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</si>
  <si>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</si>
  <si>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</si>
  <si>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</si>
  <si>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</si>
  <si>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</si>
  <si>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</si>
  <si>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21,316</t>
  </si>
  <si>
    <t>14,714</t>
  </si>
  <si>
    <t>17,992</t>
  </si>
  <si>
    <t>10,593</t>
  </si>
  <si>
    <t>11,012</t>
  </si>
  <si>
    <t>10,775</t>
  </si>
  <si>
    <t>-</t>
  </si>
  <si>
    <t>Change</t>
  </si>
  <si>
    <t>-30.97%</t>
  </si>
  <si>
    <t>22.27%</t>
  </si>
  <si>
    <t>-41.12%</t>
  </si>
  <si>
    <t>3.96%</t>
  </si>
  <si>
    <t>-2.15%</t>
  </si>
  <si>
    <t>0%</t>
  </si>
  <si>
    <t>Enterprise Value (EV)
                                    1</t>
  </si>
  <si>
    <t>32,483</t>
  </si>
  <si>
    <t>26,094</t>
  </si>
  <si>
    <t>30,436</t>
  </si>
  <si>
    <t>24,097</t>
  </si>
  <si>
    <t>25,256</t>
  </si>
  <si>
    <t>26,176</t>
  </si>
  <si>
    <t>26,468</t>
  </si>
  <si>
    <t>26,621</t>
  </si>
  <si>
    <t>-19.67%</t>
  </si>
  <si>
    <t>16.64%</t>
  </si>
  <si>
    <t>-20.83%</t>
  </si>
  <si>
    <t>4.81%</t>
  </si>
  <si>
    <t>3.64%</t>
  </si>
  <si>
    <t>1.12%</t>
  </si>
  <si>
    <t>0.58%</t>
  </si>
  <si>
    <t>P/E ratio</t>
  </si>
  <si>
    <t>41.8x</t>
  </si>
  <si>
    <t>17.1x</t>
  </si>
  <si>
    <t>36.3x</t>
  </si>
  <si>
    <t>12.5x</t>
  </si>
  <si>
    <t>58x</t>
  </si>
  <si>
    <t>33.1x</t>
  </si>
  <si>
    <t>35.1x</t>
  </si>
  <si>
    <t>32.4x</t>
  </si>
  <si>
    <t>PBR</t>
  </si>
  <si>
    <t>3.75x</t>
  </si>
  <si>
    <t>2.45x</t>
  </si>
  <si>
    <t>3.08x</t>
  </si>
  <si>
    <t>1.73x</t>
  </si>
  <si>
    <t>1.87x</t>
  </si>
  <si>
    <t>2.04x</t>
  </si>
  <si>
    <t>2.16x</t>
  </si>
  <si>
    <t>2.35x</t>
  </si>
  <si>
    <t>PEG</t>
  </si>
  <si>
    <t>0.3x</t>
  </si>
  <si>
    <t>-0.8x</t>
  </si>
  <si>
    <t>0.2x</t>
  </si>
  <si>
    <t>-0.7x</t>
  </si>
  <si>
    <t>0.5x</t>
  </si>
  <si>
    <t>-6.03x</t>
  </si>
  <si>
    <t>3.9x</t>
  </si>
  <si>
    <t>Capitalization / Revenue</t>
  </si>
  <si>
    <t>7.2x</t>
  </si>
  <si>
    <t>5.32x</t>
  </si>
  <si>
    <t>6.23x</t>
  </si>
  <si>
    <t>3.41x</t>
  </si>
  <si>
    <t>3.36x</t>
  </si>
  <si>
    <t>3.18x</t>
  </si>
  <si>
    <t>3.13x</t>
  </si>
  <si>
    <t>3.02x</t>
  </si>
  <si>
    <t>EV / Revenue</t>
  </si>
  <si>
    <t>11x</t>
  </si>
  <si>
    <t>9.43x</t>
  </si>
  <si>
    <t>10.5x</t>
  </si>
  <si>
    <t>7.75x</t>
  </si>
  <si>
    <t>7.72x</t>
  </si>
  <si>
    <t>7.71x</t>
  </si>
  <si>
    <t>7.69x</t>
  </si>
  <si>
    <t>7.47x</t>
  </si>
  <si>
    <t>EV / EBITDA</t>
  </si>
  <si>
    <t>18.8x</t>
  </si>
  <si>
    <t>16.4x</t>
  </si>
  <si>
    <t>18.1x</t>
  </si>
  <si>
    <t>13.3x</t>
  </si>
  <si>
    <t>13.5x</t>
  </si>
  <si>
    <t>13.4x</t>
  </si>
  <si>
    <t>13x</t>
  </si>
  <si>
    <t>EV / EBIT</t>
  </si>
  <si>
    <t>31.1x</t>
  </si>
  <si>
    <t>28.8x</t>
  </si>
  <si>
    <t>31.4x</t>
  </si>
  <si>
    <t>22.8x</t>
  </si>
  <si>
    <t>24.4x</t>
  </si>
  <si>
    <t>25.1x</t>
  </si>
  <si>
    <t>25.3x</t>
  </si>
  <si>
    <t>23.8x</t>
  </si>
  <si>
    <t>EV / FCF</t>
  </si>
  <si>
    <t>605x</t>
  </si>
  <si>
    <t>-1,704x</t>
  </si>
  <si>
    <t>62.4x</t>
  </si>
  <si>
    <t>96.1x</t>
  </si>
  <si>
    <t>121x</t>
  </si>
  <si>
    <t>109x</t>
  </si>
  <si>
    <t>FCF Yield</t>
  </si>
  <si>
    <t>0.17%</t>
  </si>
  <si>
    <t>-0.06%</t>
  </si>
  <si>
    <t>1.6%</t>
  </si>
  <si>
    <t>1.04%</t>
  </si>
  <si>
    <t>0.83%</t>
  </si>
  <si>
    <t>0.91%</t>
  </si>
  <si>
    <t>Dividend per Share
                                    2</t>
  </si>
  <si>
    <t>3.922</t>
  </si>
  <si>
    <t>3.908</t>
  </si>
  <si>
    <t>3.977</t>
  </si>
  <si>
    <t>Rate of return</t>
  </si>
  <si>
    <t>2.78%</t>
  </si>
  <si>
    <t>4.15%</t>
  </si>
  <si>
    <t>3.4%</t>
  </si>
  <si>
    <t>5.59%</t>
  </si>
  <si>
    <t>5.75%</t>
  </si>
  <si>
    <t>5.73%</t>
  </si>
  <si>
    <t>5.83%</t>
  </si>
  <si>
    <t>EPS
                                    2</t>
  </si>
  <si>
    <t>1.94</t>
  </si>
  <si>
    <t>2.101</t>
  </si>
  <si>
    <t>Distribution rate</t>
  </si>
  <si>
    <t>116%</t>
  </si>
  <si>
    <t>70.8%</t>
  </si>
  <si>
    <t>124%</t>
  </si>
  <si>
    <t>324%</t>
  </si>
  <si>
    <t>190%</t>
  </si>
  <si>
    <t>201%</t>
  </si>
  <si>
    <t>189%</t>
  </si>
  <si>
    <t>Net sales
                                    1</t>
  </si>
  <si>
    <t>2,961</t>
  </si>
  <si>
    <t>2,766</t>
  </si>
  <si>
    <t>2,889</t>
  </si>
  <si>
    <t>3,109</t>
  </si>
  <si>
    <t>3,274</t>
  </si>
  <si>
    <t>3,393</t>
  </si>
  <si>
    <t>3,440</t>
  </si>
  <si>
    <t>3,563</t>
  </si>
  <si>
    <t>EBITDA
                                    1</t>
  </si>
  <si>
    <t>1,723</t>
  </si>
  <si>
    <t>1,589</t>
  </si>
  <si>
    <t>1,685</t>
  </si>
  <si>
    <t>1,808</t>
  </si>
  <si>
    <t>1,865</t>
  </si>
  <si>
    <t>1,966</t>
  </si>
  <si>
    <t>1,979</t>
  </si>
  <si>
    <t>2,049</t>
  </si>
  <si>
    <t>EBIT
                                    1</t>
  </si>
  <si>
    <t>1,046</t>
  </si>
  <si>
    <t>905.3</t>
  </si>
  <si>
    <t>968</t>
  </si>
  <si>
    <t>1,059</t>
  </si>
  <si>
    <t>1,034</t>
  </si>
  <si>
    <t>1,041</t>
  </si>
  <si>
    <t>1,048</t>
  </si>
  <si>
    <t>1,118</t>
  </si>
  <si>
    <t>Net income
                                    1</t>
  </si>
  <si>
    <t>511</t>
  </si>
  <si>
    <t>862.2</t>
  </si>
  <si>
    <t>496.2</t>
  </si>
  <si>
    <t>848.9</t>
  </si>
  <si>
    <t>190.2</t>
  </si>
  <si>
    <t>326.2</t>
  </si>
  <si>
    <t>308.5</t>
  </si>
  <si>
    <t>325.4</t>
  </si>
  <si>
    <t>Net Debt
                                    1</t>
  </si>
  <si>
    <t>11,167</t>
  </si>
  <si>
    <t>11,379</t>
  </si>
  <si>
    <t>12,444</t>
  </si>
  <si>
    <t>13,504</t>
  </si>
  <si>
    <t>14,244</t>
  </si>
  <si>
    <t>15,400</t>
  </si>
  <si>
    <t>15,693</t>
  </si>
  <si>
    <t>15,845</t>
  </si>
  <si>
    <t>Reference price
                                    2</t>
  </si>
  <si>
    <t>137.86</t>
  </si>
  <si>
    <t>94.53</t>
  </si>
  <si>
    <t>115.18</t>
  </si>
  <si>
    <t>67.58</t>
  </si>
  <si>
    <t>70.17</t>
  </si>
  <si>
    <t>68.15</t>
  </si>
  <si>
    <t>Nbr of stocks (in thousands)</t>
  </si>
  <si>
    <t>154,622</t>
  </si>
  <si>
    <t>155,660</t>
  </si>
  <si>
    <t>156,207</t>
  </si>
  <si>
    <t>156,755</t>
  </si>
  <si>
    <t>156,940</t>
  </si>
  <si>
    <t>158,111</t>
  </si>
  <si>
    <t>Announcement Date</t>
  </si>
  <si>
    <t>1/28/20</t>
  </si>
  <si>
    <t>1/26/21</t>
  </si>
  <si>
    <t>1/25/22</t>
  </si>
  <si>
    <t>1/31/23</t>
  </si>
  <si>
    <t>1/30/24</t>
  </si>
  <si>
    <t>address1</t>
  </si>
  <si>
    <t>Prudential Center, 800 Boylston Street</t>
  </si>
  <si>
    <t>address2</t>
  </si>
  <si>
    <t>Suite 1900</t>
  </si>
  <si>
    <t>city</t>
  </si>
  <si>
    <t>Boston</t>
  </si>
  <si>
    <t>state</t>
  </si>
  <si>
    <t>MA</t>
  </si>
  <si>
    <t>zip</t>
  </si>
  <si>
    <t>02199-8103</t>
  </si>
  <si>
    <t>country</t>
  </si>
  <si>
    <t>phone</t>
  </si>
  <si>
    <t>617 236 3300</t>
  </si>
  <si>
    <t>fax</t>
  </si>
  <si>
    <t>617 236 3311</t>
  </si>
  <si>
    <t>website</t>
  </si>
  <si>
    <t>https://www.bxp.com</t>
  </si>
  <si>
    <t>industry</t>
  </si>
  <si>
    <t>REIT - Office</t>
  </si>
  <si>
    <t>industryKey</t>
  </si>
  <si>
    <t>reit-office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</si>
  <si>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</si>
  <si>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</si>
  <si>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</si>
  <si>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</si>
  <si>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</si>
  <si>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</si>
  <si>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</si>
  <si>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BXP, Inc. (NYSE: BXP) is the largest publicly traded developer, owner, and manager of premier workplaces in the United States, concentrated in six dynamic gateway markets - Boston, Los Angeles, New York, San Francisco, Seattle, and Washington, DC. BXP has delivered places that power progress for our clients and communities for more than 50 years. BXP is a fully integrated real estate company, organized as a real estate investment trust (REIT). Including properties owned by unconsolidated joint ventures, BXP's portfolio totals 53.0 million square feet and 184 properties, including 9 properties under construction/redevelopment.</t>
  </si>
  <si>
    <t>fullTimeEmployees</t>
  </si>
  <si>
    <t>companyOfficers</t>
  </si>
  <si>
    <t>[{'maxAge': 1, 'name': 'Mr. Owen David Thomas', 'age': 62, 'title': 'CEO &amp; Chairman of the Board', 'yearBorn': 1962, 'fiscalYear': 2016, 'totalPay': 3702936, 'exercisedValue': 0, 'unexercisedValue': 0}, {'maxAge': 1, 'name': 'Mr. Douglas T. Linde', 'age': 60, 'title': 'President &amp; Director', 'yearBorn': 1964, 'fiscalYear': 2016, 'totalPay': 3038912, 'exercisedValue': 0, 'unexercisedValue': 0}, {'maxAge': 1, 'name': 'Mr. Michael E. LaBelle', 'age': 60, 'title': 'Executive VP, Treasurer &amp; CFO', 'yearBorn': 1964, 'fiscalYear': 2016, 'totalPay': 2176885, 'exercisedValue': 0, 'unexercisedValue': 0}, {'maxAge': 1, 'name': 'Mr. Raymond A. Ritchey', 'age': 73, 'title': 'Senior Executive Vice President', 'yearBorn': 1951, 'fiscalYear': 2016, 'totalPay': 2767280, 'exercisedValue': 0, 'unexercisedValue': 0}, {'maxAge': 1, 'name': 'Mr. Bryan J. Koop', 'age': 65, 'title': 'Executive Vice President of Boston Region', 'yearBorn': 1959, 'fiscalYear': 2016, 'totalPay': 1777993, 'exercisedValue': 0, 'unexercisedValue': 0}, {'maxAge': 1, 'name': 'Mr. Mortimer B. Zuckerman', 'age': 86, 'title': 'Co-Founder &amp; Chairman Emeritus', 'yearBorn': 1938, 'fiscalYear': 2016, 'totalPay': 273972, 'exercisedValue': 0, 'unexercisedValue': 0}, {'maxAge': 1, 'name': 'Mr. Michael R. Walsh', 'age': 57, 'title': 'Senior VP &amp; Chief Accounting Officer', 'yearBorn': 1967, 'fiscalYear': 2016, 'exercisedValue': 0, 'unexercisedValue': 0}, {'maxAge': 1, 'name': 'Mr. James J. Whalen Jr.', 'age': 61, 'title': 'Senior VP &amp; Chief Technology Officer', 'yearBorn': 1963, 'fiscalYear': 2016, 'exercisedValue': 0, 'unexercisedValue': 0}, {'maxAge': 1, 'name': 'Mr. Colin  Joynt', 'title': 'Senior VP &amp; Chief Information Officer', 'fiscalYear': 2016, 'exercisedValue': 0, 'unexercisedValue': 0}, {'maxAge': 1, 'name': 'Helen  Han', 'title': 'Vice President of Investor Relations', 'fiscalYear': 2016,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</si>
  <si>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</si>
  <si>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</si>
  <si>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</si>
  <si>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</si>
  <si>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</si>
  <si>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</si>
  <si>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</si>
  <si>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</si>
  <si>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http://ir.bostonproperties.com/phoenix.zhtml?c=120176&amp;p=irol-irhome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</si>
  <si>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</si>
  <si>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</si>
  <si>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</si>
  <si>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</si>
  <si>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</si>
  <si>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</si>
  <si>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</si>
  <si>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</si>
  <si>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</si>
  <si>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</si>
  <si>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</si>
  <si>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</si>
  <si>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</si>
  <si>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</si>
  <si>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</si>
  <si>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</si>
  <si>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</si>
  <si>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</si>
  <si>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</si>
  <si>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</si>
  <si>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</si>
  <si>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</si>
  <si>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</si>
  <si>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</si>
  <si>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</si>
  <si>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</si>
  <si>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</si>
  <si>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</si>
  <si>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</si>
  <si>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</si>
  <si>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</si>
  <si>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</si>
  <si>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</si>
  <si>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</si>
  <si>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</si>
  <si>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</si>
  <si>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</si>
  <si>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</si>
  <si>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</si>
  <si>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</si>
  <si>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</si>
  <si>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</si>
  <si>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</si>
  <si>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</si>
  <si>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</si>
  <si>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</si>
  <si>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</si>
  <si>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</si>
  <si>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</si>
  <si>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</si>
  <si>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</si>
  <si>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</si>
  <si>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</si>
  <si>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</si>
  <si>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</si>
  <si>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</si>
  <si>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</si>
  <si>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</si>
  <si>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</si>
  <si>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</si>
  <si>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</si>
  <si>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</si>
  <si>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</si>
  <si>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</si>
  <si>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</si>
  <si>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</si>
  <si>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</si>
  <si>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</si>
  <si>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</si>
  <si>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</si>
  <si>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</si>
  <si>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</si>
  <si>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BXP,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</si>
  <si>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</si>
  <si>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</si>
  <si>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</si>
  <si>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</si>
  <si>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</si>
  <si>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</si>
  <si>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</si>
  <si>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1b3dbbdc-aa87-3969-b6e5-577f90d54a15</t>
  </si>
  <si>
    <t>messageBoardId</t>
  </si>
  <si>
    <t>finmb_368278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</si>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</sst>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xp.com/" TargetMode="External"/><Relationship Id="rId2" Type="http://schemas.openxmlformats.org/officeDocument/2006/relationships/hyperlink" Target="http://ir.bostonproperties.com/phoenix.zhtml?c=120176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68.21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145.0314362181565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1.2019888128E10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36.455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36.6891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3.92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444.0</v>
      </c>
      <c r="C2" s="1">
        <v>583.0</v>
      </c>
      <c r="D2" s="1">
        <v>513.0</v>
      </c>
      <c r="E2" s="1">
        <v>462.0</v>
      </c>
      <c r="F2" s="1">
        <v>583.0</v>
      </c>
      <c r="G2" s="1">
        <v>522.0</v>
      </c>
      <c r="H2" s="1">
        <v>873.0</v>
      </c>
      <c r="I2" s="1">
        <v>505.0</v>
      </c>
      <c r="J2" s="1">
        <v>849.0</v>
      </c>
      <c r="K2" s="1">
        <v>190.0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629.0</v>
      </c>
      <c r="C3" s="1">
        <v>640.0</v>
      </c>
      <c r="D3" s="1">
        <v>644.0</v>
      </c>
      <c r="E3" s="1">
        <v>618.0</v>
      </c>
      <c r="F3" s="1">
        <v>646.0</v>
      </c>
      <c r="G3" s="1">
        <v>670.0</v>
      </c>
      <c r="H3" s="1">
        <v>686.0</v>
      </c>
      <c r="I3" s="1">
        <v>705.0</v>
      </c>
      <c r="J3" s="1">
        <v>752.0</v>
      </c>
      <c r="K3" s="1">
        <v>832.0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629.0</v>
      </c>
      <c r="C4" s="1">
        <v>640.0</v>
      </c>
      <c r="D4" s="1">
        <v>644.0</v>
      </c>
      <c r="E4" s="1">
        <v>618.0</v>
      </c>
      <c r="F4" s="1">
        <v>646.0</v>
      </c>
      <c r="G4" s="1">
        <v>670.0</v>
      </c>
      <c r="H4" s="1">
        <v>686.0</v>
      </c>
      <c r="I4" s="1">
        <v>705.0</v>
      </c>
      <c r="J4" s="1">
        <v>752.0</v>
      </c>
      <c r="K4" s="1">
        <v>832.0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-168.0</v>
      </c>
      <c r="C5" s="1">
        <v>-376.0</v>
      </c>
      <c r="D5" s="1">
        <v>-80.0</v>
      </c>
      <c r="E5" s="1">
        <v>-7.0</v>
      </c>
      <c r="F5" s="1">
        <v>-182.0</v>
      </c>
      <c r="G5" s="1">
        <v>-70.0</v>
      </c>
      <c r="H5" s="1">
        <v>-619.0</v>
      </c>
      <c r="I5" s="1">
        <v>-124.0</v>
      </c>
      <c r="J5" s="1">
        <v>-447.0</v>
      </c>
      <c r="K5" s="1">
        <v>-51.0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-1.0</v>
      </c>
      <c r="C6" s="1">
        <v>65.0</v>
      </c>
      <c r="D6" s="1">
        <v>-61.0</v>
      </c>
      <c r="E6" s="1">
        <v>-3.0</v>
      </c>
      <c r="F6" s="1">
        <v>1.0</v>
      </c>
      <c r="G6" s="1">
        <v>-6.0</v>
      </c>
      <c r="H6" s="1">
        <v>-5.0</v>
      </c>
      <c r="I6" s="1">
        <v>-5.0</v>
      </c>
      <c r="J6" s="1">
        <v>6.0</v>
      </c>
      <c r="K6" s="1">
        <v>-5.0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52.0</v>
      </c>
      <c r="E7" s="1">
        <v>0.0</v>
      </c>
      <c r="F7" s="1">
        <v>11.0</v>
      </c>
      <c r="G7" s="1">
        <v>33.0</v>
      </c>
      <c r="H7" s="1">
        <v>0.0</v>
      </c>
      <c r="I7" s="1">
        <v>16.0</v>
      </c>
      <c r="J7" s="1">
        <v>0.0</v>
      </c>
      <c r="K7" s="1">
        <v>80.0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1.0</v>
      </c>
      <c r="I8" s="1">
        <v>-1.0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-5.0</v>
      </c>
      <c r="C9" s="1">
        <v>-14.0</v>
      </c>
      <c r="D9" s="1">
        <v>16.0</v>
      </c>
      <c r="E9" s="1">
        <v>15.0</v>
      </c>
      <c r="F9" s="1">
        <v>4.0</v>
      </c>
      <c r="G9" s="1">
        <v>-29.0</v>
      </c>
      <c r="H9" s="1">
        <v>117.0</v>
      </c>
      <c r="I9" s="1">
        <v>24.0</v>
      </c>
      <c r="J9" s="1">
        <v>86.0</v>
      </c>
      <c r="K9" s="1">
        <v>264.0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28.0</v>
      </c>
      <c r="C10" s="1">
        <v>29.0</v>
      </c>
      <c r="D10" s="1">
        <v>32.0</v>
      </c>
      <c r="E10" s="1">
        <v>35.0</v>
      </c>
      <c r="F10" s="1">
        <v>40.0</v>
      </c>
      <c r="G10" s="1">
        <v>40.0</v>
      </c>
      <c r="H10" s="1">
        <v>44.0</v>
      </c>
      <c r="I10" s="1">
        <v>50.0</v>
      </c>
      <c r="J10" s="1">
        <v>52.0</v>
      </c>
      <c r="K10" s="1">
        <v>51.0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-22.0</v>
      </c>
      <c r="K11" s="1">
        <v>37.0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-45.0</v>
      </c>
      <c r="C12" s="1">
        <v>-120.0</v>
      </c>
      <c r="D12" s="1">
        <v>-24.0</v>
      </c>
      <c r="E12" s="1">
        <v>-55.0</v>
      </c>
      <c r="F12" s="1">
        <v>-14.0</v>
      </c>
      <c r="G12" s="1">
        <v>-81.0</v>
      </c>
      <c r="H12" s="1">
        <v>-74.0</v>
      </c>
      <c r="I12" s="1">
        <v>-97.0</v>
      </c>
      <c r="J12" s="1">
        <v>-106.0</v>
      </c>
      <c r="K12" s="1">
        <v>-131.0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3.0</v>
      </c>
      <c r="C13" s="1">
        <v>-6.0</v>
      </c>
      <c r="D13" s="1">
        <v>15.0</v>
      </c>
      <c r="E13" s="1">
        <v>10.0</v>
      </c>
      <c r="F13" s="1">
        <v>1.0</v>
      </c>
      <c r="G13" s="1">
        <v>12.0</v>
      </c>
      <c r="H13" s="1">
        <v>-4.0</v>
      </c>
      <c r="I13" s="1">
        <v>20.0</v>
      </c>
      <c r="J13" s="1">
        <v>-22.0</v>
      </c>
      <c r="K13" s="1">
        <v>41.0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-137.0</v>
      </c>
      <c r="C14" s="1">
        <v>-133.0</v>
      </c>
      <c r="D14" s="1">
        <v>-93.0</v>
      </c>
      <c r="E14" s="1">
        <v>-250.0</v>
      </c>
      <c r="F14" s="1">
        <v>-108.0</v>
      </c>
      <c r="G14" s="1">
        <v>-161.0</v>
      </c>
      <c r="H14" s="1">
        <v>-31.0</v>
      </c>
      <c r="I14" s="1">
        <v>-147.0</v>
      </c>
      <c r="J14" s="1">
        <v>-78.0</v>
      </c>
      <c r="K14" s="1">
        <v>-73.0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-51.0</v>
      </c>
      <c r="C15" s="1">
        <v>196.0</v>
      </c>
      <c r="D15" s="1">
        <v>22.0</v>
      </c>
      <c r="E15" s="1">
        <v>83.0</v>
      </c>
      <c r="F15" s="1">
        <v>167.0</v>
      </c>
      <c r="G15" s="1">
        <v>181.0</v>
      </c>
      <c r="H15" s="1">
        <v>169.0</v>
      </c>
      <c r="I15" s="1">
        <v>187.0</v>
      </c>
      <c r="J15" s="1">
        <v>191.0</v>
      </c>
      <c r="K15" s="1">
        <v>132.0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696.0</v>
      </c>
      <c r="C16" s="1">
        <v>799.0</v>
      </c>
      <c r="D16" s="1">
        <v>1040.0</v>
      </c>
      <c r="E16" s="1">
        <v>907.0</v>
      </c>
      <c r="F16" s="1">
        <v>1150.0</v>
      </c>
      <c r="G16" s="1">
        <v>1180.0</v>
      </c>
      <c r="H16" s="1">
        <v>1160.0</v>
      </c>
      <c r="I16" s="1">
        <v>1130.0</v>
      </c>
      <c r="J16" s="1">
        <v>1280.0</v>
      </c>
      <c r="K16" s="1">
        <v>1300.0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-2510.0</v>
      </c>
      <c r="C17" s="1">
        <v>-632.0</v>
      </c>
      <c r="D17" s="1">
        <v>-959.0</v>
      </c>
      <c r="E17" s="1">
        <v>-1050.0</v>
      </c>
      <c r="F17" s="1">
        <v>-1090.0</v>
      </c>
      <c r="G17" s="1">
        <v>-1130.0</v>
      </c>
      <c r="H17" s="1">
        <v>-1020.0</v>
      </c>
      <c r="I17" s="1">
        <v>-1150.0</v>
      </c>
      <c r="J17" s="1">
        <v>-2220.0</v>
      </c>
      <c r="K17" s="1">
        <v>-1020.0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1900.0</v>
      </c>
      <c r="C18" s="1">
        <v>603.0</v>
      </c>
      <c r="D18" s="1">
        <v>123.0</v>
      </c>
      <c r="E18" s="1">
        <v>29.0</v>
      </c>
      <c r="F18" s="1">
        <v>455.0</v>
      </c>
      <c r="G18" s="1">
        <v>90.0</v>
      </c>
      <c r="H18" s="1">
        <v>519.0</v>
      </c>
      <c r="I18" s="1">
        <v>180.0</v>
      </c>
      <c r="J18" s="1">
        <v>835.0</v>
      </c>
      <c r="K18" s="1">
        <v>51.0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-613.0</v>
      </c>
      <c r="C19" s="1">
        <v>-29.0</v>
      </c>
      <c r="D19" s="1">
        <v>-837.0</v>
      </c>
      <c r="E19" s="1">
        <v>-1020.0</v>
      </c>
      <c r="F19" s="1">
        <v>-639.0</v>
      </c>
      <c r="G19" s="1">
        <v>-1040.0</v>
      </c>
      <c r="H19" s="1">
        <v>-496.0</v>
      </c>
      <c r="I19" s="1">
        <v>-971.0</v>
      </c>
      <c r="J19" s="1">
        <v>-1380.0</v>
      </c>
      <c r="K19" s="1">
        <v>-1020.0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-24.0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-52.0</v>
      </c>
      <c r="C21" s="1">
        <v>-683.0</v>
      </c>
      <c r="D21" s="1">
        <v>-501.0</v>
      </c>
      <c r="E21" s="1">
        <v>140.0</v>
      </c>
      <c r="F21" s="1">
        <v>-347.0</v>
      </c>
      <c r="G21" s="1">
        <v>47.0</v>
      </c>
      <c r="H21" s="1">
        <v>-115.0</v>
      </c>
      <c r="I21" s="1">
        <v>-78.0</v>
      </c>
      <c r="J21" s="1">
        <v>-238.0</v>
      </c>
      <c r="K21" s="1">
        <v>-161.0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432.0</v>
      </c>
      <c r="D22" s="1">
        <v>8.0</v>
      </c>
      <c r="E22" s="1">
        <v>-15.0</v>
      </c>
      <c r="F22" s="1">
        <v>-113.0</v>
      </c>
      <c r="G22" s="1">
        <v>-1.0</v>
      </c>
      <c r="H22" s="1">
        <v>-3.0</v>
      </c>
      <c r="I22" s="1">
        <v>10.0</v>
      </c>
      <c r="J22" s="1">
        <v>16.0</v>
      </c>
      <c r="K22" s="1">
        <v>-12.0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-665.0</v>
      </c>
      <c r="C23" s="1">
        <v>-280.0</v>
      </c>
      <c r="D23" s="1">
        <v>-1330.0</v>
      </c>
      <c r="E23" s="1">
        <v>-898.0</v>
      </c>
      <c r="F23" s="1">
        <v>-1100.0</v>
      </c>
      <c r="G23" s="1">
        <v>-1020.0</v>
      </c>
      <c r="H23" s="1">
        <v>-614.0</v>
      </c>
      <c r="I23" s="1">
        <v>-1040.0</v>
      </c>
      <c r="J23" s="1">
        <v>-1600.0</v>
      </c>
      <c r="K23" s="1">
        <v>-1190.0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0.0</v>
      </c>
      <c r="D24" s="1">
        <v>25.0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14.0</v>
      </c>
      <c r="C25" s="1">
        <v>6.0</v>
      </c>
      <c r="D25" s="1">
        <v>1990.0</v>
      </c>
      <c r="E25" s="1">
        <v>3730.0</v>
      </c>
      <c r="F25" s="1">
        <v>2240.0</v>
      </c>
      <c r="G25" s="1">
        <v>1930.0</v>
      </c>
      <c r="H25" s="1">
        <v>1510.0</v>
      </c>
      <c r="I25" s="1">
        <v>3670.0</v>
      </c>
      <c r="J25" s="1">
        <v>2460.0</v>
      </c>
      <c r="K25" s="1">
        <v>2550.0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14.0</v>
      </c>
      <c r="C26" s="1">
        <v>6.0</v>
      </c>
      <c r="D26" s="1">
        <v>2009.0</v>
      </c>
      <c r="E26" s="1">
        <v>3730.0</v>
      </c>
      <c r="F26" s="1">
        <v>2240.0</v>
      </c>
      <c r="G26" s="1">
        <v>1930.0</v>
      </c>
      <c r="H26" s="1">
        <v>1510.0</v>
      </c>
      <c r="I26" s="1">
        <v>3670.0</v>
      </c>
      <c r="J26" s="1">
        <v>2460.0</v>
      </c>
      <c r="K26" s="1">
        <v>2550.0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0.0</v>
      </c>
      <c r="D27" s="1">
        <v>-25.0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-1290.0</v>
      </c>
      <c r="C28" s="1">
        <v>-58.0</v>
      </c>
      <c r="D28" s="1">
        <v>-1330.0</v>
      </c>
      <c r="E28" s="1">
        <v>-3080.0</v>
      </c>
      <c r="F28" s="1">
        <v>-1510.0</v>
      </c>
      <c r="G28" s="1">
        <v>-1130.0</v>
      </c>
      <c r="H28" s="1">
        <v>-282.0</v>
      </c>
      <c r="I28" s="1">
        <v>-3800.0</v>
      </c>
      <c r="J28" s="1">
        <v>-1130.0</v>
      </c>
      <c r="K28" s="1">
        <v>-1230.0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-1290.0</v>
      </c>
      <c r="C29" s="1">
        <v>-58.0</v>
      </c>
      <c r="D29" s="1">
        <v>-1360.0</v>
      </c>
      <c r="E29" s="1">
        <v>-3080.0</v>
      </c>
      <c r="F29" s="1">
        <v>-1510.0</v>
      </c>
      <c r="G29" s="1">
        <v>-1130.0</v>
      </c>
      <c r="H29" s="1">
        <v>-282.0</v>
      </c>
      <c r="I29" s="1">
        <v>-3800.0</v>
      </c>
      <c r="J29" s="1">
        <v>-1130.0</v>
      </c>
      <c r="K29" s="1">
        <v>-1230.0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1.0</v>
      </c>
      <c r="C30" s="1">
        <v>79.0</v>
      </c>
      <c r="D30" s="1">
        <v>0.0</v>
      </c>
      <c r="E30" s="1">
        <v>24.0</v>
      </c>
      <c r="F30" s="1">
        <v>0.0</v>
      </c>
      <c r="G30" s="1">
        <v>13.0</v>
      </c>
      <c r="H30" s="1">
        <v>3.0</v>
      </c>
      <c r="I30" s="1">
        <v>24.0</v>
      </c>
      <c r="J30" s="1">
        <v>0.0</v>
      </c>
      <c r="K30" s="1">
        <v>36.0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-200.0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-685.0</v>
      </c>
      <c r="K32" s="1">
        <v>-688.0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-840.0</v>
      </c>
      <c r="C33" s="1">
        <v>-1230.0</v>
      </c>
      <c r="D33" s="1">
        <v>-672.0</v>
      </c>
      <c r="E33" s="1">
        <v>-527.0</v>
      </c>
      <c r="F33" s="1">
        <v>-588.0</v>
      </c>
      <c r="G33" s="1">
        <v>-666.0</v>
      </c>
      <c r="H33" s="1">
        <v>-689.0</v>
      </c>
      <c r="I33" s="1">
        <v>-684.0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</v>
      </c>
      <c r="B34" s="1">
        <v>-840.0</v>
      </c>
      <c r="C34" s="1">
        <v>-1230.0</v>
      </c>
      <c r="D34" s="1">
        <v>-672.0</v>
      </c>
      <c r="E34" s="1">
        <v>-527.0</v>
      </c>
      <c r="F34" s="1">
        <v>-588.0</v>
      </c>
      <c r="G34" s="1">
        <v>-666.0</v>
      </c>
      <c r="H34" s="1">
        <v>-689.0</v>
      </c>
      <c r="I34" s="1">
        <v>-684.0</v>
      </c>
      <c r="J34" s="1">
        <v>-685.0</v>
      </c>
      <c r="K34" s="1">
        <v>-688.0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</v>
      </c>
      <c r="B35" s="1">
        <v>1480.0</v>
      </c>
      <c r="C35" s="1">
        <v>-281.0</v>
      </c>
      <c r="D35" s="1">
        <v>-59.0</v>
      </c>
      <c r="E35" s="1">
        <v>-53.0</v>
      </c>
      <c r="F35" s="1">
        <v>-60.0</v>
      </c>
      <c r="G35" s="1">
        <v>-263.0</v>
      </c>
      <c r="H35" s="1">
        <v>-61.0</v>
      </c>
      <c r="I35" s="1">
        <v>-322.0</v>
      </c>
      <c r="J35" s="1">
        <v>-93.0</v>
      </c>
      <c r="K35" s="1">
        <v>138.0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</v>
      </c>
      <c r="B36" s="1">
        <v>-632.0</v>
      </c>
      <c r="C36" s="1">
        <v>-1560.0</v>
      </c>
      <c r="D36" s="1">
        <v>-74.0</v>
      </c>
      <c r="E36" s="1">
        <v>68.0</v>
      </c>
      <c r="F36" s="1">
        <v>82.0</v>
      </c>
      <c r="G36" s="1">
        <v>-113.0</v>
      </c>
      <c r="H36" s="1">
        <v>484.0</v>
      </c>
      <c r="I36" s="1">
        <v>-1310.0</v>
      </c>
      <c r="J36" s="1">
        <v>556.0</v>
      </c>
      <c r="K36" s="1">
        <v>768.0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</v>
      </c>
      <c r="B37" s="1">
        <v>-602.0</v>
      </c>
      <c r="C37" s="1">
        <v>-1040.0</v>
      </c>
      <c r="D37" s="1">
        <v>-367.0</v>
      </c>
      <c r="E37" s="1">
        <v>77.0</v>
      </c>
      <c r="F37" s="1">
        <v>134.0</v>
      </c>
      <c r="G37" s="1">
        <v>52.0</v>
      </c>
      <c r="H37" s="1">
        <v>1030.0</v>
      </c>
      <c r="I37" s="1">
        <v>-1220.0</v>
      </c>
      <c r="J37" s="1">
        <v>236.0</v>
      </c>
      <c r="K37" s="1">
        <v>876.0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</v>
      </c>
      <c r="B39" s="1">
        <v>647.0</v>
      </c>
      <c r="C39" s="1">
        <v>482.0</v>
      </c>
      <c r="D39" s="1">
        <v>434.0</v>
      </c>
      <c r="E39" s="1">
        <v>598.0</v>
      </c>
      <c r="F39" s="1">
        <v>416.0</v>
      </c>
      <c r="G39" s="1">
        <v>439.0</v>
      </c>
      <c r="H39" s="1">
        <v>433.0</v>
      </c>
      <c r="I39" s="1">
        <v>465.0</v>
      </c>
      <c r="J39" s="1">
        <v>450.0</v>
      </c>
      <c r="K39" s="1">
        <v>554.0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</v>
      </c>
      <c r="B40" s="1">
        <v>-1280.0</v>
      </c>
      <c r="C40" s="1">
        <v>-52.0</v>
      </c>
      <c r="D40" s="1">
        <v>657.0</v>
      </c>
      <c r="E40" s="1">
        <v>648.0</v>
      </c>
      <c r="F40" s="1">
        <v>731.0</v>
      </c>
      <c r="G40" s="1">
        <v>802.0</v>
      </c>
      <c r="H40" s="1">
        <v>1230.0</v>
      </c>
      <c r="I40" s="1">
        <v>-130.0</v>
      </c>
      <c r="J40" s="1">
        <v>1330.0</v>
      </c>
      <c r="K40" s="1">
        <v>1320.0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</v>
      </c>
      <c r="B41" s="1">
        <v>867.0</v>
      </c>
      <c r="C41" s="1">
        <v>725.0</v>
      </c>
      <c r="D41" s="1">
        <v>879.0</v>
      </c>
      <c r="E41" s="1">
        <v>859.0</v>
      </c>
      <c r="F41" s="1">
        <v>807.0</v>
      </c>
      <c r="G41" s="1">
        <v>1170.0</v>
      </c>
      <c r="H41" s="1">
        <v>946.0</v>
      </c>
      <c r="I41" s="1">
        <v>960.0</v>
      </c>
      <c r="J41" s="1">
        <v>1250.0</v>
      </c>
      <c r="K41" s="1">
        <v>1040.0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</v>
      </c>
      <c r="B42" s="1">
        <v>1150.0</v>
      </c>
      <c r="C42" s="1">
        <v>995.0</v>
      </c>
      <c r="D42" s="1">
        <v>1140.0</v>
      </c>
      <c r="E42" s="1">
        <v>1090.0</v>
      </c>
      <c r="F42" s="1">
        <v>1040.0</v>
      </c>
      <c r="G42" s="1">
        <v>1420.0</v>
      </c>
      <c r="H42" s="1">
        <v>1220.0</v>
      </c>
      <c r="I42" s="1">
        <v>1220.0</v>
      </c>
      <c r="J42" s="1">
        <v>1520.0</v>
      </c>
      <c r="K42" s="1">
        <v>1400.0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</v>
      </c>
      <c r="B43" s="1">
        <v>15.0</v>
      </c>
      <c r="C43" s="1">
        <v>218.0</v>
      </c>
      <c r="D43" s="1">
        <v>94.0</v>
      </c>
      <c r="E43" s="1">
        <v>137.0</v>
      </c>
      <c r="F43" s="1">
        <v>219.0</v>
      </c>
      <c r="G43" s="1">
        <v>-68.0</v>
      </c>
      <c r="H43" s="1">
        <v>69.0</v>
      </c>
      <c r="I43" s="1">
        <v>139.0</v>
      </c>
      <c r="J43" s="1">
        <v>-58.0</v>
      </c>
      <c r="K43" s="1">
        <v>116.0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18970.0</v>
      </c>
      <c r="C3" s="1">
        <v>19230.0</v>
      </c>
      <c r="D3" s="1">
        <v>19900.0</v>
      </c>
      <c r="E3" s="1">
        <v>20890.0</v>
      </c>
      <c r="F3" s="1">
        <v>21450.0</v>
      </c>
      <c r="G3" s="1">
        <v>22630.0</v>
      </c>
      <c r="H3" s="1">
        <v>22900.0</v>
      </c>
      <c r="I3" s="1">
        <v>23600.0</v>
      </c>
      <c r="J3" s="1">
        <v>25070.0</v>
      </c>
      <c r="K3" s="1">
        <v>26780.0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-3550.0</v>
      </c>
      <c r="C4" s="1">
        <v>-3930.0</v>
      </c>
      <c r="D4" s="1">
        <v>-4220.0</v>
      </c>
      <c r="E4" s="1">
        <v>-4590.0</v>
      </c>
      <c r="F4" s="1">
        <v>-4900.0</v>
      </c>
      <c r="G4" s="1">
        <v>-5270.0</v>
      </c>
      <c r="H4" s="1">
        <v>-5530.0</v>
      </c>
      <c r="I4" s="1">
        <v>-5880.0</v>
      </c>
      <c r="J4" s="1">
        <v>-6300.0</v>
      </c>
      <c r="K4" s="1">
        <v>-6880.0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15420.0</v>
      </c>
      <c r="C5" s="1">
        <v>15300.0</v>
      </c>
      <c r="D5" s="1">
        <v>15680.0</v>
      </c>
      <c r="E5" s="1">
        <v>16300.0</v>
      </c>
      <c r="F5" s="1">
        <v>16550.0</v>
      </c>
      <c r="G5" s="1">
        <v>17370.0</v>
      </c>
      <c r="H5" s="1">
        <v>17370.0</v>
      </c>
      <c r="I5" s="1">
        <v>17720.0</v>
      </c>
      <c r="J5" s="1">
        <v>18770.0</v>
      </c>
      <c r="K5" s="1">
        <v>19900.0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268.0</v>
      </c>
      <c r="C6" s="1">
        <v>252.0</v>
      </c>
      <c r="D6" s="1">
        <v>247.0</v>
      </c>
      <c r="E6" s="1">
        <v>205.0</v>
      </c>
      <c r="F6" s="1">
        <v>200.0</v>
      </c>
      <c r="G6" s="1">
        <v>255.0</v>
      </c>
      <c r="H6" s="1">
        <v>451.0</v>
      </c>
      <c r="I6" s="1">
        <v>560.0</v>
      </c>
      <c r="J6" s="1">
        <v>722.0</v>
      </c>
      <c r="K6" s="1">
        <v>697.0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15690.0</v>
      </c>
      <c r="C7" s="1">
        <v>15560.0</v>
      </c>
      <c r="D7" s="1">
        <v>15930.0</v>
      </c>
      <c r="E7" s="1">
        <v>16510.0</v>
      </c>
      <c r="F7" s="1">
        <v>16750.0</v>
      </c>
      <c r="G7" s="1">
        <v>17620.0</v>
      </c>
      <c r="H7" s="1">
        <v>17820.0</v>
      </c>
      <c r="I7" s="1">
        <v>18280.0</v>
      </c>
      <c r="J7" s="1">
        <v>19500.0</v>
      </c>
      <c r="K7" s="1">
        <v>20590.0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1760.0</v>
      </c>
      <c r="C8" s="1">
        <v>724.0</v>
      </c>
      <c r="D8" s="1">
        <v>357.0</v>
      </c>
      <c r="E8" s="1">
        <v>435.0</v>
      </c>
      <c r="F8" s="1">
        <v>543.0</v>
      </c>
      <c r="G8" s="1">
        <v>645.0</v>
      </c>
      <c r="H8" s="1">
        <v>1670.0</v>
      </c>
      <c r="I8" s="1">
        <v>453.0</v>
      </c>
      <c r="J8" s="1">
        <v>690.0</v>
      </c>
      <c r="K8" s="1">
        <v>1530.0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739.0</v>
      </c>
      <c r="C9" s="1">
        <v>853.0</v>
      </c>
      <c r="D9" s="1">
        <v>892.0</v>
      </c>
      <c r="E9" s="1">
        <v>954.0</v>
      </c>
      <c r="F9" s="1">
        <v>1020.0</v>
      </c>
      <c r="G9" s="1">
        <v>1150.0</v>
      </c>
      <c r="H9" s="1">
        <v>1200.0</v>
      </c>
      <c r="I9" s="1">
        <v>1300.0</v>
      </c>
      <c r="J9" s="1">
        <v>1370.0</v>
      </c>
      <c r="K9" s="1">
        <v>1490.0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19.0</v>
      </c>
      <c r="C10" s="1">
        <v>20.0</v>
      </c>
      <c r="D10" s="1">
        <v>23.0</v>
      </c>
      <c r="E10" s="1">
        <v>29.0</v>
      </c>
      <c r="F10" s="1">
        <v>28.0</v>
      </c>
      <c r="G10" s="1">
        <v>36.0</v>
      </c>
      <c r="H10" s="1">
        <v>39.0</v>
      </c>
      <c r="I10" s="1">
        <v>43.0</v>
      </c>
      <c r="J10" s="1">
        <v>32.0</v>
      </c>
      <c r="K10" s="1">
        <v>36.0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0.0</v>
      </c>
      <c r="C11" s="1">
        <v>0.0</v>
      </c>
      <c r="D11" s="1">
        <v>0.0</v>
      </c>
      <c r="E11" s="1">
        <v>0.0</v>
      </c>
      <c r="F11" s="1">
        <v>99.0</v>
      </c>
      <c r="G11" s="1">
        <v>95.0</v>
      </c>
      <c r="H11" s="1">
        <v>96.0</v>
      </c>
      <c r="I11" s="1">
        <v>87.0</v>
      </c>
      <c r="J11" s="1">
        <v>78.0</v>
      </c>
      <c r="K11" s="1">
        <v>90.0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487.0</v>
      </c>
      <c r="C12" s="1">
        <v>73.0</v>
      </c>
      <c r="D12" s="1">
        <v>63.0</v>
      </c>
      <c r="E12" s="1">
        <v>70.0</v>
      </c>
      <c r="F12" s="1">
        <v>95.0</v>
      </c>
      <c r="G12" s="1">
        <v>46.0</v>
      </c>
      <c r="H12" s="1">
        <v>50.0</v>
      </c>
      <c r="I12" s="1">
        <v>48.0</v>
      </c>
      <c r="J12" s="1">
        <v>46.0</v>
      </c>
      <c r="K12" s="1">
        <v>81.0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164.0</v>
      </c>
      <c r="C13" s="1">
        <v>185.0</v>
      </c>
      <c r="D13" s="1">
        <v>129.0</v>
      </c>
      <c r="E13" s="1">
        <v>77.0</v>
      </c>
      <c r="F13" s="1">
        <v>80.0</v>
      </c>
      <c r="G13" s="1">
        <v>41.0</v>
      </c>
      <c r="H13" s="1">
        <v>33.0</v>
      </c>
      <c r="I13" s="1">
        <v>57.0</v>
      </c>
      <c r="J13" s="1">
        <v>43.0</v>
      </c>
      <c r="K13" s="1">
        <v>64.0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0.0</v>
      </c>
      <c r="C14" s="1">
        <v>0.0</v>
      </c>
      <c r="D14" s="1">
        <v>50.0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832.0</v>
      </c>
      <c r="C15" s="1">
        <v>733.0</v>
      </c>
      <c r="D15" s="1">
        <v>686.0</v>
      </c>
      <c r="E15" s="1">
        <v>679.0</v>
      </c>
      <c r="F15" s="1">
        <v>679.0</v>
      </c>
      <c r="G15" s="1">
        <v>689.0</v>
      </c>
      <c r="H15" s="1">
        <v>640.0</v>
      </c>
      <c r="I15" s="1">
        <v>619.0</v>
      </c>
      <c r="J15" s="1">
        <v>733.0</v>
      </c>
      <c r="K15" s="1">
        <v>760.0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193.0</v>
      </c>
      <c r="C16" s="1">
        <v>235.0</v>
      </c>
      <c r="D16" s="1">
        <v>775.0</v>
      </c>
      <c r="E16" s="1">
        <v>620.0</v>
      </c>
      <c r="F16" s="1">
        <v>956.0</v>
      </c>
      <c r="G16" s="1">
        <v>956.0</v>
      </c>
      <c r="H16" s="1">
        <v>1310.0</v>
      </c>
      <c r="I16" s="1">
        <v>1480.0</v>
      </c>
      <c r="J16" s="1">
        <v>1720.0</v>
      </c>
      <c r="K16" s="1">
        <v>1380.0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19890.0</v>
      </c>
      <c r="C17" s="1">
        <v>18380.0</v>
      </c>
      <c r="D17" s="1">
        <v>18850.0</v>
      </c>
      <c r="E17" s="1">
        <v>19370.0</v>
      </c>
      <c r="F17" s="1">
        <v>20260.0</v>
      </c>
      <c r="G17" s="1">
        <v>21280.0</v>
      </c>
      <c r="H17" s="1">
        <v>22860.0</v>
      </c>
      <c r="I17" s="1">
        <v>22370.0</v>
      </c>
      <c r="J17" s="1">
        <v>24210.0</v>
      </c>
      <c r="K17" s="1">
        <v>26030.0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26.0</v>
      </c>
      <c r="C19" s="1">
        <v>577.0</v>
      </c>
      <c r="D19" s="1">
        <v>1640.0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1230.0</v>
      </c>
      <c r="K19" s="1">
        <v>1900.0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0.0</v>
      </c>
      <c r="C20" s="1">
        <v>0.0</v>
      </c>
      <c r="D20" s="1">
        <v>0.0</v>
      </c>
      <c r="E20" s="1">
        <v>0.0</v>
      </c>
      <c r="F20" s="1">
        <v>1.0</v>
      </c>
      <c r="G20" s="1">
        <v>10.0</v>
      </c>
      <c r="H20" s="1">
        <v>30.0</v>
      </c>
      <c r="I20" s="1">
        <v>28.0</v>
      </c>
      <c r="J20" s="1">
        <v>31.0</v>
      </c>
      <c r="K20" s="1">
        <v>100.0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10060.0</v>
      </c>
      <c r="C21" s="1">
        <v>8650.0</v>
      </c>
      <c r="D21" s="1">
        <v>8160.0</v>
      </c>
      <c r="E21" s="1">
        <v>10270.0</v>
      </c>
      <c r="F21" s="1">
        <v>11010.0</v>
      </c>
      <c r="G21" s="1">
        <v>11810.0</v>
      </c>
      <c r="H21" s="1">
        <v>13050.0</v>
      </c>
      <c r="I21" s="1">
        <v>12900.0</v>
      </c>
      <c r="J21" s="1">
        <v>13010.0</v>
      </c>
      <c r="K21" s="1">
        <v>13960.0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0.0</v>
      </c>
      <c r="D22" s="1">
        <v>0.0</v>
      </c>
      <c r="E22" s="1">
        <v>0.0</v>
      </c>
      <c r="F22" s="1">
        <v>62.0</v>
      </c>
      <c r="G22" s="1">
        <v>413.0</v>
      </c>
      <c r="H22" s="1">
        <v>407.0</v>
      </c>
      <c r="I22" s="1">
        <v>421.0</v>
      </c>
      <c r="J22" s="1">
        <v>422.0</v>
      </c>
      <c r="K22" s="1">
        <v>668.0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243.0</v>
      </c>
      <c r="C23" s="1">
        <v>275.0</v>
      </c>
      <c r="D23" s="1">
        <v>298.0</v>
      </c>
      <c r="E23" s="1">
        <v>332.0</v>
      </c>
      <c r="F23" s="1">
        <v>277.0</v>
      </c>
      <c r="G23" s="1">
        <v>378.0</v>
      </c>
      <c r="H23" s="1">
        <v>336.0</v>
      </c>
      <c r="I23" s="1">
        <v>321.0</v>
      </c>
      <c r="J23" s="1">
        <v>418.0</v>
      </c>
      <c r="K23" s="1">
        <v>458.0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164.0</v>
      </c>
      <c r="C24" s="1">
        <v>190.0</v>
      </c>
      <c r="D24" s="1">
        <v>244.0</v>
      </c>
      <c r="E24" s="1">
        <v>83.0</v>
      </c>
      <c r="F24" s="1">
        <v>89.0</v>
      </c>
      <c r="G24" s="1">
        <v>90.0</v>
      </c>
      <c r="H24" s="1">
        <v>106.0</v>
      </c>
      <c r="I24" s="1">
        <v>94.0</v>
      </c>
      <c r="J24" s="1">
        <v>104.0</v>
      </c>
      <c r="K24" s="1">
        <v>134.0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882.0</v>
      </c>
      <c r="C25" s="1">
        <v>327.0</v>
      </c>
      <c r="D25" s="1">
        <v>131.0</v>
      </c>
      <c r="E25" s="1">
        <v>139.0</v>
      </c>
      <c r="F25" s="1">
        <v>165.0</v>
      </c>
      <c r="G25" s="1">
        <v>171.0</v>
      </c>
      <c r="H25" s="1">
        <v>171.0</v>
      </c>
      <c r="I25" s="1">
        <v>170.0</v>
      </c>
      <c r="J25" s="1">
        <v>171.0</v>
      </c>
      <c r="K25" s="1">
        <v>171.0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502.0</v>
      </c>
      <c r="C26" s="1">
        <v>471.0</v>
      </c>
      <c r="D26" s="1">
        <v>442.0</v>
      </c>
      <c r="E26" s="1">
        <v>444.0</v>
      </c>
      <c r="F26" s="1">
        <v>440.0</v>
      </c>
      <c r="G26" s="1">
        <v>396.0</v>
      </c>
      <c r="H26" s="1">
        <v>419.0</v>
      </c>
      <c r="I26" s="1">
        <v>401.0</v>
      </c>
      <c r="J26" s="1">
        <v>458.0</v>
      </c>
      <c r="K26" s="1">
        <v>454.0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11880.0</v>
      </c>
      <c r="C27" s="1">
        <v>10490.0</v>
      </c>
      <c r="D27" s="1">
        <v>10920.0</v>
      </c>
      <c r="E27" s="1">
        <v>11270.0</v>
      </c>
      <c r="F27" s="1">
        <v>12040.0</v>
      </c>
      <c r="G27" s="1">
        <v>13270.0</v>
      </c>
      <c r="H27" s="1">
        <v>14520.0</v>
      </c>
      <c r="I27" s="1">
        <v>14330.0</v>
      </c>
      <c r="J27" s="1">
        <v>15840.0</v>
      </c>
      <c r="K27" s="1">
        <v>17840.0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200.0</v>
      </c>
      <c r="C28" s="1">
        <v>200.0</v>
      </c>
      <c r="D28" s="1">
        <v>200.0</v>
      </c>
      <c r="E28" s="1">
        <v>200.0</v>
      </c>
      <c r="F28" s="1">
        <v>200.0</v>
      </c>
      <c r="G28" s="1">
        <v>200.0</v>
      </c>
      <c r="H28" s="1">
        <v>200.0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200.0</v>
      </c>
      <c r="C29" s="1">
        <v>200.0</v>
      </c>
      <c r="D29" s="1">
        <v>200.0</v>
      </c>
      <c r="E29" s="1">
        <v>200.0</v>
      </c>
      <c r="F29" s="1">
        <v>200.0</v>
      </c>
      <c r="G29" s="1">
        <v>200.0</v>
      </c>
      <c r="H29" s="1">
        <v>200.0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1.0</v>
      </c>
      <c r="C30" s="1">
        <v>1.0</v>
      </c>
      <c r="D30" s="1">
        <v>1.0</v>
      </c>
      <c r="E30" s="1">
        <v>1.0</v>
      </c>
      <c r="F30" s="1">
        <v>1.0</v>
      </c>
      <c r="G30" s="1">
        <v>1.0</v>
      </c>
      <c r="H30" s="1">
        <v>1.0</v>
      </c>
      <c r="I30" s="1">
        <v>1.0</v>
      </c>
      <c r="J30" s="1">
        <v>1.0</v>
      </c>
      <c r="K30" s="1">
        <v>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6270.0</v>
      </c>
      <c r="C31" s="1">
        <v>6310.0</v>
      </c>
      <c r="D31" s="1">
        <v>6330.0</v>
      </c>
      <c r="E31" s="1">
        <v>6380.0</v>
      </c>
      <c r="F31" s="1">
        <v>6410.0</v>
      </c>
      <c r="G31" s="1">
        <v>6290.0</v>
      </c>
      <c r="H31" s="1">
        <v>6360.0</v>
      </c>
      <c r="I31" s="1">
        <v>6500.0</v>
      </c>
      <c r="J31" s="1">
        <v>6540.0</v>
      </c>
      <c r="K31" s="1">
        <v>6720.0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-762.0</v>
      </c>
      <c r="C32" s="1">
        <v>-781.0</v>
      </c>
      <c r="D32" s="1">
        <v>-694.0</v>
      </c>
      <c r="E32" s="1">
        <v>-712.0</v>
      </c>
      <c r="F32" s="1">
        <v>-676.0</v>
      </c>
      <c r="G32" s="1">
        <v>-761.0</v>
      </c>
      <c r="H32" s="1">
        <v>-510.0</v>
      </c>
      <c r="I32" s="1">
        <v>-626.0</v>
      </c>
      <c r="J32" s="1">
        <v>-391.0</v>
      </c>
      <c r="K32" s="1">
        <v>-816.0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-2.0</v>
      </c>
      <c r="C33" s="1">
        <v>-2.0</v>
      </c>
      <c r="D33" s="1">
        <v>-2.0</v>
      </c>
      <c r="E33" s="1">
        <v>-2.0</v>
      </c>
      <c r="F33" s="1">
        <v>-2.0</v>
      </c>
      <c r="G33" s="1">
        <v>-2.0</v>
      </c>
      <c r="H33" s="1">
        <v>-2.0</v>
      </c>
      <c r="I33" s="1">
        <v>-2.0</v>
      </c>
      <c r="J33" s="1">
        <v>-2.0</v>
      </c>
      <c r="K33" s="1">
        <v>-2.0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-9.0</v>
      </c>
      <c r="C34" s="1">
        <v>-14.0</v>
      </c>
      <c r="D34" s="1">
        <v>-52.0</v>
      </c>
      <c r="E34" s="1">
        <v>-50.0</v>
      </c>
      <c r="F34" s="1">
        <v>-47.0</v>
      </c>
      <c r="G34" s="1">
        <v>-48.0</v>
      </c>
      <c r="H34" s="1">
        <v>-49.0</v>
      </c>
      <c r="I34" s="1">
        <v>-36.0</v>
      </c>
      <c r="J34" s="1">
        <v>-13.0</v>
      </c>
      <c r="K34" s="1">
        <v>-21.0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5500.0</v>
      </c>
      <c r="C35" s="1">
        <v>5510.0</v>
      </c>
      <c r="D35" s="1">
        <v>5590.0</v>
      </c>
      <c r="E35" s="1">
        <v>5610.0</v>
      </c>
      <c r="F35" s="1">
        <v>5680.0</v>
      </c>
      <c r="G35" s="1">
        <v>5480.0</v>
      </c>
      <c r="H35" s="1">
        <v>5800.0</v>
      </c>
      <c r="I35" s="1">
        <v>5830.0</v>
      </c>
      <c r="J35" s="1">
        <v>6130.0</v>
      </c>
      <c r="K35" s="1">
        <v>5880.0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2310.0</v>
      </c>
      <c r="C36" s="1">
        <v>2180.0</v>
      </c>
      <c r="D36" s="1">
        <v>2150.0</v>
      </c>
      <c r="E36" s="1">
        <v>2290.0</v>
      </c>
      <c r="F36" s="1">
        <v>2330.0</v>
      </c>
      <c r="G36" s="1">
        <v>2330.0</v>
      </c>
      <c r="H36" s="1">
        <v>2340.0</v>
      </c>
      <c r="I36" s="1">
        <v>2200.0</v>
      </c>
      <c r="J36" s="1">
        <v>2230.0</v>
      </c>
      <c r="K36" s="1">
        <v>2310.0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8010.0</v>
      </c>
      <c r="C37" s="1">
        <v>7890.0</v>
      </c>
      <c r="D37" s="1">
        <v>7930.0</v>
      </c>
      <c r="E37" s="1">
        <v>8100.0</v>
      </c>
      <c r="F37" s="1">
        <v>8210.0</v>
      </c>
      <c r="G37" s="1">
        <v>8010.0</v>
      </c>
      <c r="H37" s="1">
        <v>8340.0</v>
      </c>
      <c r="I37" s="1">
        <v>8029.0</v>
      </c>
      <c r="J37" s="1">
        <v>8360.0</v>
      </c>
      <c r="K37" s="1">
        <v>8180.0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19890.0</v>
      </c>
      <c r="C38" s="1">
        <v>18380.0</v>
      </c>
      <c r="D38" s="1">
        <v>18850.0</v>
      </c>
      <c r="E38" s="1">
        <v>19370.0</v>
      </c>
      <c r="F38" s="1">
        <v>20260.0</v>
      </c>
      <c r="G38" s="1">
        <v>21280.0</v>
      </c>
      <c r="H38" s="1">
        <v>22860.0</v>
      </c>
      <c r="I38" s="1">
        <v>22370.0</v>
      </c>
      <c r="J38" s="1">
        <v>24210.0</v>
      </c>
      <c r="K38" s="1">
        <v>26030.0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153.0</v>
      </c>
      <c r="C40" s="1">
        <v>154.0</v>
      </c>
      <c r="D40" s="1">
        <v>154.0</v>
      </c>
      <c r="E40" s="1">
        <v>154.0</v>
      </c>
      <c r="F40" s="1">
        <v>155.0</v>
      </c>
      <c r="G40" s="1">
        <v>155.0</v>
      </c>
      <c r="H40" s="1">
        <v>156.0</v>
      </c>
      <c r="I40" s="1">
        <v>157.0</v>
      </c>
      <c r="J40" s="1">
        <v>157.0</v>
      </c>
      <c r="K40" s="1">
        <v>157.0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153.0</v>
      </c>
      <c r="C41" s="1">
        <v>154.0</v>
      </c>
      <c r="D41" s="1">
        <v>154.0</v>
      </c>
      <c r="E41" s="1">
        <v>154.0</v>
      </c>
      <c r="F41" s="1">
        <v>154.0</v>
      </c>
      <c r="G41" s="1">
        <v>155.0</v>
      </c>
      <c r="H41" s="1">
        <v>156.0</v>
      </c>
      <c r="I41" s="1">
        <v>157.0</v>
      </c>
      <c r="J41" s="1">
        <v>157.0</v>
      </c>
      <c r="K41" s="1">
        <v>157.0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 t="s">
        <v>98</v>
      </c>
      <c r="C42" s="1" t="s">
        <v>99</v>
      </c>
      <c r="D42" s="1" t="s">
        <v>100</v>
      </c>
      <c r="E42" s="1" t="s">
        <v>101</v>
      </c>
      <c r="F42" s="1" t="s">
        <v>102</v>
      </c>
      <c r="G42" s="1" t="s">
        <v>103</v>
      </c>
      <c r="H42" s="1" t="s">
        <v>104</v>
      </c>
      <c r="I42" s="1" t="s">
        <v>105</v>
      </c>
      <c r="J42" s="1" t="s">
        <v>106</v>
      </c>
      <c r="K42" s="1" t="s">
        <v>107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5500.0</v>
      </c>
      <c r="C43" s="1">
        <v>5510.0</v>
      </c>
      <c r="D43" s="1">
        <v>5590.0</v>
      </c>
      <c r="E43" s="1">
        <v>5610.0</v>
      </c>
      <c r="F43" s="1">
        <v>5680.0</v>
      </c>
      <c r="G43" s="1">
        <v>5480.0</v>
      </c>
      <c r="H43" s="1">
        <v>5800.0</v>
      </c>
      <c r="I43" s="1">
        <v>5830.0</v>
      </c>
      <c r="J43" s="1">
        <v>6130.0</v>
      </c>
      <c r="K43" s="1">
        <v>5880.0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 t="s">
        <v>98</v>
      </c>
      <c r="C44" s="1" t="s">
        <v>99</v>
      </c>
      <c r="D44" s="1" t="s">
        <v>100</v>
      </c>
      <c r="E44" s="1" t="s">
        <v>101</v>
      </c>
      <c r="F44" s="1" t="s">
        <v>102</v>
      </c>
      <c r="G44" s="1" t="s">
        <v>103</v>
      </c>
      <c r="H44" s="1" t="s">
        <v>104</v>
      </c>
      <c r="I44" s="1" t="s">
        <v>105</v>
      </c>
      <c r="J44" s="1" t="s">
        <v>106</v>
      </c>
      <c r="K44" s="1" t="s">
        <v>107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10090.0</v>
      </c>
      <c r="C45" s="1">
        <v>9230.0</v>
      </c>
      <c r="D45" s="1">
        <v>9800.0</v>
      </c>
      <c r="E45" s="1">
        <v>10270.0</v>
      </c>
      <c r="F45" s="1">
        <v>11070.0</v>
      </c>
      <c r="G45" s="1">
        <v>12240.0</v>
      </c>
      <c r="H45" s="1">
        <v>13490.0</v>
      </c>
      <c r="I45" s="1">
        <v>13350.0</v>
      </c>
      <c r="J45" s="1">
        <v>14690.0</v>
      </c>
      <c r="K45" s="1">
        <v>16620.0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8320.0</v>
      </c>
      <c r="C46" s="1">
        <v>8510.0</v>
      </c>
      <c r="D46" s="1">
        <v>9450.0</v>
      </c>
      <c r="E46" s="1">
        <v>9840.0</v>
      </c>
      <c r="F46" s="1">
        <v>10530.0</v>
      </c>
      <c r="G46" s="1">
        <v>11590.0</v>
      </c>
      <c r="H46" s="1">
        <v>11820.0</v>
      </c>
      <c r="I46" s="1">
        <v>12890.0</v>
      </c>
      <c r="J46" s="1">
        <v>14000.0</v>
      </c>
      <c r="K46" s="1">
        <v>15090.0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105.0</v>
      </c>
      <c r="J47" s="1">
        <v>102.0</v>
      </c>
      <c r="K47" s="1">
        <v>116.0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2310.0</v>
      </c>
      <c r="C48" s="1">
        <v>2180.0</v>
      </c>
      <c r="D48" s="1">
        <v>2150.0</v>
      </c>
      <c r="E48" s="1">
        <v>2290.0</v>
      </c>
      <c r="F48" s="1">
        <v>2330.0</v>
      </c>
      <c r="G48" s="1">
        <v>2330.0</v>
      </c>
      <c r="H48" s="1">
        <v>2340.0</v>
      </c>
      <c r="I48" s="1">
        <v>2200.0</v>
      </c>
      <c r="J48" s="1">
        <v>2230.0</v>
      </c>
      <c r="K48" s="1">
        <v>2310.0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193.0</v>
      </c>
      <c r="C49" s="1">
        <v>235.0</v>
      </c>
      <c r="D49" s="1">
        <v>775.0</v>
      </c>
      <c r="E49" s="1">
        <v>620.0</v>
      </c>
      <c r="F49" s="1">
        <v>956.0</v>
      </c>
      <c r="G49" s="1">
        <v>956.0</v>
      </c>
      <c r="H49" s="1">
        <v>1310.0</v>
      </c>
      <c r="I49" s="1">
        <v>1480.0</v>
      </c>
      <c r="J49" s="1">
        <v>1720.0</v>
      </c>
      <c r="K49" s="1">
        <v>1380.0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3.0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3.0</v>
      </c>
      <c r="J50" s="1">
        <v>3.0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>
        <v>4790.0</v>
      </c>
      <c r="C51" s="1">
        <v>4810.0</v>
      </c>
      <c r="D51" s="1">
        <v>4880.0</v>
      </c>
      <c r="E51" s="1">
        <v>5080.0</v>
      </c>
      <c r="F51" s="1">
        <v>5070.0</v>
      </c>
      <c r="G51" s="1">
        <v>5110.0</v>
      </c>
      <c r="H51" s="1">
        <v>5070.0</v>
      </c>
      <c r="I51" s="1">
        <v>5060.0</v>
      </c>
      <c r="J51" s="1">
        <v>5190.0</v>
      </c>
      <c r="K51" s="1">
        <v>5250.0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11670.0</v>
      </c>
      <c r="C52" s="1">
        <v>11710.0</v>
      </c>
      <c r="D52" s="1">
        <v>11890.0</v>
      </c>
      <c r="E52" s="1">
        <v>12280.0</v>
      </c>
      <c r="F52" s="1">
        <v>13360.0</v>
      </c>
      <c r="G52" s="1">
        <v>13650.0</v>
      </c>
      <c r="H52" s="1">
        <v>13780.0</v>
      </c>
      <c r="I52" s="1">
        <v>14290.0</v>
      </c>
      <c r="J52" s="1">
        <v>15820.0</v>
      </c>
      <c r="K52" s="1">
        <v>16610.0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118</v>
      </c>
      <c r="B53" s="1">
        <v>27.0</v>
      </c>
      <c r="C53" s="1">
        <v>29.0</v>
      </c>
      <c r="D53" s="1">
        <v>32.0</v>
      </c>
      <c r="E53" s="1">
        <v>37.0</v>
      </c>
      <c r="F53" s="1">
        <v>44.0</v>
      </c>
      <c r="G53" s="1">
        <v>44.0</v>
      </c>
      <c r="H53" s="1">
        <v>49.0</v>
      </c>
      <c r="I53" s="1">
        <v>51.0</v>
      </c>
      <c r="J53" s="1">
        <v>50.0</v>
      </c>
      <c r="K53" s="1">
        <v>53.0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119</v>
      </c>
      <c r="B54" s="1">
        <v>750.0</v>
      </c>
      <c r="C54" s="1">
        <v>765.0</v>
      </c>
      <c r="D54" s="1">
        <v>785.0</v>
      </c>
      <c r="E54" s="1">
        <v>740.0</v>
      </c>
      <c r="F54" s="1">
        <v>760.0</v>
      </c>
      <c r="G54" s="1">
        <v>760.0</v>
      </c>
      <c r="H54" s="1">
        <v>750.0</v>
      </c>
      <c r="I54" s="1">
        <v>743.0</v>
      </c>
      <c r="J54" s="1">
        <v>780.0</v>
      </c>
      <c r="K54" s="1">
        <v>836.0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120</v>
      </c>
      <c r="B55" s="1">
        <v>2.0</v>
      </c>
      <c r="C55" s="1">
        <v>3.0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26.0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</v>
      </c>
      <c r="B2" s="1">
        <v>1990.0</v>
      </c>
      <c r="C2" s="1">
        <v>2070.0</v>
      </c>
      <c r="D2" s="1">
        <v>2120.0</v>
      </c>
      <c r="E2" s="1">
        <v>2150.0</v>
      </c>
      <c r="F2" s="1">
        <v>2210.0</v>
      </c>
      <c r="G2" s="1">
        <v>2860.0</v>
      </c>
      <c r="H2" s="1">
        <v>2720.0</v>
      </c>
      <c r="I2" s="1">
        <v>2830.0</v>
      </c>
      <c r="J2" s="1">
        <v>3030.0</v>
      </c>
      <c r="K2" s="1">
        <v>3170.0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</v>
      </c>
      <c r="B3" s="1">
        <v>339.0</v>
      </c>
      <c r="C3" s="1">
        <v>356.0</v>
      </c>
      <c r="D3" s="1">
        <v>359.0</v>
      </c>
      <c r="E3" s="1">
        <v>368.0</v>
      </c>
      <c r="F3" s="1">
        <v>402.0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</v>
      </c>
      <c r="B4" s="1">
        <v>25.0</v>
      </c>
      <c r="C4" s="1">
        <v>22.0</v>
      </c>
      <c r="D4" s="1">
        <v>28.0</v>
      </c>
      <c r="E4" s="1">
        <v>34.0</v>
      </c>
      <c r="F4" s="1">
        <v>45.0</v>
      </c>
      <c r="G4" s="1">
        <v>40.0</v>
      </c>
      <c r="H4" s="1">
        <v>29.0</v>
      </c>
      <c r="I4" s="1">
        <v>27.0</v>
      </c>
      <c r="J4" s="1">
        <v>28.0</v>
      </c>
      <c r="K4" s="1">
        <v>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</v>
      </c>
      <c r="B5" s="1">
        <v>55.0</v>
      </c>
      <c r="C5" s="1">
        <v>68.0</v>
      </c>
      <c r="D5" s="1">
        <v>54.0</v>
      </c>
      <c r="E5" s="1">
        <v>64.0</v>
      </c>
      <c r="F5" s="1">
        <v>48.0</v>
      </c>
      <c r="G5" s="1">
        <v>25.0</v>
      </c>
      <c r="H5" s="1">
        <v>-8.0</v>
      </c>
      <c r="I5" s="1">
        <v>3.0</v>
      </c>
      <c r="J5" s="1">
        <v>36.0</v>
      </c>
      <c r="K5" s="1">
        <v>27.0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</v>
      </c>
      <c r="B6" s="1">
        <v>2410.0</v>
      </c>
      <c r="C6" s="1">
        <v>2510.0</v>
      </c>
      <c r="D6" s="1">
        <v>2560.0</v>
      </c>
      <c r="E6" s="1">
        <v>2620.0</v>
      </c>
      <c r="F6" s="1">
        <v>2710.0</v>
      </c>
      <c r="G6" s="1">
        <v>2930.0</v>
      </c>
      <c r="H6" s="1">
        <v>2740.0</v>
      </c>
      <c r="I6" s="1">
        <v>2870.0</v>
      </c>
      <c r="J6" s="1">
        <v>3090.0</v>
      </c>
      <c r="K6" s="1">
        <v>3240.0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</v>
      </c>
      <c r="B7" s="1">
        <v>868.0</v>
      </c>
      <c r="C7" s="1">
        <v>906.0</v>
      </c>
      <c r="D7" s="1">
        <v>924.0</v>
      </c>
      <c r="E7" s="1">
        <v>963.0</v>
      </c>
      <c r="F7" s="1">
        <v>1010.0</v>
      </c>
      <c r="G7" s="1">
        <v>1090.0</v>
      </c>
      <c r="H7" s="1">
        <v>1030.0</v>
      </c>
      <c r="I7" s="1">
        <v>1040.0</v>
      </c>
      <c r="J7" s="1">
        <v>1140.0</v>
      </c>
      <c r="K7" s="1">
        <v>1220.0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</v>
      </c>
      <c r="B8" s="1">
        <v>94.0</v>
      </c>
      <c r="C8" s="1">
        <v>96.0</v>
      </c>
      <c r="D8" s="1">
        <v>105.0</v>
      </c>
      <c r="E8" s="1">
        <v>114.0</v>
      </c>
      <c r="F8" s="1">
        <v>122.0</v>
      </c>
      <c r="G8" s="1">
        <v>141.0</v>
      </c>
      <c r="H8" s="1">
        <v>133.0</v>
      </c>
      <c r="I8" s="1">
        <v>152.0</v>
      </c>
      <c r="J8" s="1">
        <v>146.0</v>
      </c>
      <c r="K8" s="1">
        <v>170.0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>
        <v>629.0</v>
      </c>
      <c r="C9" s="1">
        <v>640.0</v>
      </c>
      <c r="D9" s="1">
        <v>644.0</v>
      </c>
      <c r="E9" s="1">
        <v>618.0</v>
      </c>
      <c r="F9" s="1">
        <v>646.0</v>
      </c>
      <c r="G9" s="1">
        <v>668.0</v>
      </c>
      <c r="H9" s="1">
        <v>684.0</v>
      </c>
      <c r="I9" s="1">
        <v>701.0</v>
      </c>
      <c r="J9" s="1">
        <v>750.0</v>
      </c>
      <c r="K9" s="1">
        <v>830.0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</v>
      </c>
      <c r="B10" s="1">
        <v>0.0</v>
      </c>
      <c r="C10" s="1">
        <v>0.0</v>
      </c>
      <c r="D10" s="1">
        <v>0.0</v>
      </c>
      <c r="E10" s="1">
        <v>0.0</v>
      </c>
      <c r="F10" s="1" t="s">
        <v>130</v>
      </c>
      <c r="G10" s="1" t="s">
        <v>130</v>
      </c>
      <c r="H10" s="1" t="s">
        <v>130</v>
      </c>
      <c r="I10" s="1" t="s">
        <v>130</v>
      </c>
      <c r="J10" s="1" t="s">
        <v>130</v>
      </c>
      <c r="K10" s="1" t="s">
        <v>130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1">
        <v>1590.0</v>
      </c>
      <c r="C11" s="1">
        <v>1640.0</v>
      </c>
      <c r="D11" s="1">
        <v>1670.0</v>
      </c>
      <c r="E11" s="1">
        <v>1690.0</v>
      </c>
      <c r="F11" s="1">
        <v>1780.0</v>
      </c>
      <c r="G11" s="1">
        <v>1890.0</v>
      </c>
      <c r="H11" s="1">
        <v>1850.0</v>
      </c>
      <c r="I11" s="1">
        <v>1890.0</v>
      </c>
      <c r="J11" s="1">
        <v>2029.0</v>
      </c>
      <c r="K11" s="1">
        <v>2220.0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818.0</v>
      </c>
      <c r="C12" s="1">
        <v>871.0</v>
      </c>
      <c r="D12" s="1">
        <v>888.0</v>
      </c>
      <c r="E12" s="1">
        <v>927.0</v>
      </c>
      <c r="F12" s="1">
        <v>925.0</v>
      </c>
      <c r="G12" s="1">
        <v>1030.0</v>
      </c>
      <c r="H12" s="1">
        <v>889.0</v>
      </c>
      <c r="I12" s="1">
        <v>974.0</v>
      </c>
      <c r="J12" s="1">
        <v>1060.0</v>
      </c>
      <c r="K12" s="1">
        <v>1020.0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-456.0</v>
      </c>
      <c r="C13" s="1">
        <v>-432.0</v>
      </c>
      <c r="D13" s="1">
        <v>-413.0</v>
      </c>
      <c r="E13" s="1">
        <v>-374.0</v>
      </c>
      <c r="F13" s="1">
        <v>-378.0</v>
      </c>
      <c r="G13" s="1">
        <v>-413.0</v>
      </c>
      <c r="H13" s="1">
        <v>-432.0</v>
      </c>
      <c r="I13" s="1">
        <v>-423.0</v>
      </c>
      <c r="J13" s="1">
        <v>-437.0</v>
      </c>
      <c r="K13" s="1">
        <v>-580.0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</v>
      </c>
      <c r="B14" s="1">
        <v>9.0</v>
      </c>
      <c r="C14" s="1">
        <v>6.0</v>
      </c>
      <c r="D14" s="1">
        <v>9.0</v>
      </c>
      <c r="E14" s="1">
        <v>9.0</v>
      </c>
      <c r="F14" s="1">
        <v>10.0</v>
      </c>
      <c r="G14" s="1">
        <v>25.0</v>
      </c>
      <c r="H14" s="1">
        <v>13.0</v>
      </c>
      <c r="I14" s="1">
        <v>10.0</v>
      </c>
      <c r="J14" s="1">
        <v>11.0</v>
      </c>
      <c r="K14" s="1">
        <v>75.0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</v>
      </c>
      <c r="B15" s="1">
        <v>-446.0</v>
      </c>
      <c r="C15" s="1">
        <v>-425.0</v>
      </c>
      <c r="D15" s="1">
        <v>-403.0</v>
      </c>
      <c r="E15" s="1">
        <v>-365.0</v>
      </c>
      <c r="F15" s="1">
        <v>-367.0</v>
      </c>
      <c r="G15" s="1">
        <v>-387.0</v>
      </c>
      <c r="H15" s="1">
        <v>-419.0</v>
      </c>
      <c r="I15" s="1">
        <v>-413.0</v>
      </c>
      <c r="J15" s="1">
        <v>-425.0</v>
      </c>
      <c r="K15" s="1">
        <v>-504.0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-1.0</v>
      </c>
      <c r="I16" s="1">
        <v>1.0</v>
      </c>
      <c r="J16" s="1">
        <v>6.0</v>
      </c>
      <c r="K16" s="1">
        <v>-45.0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</v>
      </c>
      <c r="B17" s="1">
        <v>372.0</v>
      </c>
      <c r="C17" s="1">
        <v>446.0</v>
      </c>
      <c r="D17" s="1">
        <v>485.0</v>
      </c>
      <c r="E17" s="1">
        <v>562.0</v>
      </c>
      <c r="F17" s="1">
        <v>558.0</v>
      </c>
      <c r="G17" s="1">
        <v>645.0</v>
      </c>
      <c r="H17" s="1">
        <v>469.0</v>
      </c>
      <c r="I17" s="1">
        <v>562.0</v>
      </c>
      <c r="J17" s="1">
        <v>637.0</v>
      </c>
      <c r="K17" s="1">
        <v>511.0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</v>
      </c>
      <c r="B18" s="1">
        <v>85.0</v>
      </c>
      <c r="C18" s="1">
        <v>8.0</v>
      </c>
      <c r="D18" s="1">
        <v>57.0</v>
      </c>
      <c r="E18" s="1">
        <v>-7.0</v>
      </c>
      <c r="F18" s="1">
        <v>54.0</v>
      </c>
      <c r="G18" s="1">
        <v>69.0</v>
      </c>
      <c r="H18" s="1">
        <v>-68.0</v>
      </c>
      <c r="I18" s="1">
        <v>7.0</v>
      </c>
      <c r="J18" s="1">
        <v>-63.0</v>
      </c>
      <c r="K18" s="1">
        <v>-220.0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168.0</v>
      </c>
      <c r="C19" s="1">
        <v>376.0</v>
      </c>
      <c r="D19" s="1">
        <v>78.0</v>
      </c>
      <c r="E19" s="1">
        <v>7.0</v>
      </c>
      <c r="F19" s="1">
        <v>182.0</v>
      </c>
      <c r="G19" s="1">
        <v>70.0</v>
      </c>
      <c r="H19" s="1">
        <v>619.0</v>
      </c>
      <c r="I19" s="1">
        <v>124.0</v>
      </c>
      <c r="J19" s="1">
        <v>447.0</v>
      </c>
      <c r="K19" s="1">
        <v>51.0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>
        <v>0.0</v>
      </c>
      <c r="C20" s="1">
        <v>0.0</v>
      </c>
      <c r="D20" s="1">
        <v>-50.0</v>
      </c>
      <c r="E20" s="1">
        <v>0.0</v>
      </c>
      <c r="F20" s="1">
        <v>-11.0</v>
      </c>
      <c r="G20" s="1">
        <v>-33.0</v>
      </c>
      <c r="H20" s="1">
        <v>0.0</v>
      </c>
      <c r="I20" s="1">
        <v>-16.0</v>
      </c>
      <c r="J20" s="1">
        <v>0.0</v>
      </c>
      <c r="K20" s="1">
        <v>-80.0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</v>
      </c>
      <c r="B21" s="1">
        <v>-14.0</v>
      </c>
      <c r="C21" s="1">
        <v>-22.0</v>
      </c>
      <c r="D21" s="1">
        <v>-37.0</v>
      </c>
      <c r="E21" s="1">
        <v>49.0</v>
      </c>
      <c r="F21" s="1">
        <v>-16.0</v>
      </c>
      <c r="G21" s="1">
        <v>-29.0</v>
      </c>
      <c r="H21" s="1">
        <v>0.0</v>
      </c>
      <c r="I21" s="1">
        <v>-45.0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</v>
      </c>
      <c r="B22" s="1">
        <v>526.0</v>
      </c>
      <c r="C22" s="1">
        <v>800.0</v>
      </c>
      <c r="D22" s="1">
        <v>570.0</v>
      </c>
      <c r="E22" s="1">
        <v>562.0</v>
      </c>
      <c r="F22" s="1">
        <v>713.0</v>
      </c>
      <c r="G22" s="1">
        <v>652.0</v>
      </c>
      <c r="H22" s="1">
        <v>1020.0</v>
      </c>
      <c r="I22" s="1">
        <v>632.0</v>
      </c>
      <c r="J22" s="1">
        <v>1020.0</v>
      </c>
      <c r="K22" s="1">
        <v>291.0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</v>
      </c>
      <c r="B23" s="1">
        <v>526.0</v>
      </c>
      <c r="C23" s="1">
        <v>800.0</v>
      </c>
      <c r="D23" s="1">
        <v>570.0</v>
      </c>
      <c r="E23" s="1">
        <v>562.0</v>
      </c>
      <c r="F23" s="1">
        <v>713.0</v>
      </c>
      <c r="G23" s="1">
        <v>652.0</v>
      </c>
      <c r="H23" s="1">
        <v>1020.0</v>
      </c>
      <c r="I23" s="1">
        <v>632.0</v>
      </c>
      <c r="J23" s="1">
        <v>1020.0</v>
      </c>
      <c r="K23" s="1">
        <v>291.0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</v>
      </c>
      <c r="B24" s="1">
        <v>526.0</v>
      </c>
      <c r="C24" s="1">
        <v>800.0</v>
      </c>
      <c r="D24" s="1">
        <v>570.0</v>
      </c>
      <c r="E24" s="1">
        <v>562.0</v>
      </c>
      <c r="F24" s="1">
        <v>713.0</v>
      </c>
      <c r="G24" s="1">
        <v>652.0</v>
      </c>
      <c r="H24" s="1">
        <v>1020.0</v>
      </c>
      <c r="I24" s="1">
        <v>632.0</v>
      </c>
      <c r="J24" s="1">
        <v>1020.0</v>
      </c>
      <c r="K24" s="1">
        <v>291.0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</v>
      </c>
      <c r="B25" s="1">
        <v>-82.0</v>
      </c>
      <c r="C25" s="1">
        <v>-217.0</v>
      </c>
      <c r="D25" s="1">
        <v>-57.0</v>
      </c>
      <c r="E25" s="1">
        <v>-100.0</v>
      </c>
      <c r="F25" s="1">
        <v>-130.0</v>
      </c>
      <c r="G25" s="1">
        <v>-130.0</v>
      </c>
      <c r="H25" s="1">
        <v>-146.0</v>
      </c>
      <c r="I25" s="1">
        <v>-127.0</v>
      </c>
      <c r="J25" s="1">
        <v>-172.0</v>
      </c>
      <c r="K25" s="1">
        <v>-101.0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</v>
      </c>
      <c r="B26" s="1">
        <v>444.0</v>
      </c>
      <c r="C26" s="1">
        <v>583.0</v>
      </c>
      <c r="D26" s="1">
        <v>513.0</v>
      </c>
      <c r="E26" s="1">
        <v>462.0</v>
      </c>
      <c r="F26" s="1">
        <v>583.0</v>
      </c>
      <c r="G26" s="1">
        <v>522.0</v>
      </c>
      <c r="H26" s="1">
        <v>873.0</v>
      </c>
      <c r="I26" s="1">
        <v>505.0</v>
      </c>
      <c r="J26" s="1">
        <v>849.0</v>
      </c>
      <c r="K26" s="1">
        <v>190.0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146</v>
      </c>
      <c r="B27" s="1">
        <v>10.0</v>
      </c>
      <c r="C27" s="1">
        <v>10.0</v>
      </c>
      <c r="D27" s="1">
        <v>10.0</v>
      </c>
      <c r="E27" s="1">
        <v>10.0</v>
      </c>
      <c r="F27" s="1">
        <v>10.0</v>
      </c>
      <c r="G27" s="1">
        <v>10.0</v>
      </c>
      <c r="H27" s="1">
        <v>11.0</v>
      </c>
      <c r="I27" s="1">
        <v>8.0</v>
      </c>
      <c r="J27" s="1">
        <v>89.0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1">
        <v>433.0</v>
      </c>
      <c r="C28" s="1">
        <v>573.0</v>
      </c>
      <c r="D28" s="1">
        <v>502.0</v>
      </c>
      <c r="E28" s="1">
        <v>452.0</v>
      </c>
      <c r="F28" s="1">
        <v>572.0</v>
      </c>
      <c r="G28" s="1">
        <v>511.0</v>
      </c>
      <c r="H28" s="1">
        <v>861.0</v>
      </c>
      <c r="I28" s="1">
        <v>496.0</v>
      </c>
      <c r="J28" s="1">
        <v>848.0</v>
      </c>
      <c r="K28" s="1">
        <v>190.0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1">
        <v>433.0</v>
      </c>
      <c r="C29" s="1">
        <v>573.0</v>
      </c>
      <c r="D29" s="1">
        <v>502.0</v>
      </c>
      <c r="E29" s="1">
        <v>452.0</v>
      </c>
      <c r="F29" s="1">
        <v>572.0</v>
      </c>
      <c r="G29" s="1">
        <v>511.0</v>
      </c>
      <c r="H29" s="1">
        <v>861.0</v>
      </c>
      <c r="I29" s="1">
        <v>496.0</v>
      </c>
      <c r="J29" s="1">
        <v>848.0</v>
      </c>
      <c r="K29" s="1">
        <v>190.0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150</v>
      </c>
      <c r="B31" s="1" t="s">
        <v>151</v>
      </c>
      <c r="C31" s="1" t="s">
        <v>152</v>
      </c>
      <c r="D31" s="1" t="s">
        <v>153</v>
      </c>
      <c r="E31" s="1" t="s">
        <v>154</v>
      </c>
      <c r="F31" s="1" t="s">
        <v>155</v>
      </c>
      <c r="G31" s="1" t="s">
        <v>156</v>
      </c>
      <c r="H31" s="1" t="s">
        <v>157</v>
      </c>
      <c r="I31" s="1" t="s">
        <v>158</v>
      </c>
      <c r="J31" s="1" t="s">
        <v>159</v>
      </c>
      <c r="K31" s="1" t="s">
        <v>160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161</v>
      </c>
      <c r="B32" s="1" t="s">
        <v>151</v>
      </c>
      <c r="C32" s="1" t="s">
        <v>152</v>
      </c>
      <c r="D32" s="1" t="s">
        <v>153</v>
      </c>
      <c r="E32" s="1" t="s">
        <v>154</v>
      </c>
      <c r="F32" s="1" t="s">
        <v>155</v>
      </c>
      <c r="G32" s="1" t="s">
        <v>156</v>
      </c>
      <c r="H32" s="1" t="s">
        <v>157</v>
      </c>
      <c r="I32" s="1" t="s">
        <v>158</v>
      </c>
      <c r="J32" s="1" t="s">
        <v>159</v>
      </c>
      <c r="K32" s="1" t="s">
        <v>160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162</v>
      </c>
      <c r="B33" s="1">
        <v>153.0</v>
      </c>
      <c r="C33" s="1">
        <v>153.0</v>
      </c>
      <c r="D33" s="1">
        <v>154.0</v>
      </c>
      <c r="E33" s="1">
        <v>154.0</v>
      </c>
      <c r="F33" s="1">
        <v>154.0</v>
      </c>
      <c r="G33" s="1">
        <v>155.0</v>
      </c>
      <c r="H33" s="1">
        <v>155.0</v>
      </c>
      <c r="I33" s="1">
        <v>156.0</v>
      </c>
      <c r="J33" s="1">
        <v>157.0</v>
      </c>
      <c r="K33" s="1">
        <v>157.0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163</v>
      </c>
      <c r="B34" s="1" t="s">
        <v>151</v>
      </c>
      <c r="C34" s="1" t="s">
        <v>164</v>
      </c>
      <c r="D34" s="1" t="s">
        <v>165</v>
      </c>
      <c r="E34" s="1" t="s">
        <v>154</v>
      </c>
      <c r="F34" s="1" t="s">
        <v>166</v>
      </c>
      <c r="G34" s="1" t="s">
        <v>167</v>
      </c>
      <c r="H34" s="1" t="s">
        <v>157</v>
      </c>
      <c r="I34" s="1" t="s">
        <v>168</v>
      </c>
      <c r="J34" s="1" t="s">
        <v>169</v>
      </c>
      <c r="K34" s="1" t="s">
        <v>160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170</v>
      </c>
      <c r="B35" s="1" t="s">
        <v>151</v>
      </c>
      <c r="C35" s="1" t="s">
        <v>164</v>
      </c>
      <c r="D35" s="1" t="s">
        <v>165</v>
      </c>
      <c r="E35" s="1" t="s">
        <v>154</v>
      </c>
      <c r="F35" s="1" t="s">
        <v>166</v>
      </c>
      <c r="G35" s="1" t="s">
        <v>167</v>
      </c>
      <c r="H35" s="1" t="s">
        <v>157</v>
      </c>
      <c r="I35" s="1" t="s">
        <v>168</v>
      </c>
      <c r="J35" s="1" t="s">
        <v>169</v>
      </c>
      <c r="K35" s="1" t="s">
        <v>160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171</v>
      </c>
      <c r="B36" s="1">
        <v>153.0</v>
      </c>
      <c r="C36" s="1">
        <v>154.0</v>
      </c>
      <c r="D36" s="1">
        <v>154.0</v>
      </c>
      <c r="E36" s="1">
        <v>154.0</v>
      </c>
      <c r="F36" s="1">
        <v>155.0</v>
      </c>
      <c r="G36" s="1">
        <v>155.0</v>
      </c>
      <c r="H36" s="1">
        <v>156.0</v>
      </c>
      <c r="I36" s="1">
        <v>156.0</v>
      </c>
      <c r="J36" s="1">
        <v>157.0</v>
      </c>
      <c r="K36" s="1">
        <v>157.0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172</v>
      </c>
      <c r="B37" s="1" t="s">
        <v>173</v>
      </c>
      <c r="C37" s="1" t="s">
        <v>174</v>
      </c>
      <c r="D37" s="1" t="s">
        <v>175</v>
      </c>
      <c r="E37" s="1" t="s">
        <v>176</v>
      </c>
      <c r="F37" s="1" t="s">
        <v>177</v>
      </c>
      <c r="G37" s="1" t="s">
        <v>178</v>
      </c>
      <c r="H37" s="1" t="s">
        <v>179</v>
      </c>
      <c r="I37" s="1" t="s">
        <v>180</v>
      </c>
      <c r="J37" s="1" t="s">
        <v>181</v>
      </c>
      <c r="K37" s="1" t="s">
        <v>182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183</v>
      </c>
      <c r="B38" s="1" t="s">
        <v>173</v>
      </c>
      <c r="C38" s="1" t="s">
        <v>174</v>
      </c>
      <c r="D38" s="1" t="s">
        <v>175</v>
      </c>
      <c r="E38" s="1" t="s">
        <v>176</v>
      </c>
      <c r="F38" s="1" t="s">
        <v>177</v>
      </c>
      <c r="G38" s="1" t="s">
        <v>184</v>
      </c>
      <c r="H38" s="1" t="s">
        <v>185</v>
      </c>
      <c r="I38" s="1" t="s">
        <v>180</v>
      </c>
      <c r="J38" s="1" t="s">
        <v>180</v>
      </c>
      <c r="K38" s="1" t="s">
        <v>182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186</v>
      </c>
      <c r="B39" s="1" t="s">
        <v>187</v>
      </c>
      <c r="C39" s="1" t="s">
        <v>187</v>
      </c>
      <c r="D39" s="1" t="s">
        <v>188</v>
      </c>
      <c r="E39" s="1" t="s">
        <v>189</v>
      </c>
      <c r="F39" s="1" t="s">
        <v>190</v>
      </c>
      <c r="G39" s="1" t="s">
        <v>191</v>
      </c>
      <c r="H39" s="1" t="s">
        <v>192</v>
      </c>
      <c r="I39" s="1" t="s">
        <v>192</v>
      </c>
      <c r="J39" s="1" t="s">
        <v>192</v>
      </c>
      <c r="K39" s="1" t="s">
        <v>192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193</v>
      </c>
      <c r="B40" s="1" t="s">
        <v>194</v>
      </c>
      <c r="C40" s="1" t="s">
        <v>195</v>
      </c>
      <c r="D40" s="1" t="s">
        <v>196</v>
      </c>
      <c r="E40" s="1" t="s">
        <v>197</v>
      </c>
      <c r="F40" s="1" t="s">
        <v>198</v>
      </c>
      <c r="G40" s="1" t="s">
        <v>199</v>
      </c>
      <c r="H40" s="1" t="s">
        <v>200</v>
      </c>
      <c r="I40" s="1" t="s">
        <v>201</v>
      </c>
      <c r="J40" s="1" t="s">
        <v>202</v>
      </c>
      <c r="K40" s="1" t="s">
        <v>203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204</v>
      </c>
      <c r="B41" s="1" t="s">
        <v>205</v>
      </c>
      <c r="C41" s="1" t="s">
        <v>205</v>
      </c>
      <c r="D41" s="1" t="s">
        <v>205</v>
      </c>
      <c r="E41" s="1" t="s">
        <v>205</v>
      </c>
      <c r="F41" s="1" t="s">
        <v>205</v>
      </c>
      <c r="G41" s="1" t="s">
        <v>205</v>
      </c>
      <c r="H41" s="1" t="s">
        <v>205</v>
      </c>
      <c r="I41" s="1" t="s">
        <v>205</v>
      </c>
      <c r="J41" s="1" t="s">
        <v>205</v>
      </c>
      <c r="K41" s="1" t="s">
        <v>205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206</v>
      </c>
      <c r="B43" s="1">
        <v>1450.0</v>
      </c>
      <c r="C43" s="1">
        <v>1510.0</v>
      </c>
      <c r="D43" s="1">
        <v>1530.0</v>
      </c>
      <c r="E43" s="1">
        <v>1540.0</v>
      </c>
      <c r="F43" s="1">
        <v>1570.0</v>
      </c>
      <c r="G43" s="1">
        <v>1700.0</v>
      </c>
      <c r="H43" s="1">
        <v>1570.0</v>
      </c>
      <c r="I43" s="1">
        <v>1680.0</v>
      </c>
      <c r="J43" s="1">
        <v>1810.0</v>
      </c>
      <c r="K43" s="1">
        <v>1850.0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207</v>
      </c>
      <c r="B44" s="1">
        <v>818.0</v>
      </c>
      <c r="C44" s="1">
        <v>871.0</v>
      </c>
      <c r="D44" s="1">
        <v>888.0</v>
      </c>
      <c r="E44" s="1">
        <v>927.0</v>
      </c>
      <c r="F44" s="1">
        <v>925.0</v>
      </c>
      <c r="G44" s="1">
        <v>1030.0</v>
      </c>
      <c r="H44" s="1">
        <v>889.0</v>
      </c>
      <c r="I44" s="1">
        <v>974.0</v>
      </c>
      <c r="J44" s="1">
        <v>1060.0</v>
      </c>
      <c r="K44" s="1">
        <v>1020.0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208</v>
      </c>
      <c r="B45" s="1">
        <v>818.0</v>
      </c>
      <c r="C45" s="1">
        <v>871.0</v>
      </c>
      <c r="D45" s="1">
        <v>888.0</v>
      </c>
      <c r="E45" s="1">
        <v>927.0</v>
      </c>
      <c r="F45" s="1">
        <v>925.0</v>
      </c>
      <c r="G45" s="1">
        <v>1030.0</v>
      </c>
      <c r="H45" s="1">
        <v>889.0</v>
      </c>
      <c r="I45" s="1">
        <v>974.0</v>
      </c>
      <c r="J45" s="1">
        <v>1060.0</v>
      </c>
      <c r="K45" s="1">
        <v>1020.0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209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1690.0</v>
      </c>
      <c r="J46" s="1">
        <v>1820.0</v>
      </c>
      <c r="K46" s="1">
        <v>1860.0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210</v>
      </c>
      <c r="B47" s="1">
        <v>2400.0</v>
      </c>
      <c r="C47" s="1">
        <v>2490.0</v>
      </c>
      <c r="D47" s="1">
        <v>2550.0</v>
      </c>
      <c r="E47" s="1">
        <v>2600.0</v>
      </c>
      <c r="F47" s="1">
        <v>2720.0</v>
      </c>
      <c r="G47" s="1">
        <v>2960.0</v>
      </c>
      <c r="H47" s="1">
        <v>2770.0</v>
      </c>
      <c r="I47" s="1">
        <v>2890.0</v>
      </c>
      <c r="J47" s="1">
        <v>3110.0</v>
      </c>
      <c r="K47" s="1">
        <v>3270.0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211</v>
      </c>
      <c r="B48" s="1">
        <v>150.0</v>
      </c>
      <c r="C48" s="1">
        <v>61.0</v>
      </c>
      <c r="D48" s="1">
        <v>246.0</v>
      </c>
      <c r="E48" s="1">
        <v>251.0</v>
      </c>
      <c r="F48" s="1">
        <v>219.0</v>
      </c>
      <c r="G48" s="1">
        <v>273.0</v>
      </c>
      <c r="H48" s="1">
        <v>147.0</v>
      </c>
      <c r="I48" s="1">
        <v>225.0</v>
      </c>
      <c r="J48" s="1">
        <v>227.0</v>
      </c>
      <c r="K48" s="1">
        <v>218.0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212</v>
      </c>
      <c r="B49" s="1">
        <v>52.0</v>
      </c>
      <c r="C49" s="1">
        <v>34.0</v>
      </c>
      <c r="D49" s="1">
        <v>39.0</v>
      </c>
      <c r="E49" s="1">
        <v>61.0</v>
      </c>
      <c r="F49" s="1">
        <v>65.0</v>
      </c>
      <c r="G49" s="1">
        <v>54.0</v>
      </c>
      <c r="H49" s="1">
        <v>53.0</v>
      </c>
      <c r="I49" s="1">
        <v>53.0</v>
      </c>
      <c r="J49" s="1">
        <v>52.0</v>
      </c>
      <c r="K49" s="1">
        <v>42.0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213</v>
      </c>
      <c r="B50" s="1">
        <v>58.0</v>
      </c>
      <c r="C50" s="1">
        <v>0.0</v>
      </c>
      <c r="D50" s="1">
        <v>73.0</v>
      </c>
      <c r="E50" s="1">
        <v>77.0</v>
      </c>
      <c r="F50" s="1">
        <v>0.0</v>
      </c>
      <c r="G50" s="1">
        <v>54.0</v>
      </c>
      <c r="H50" s="1">
        <v>54.0</v>
      </c>
      <c r="I50" s="1">
        <v>55.0</v>
      </c>
      <c r="J50" s="1">
        <v>55.0</v>
      </c>
      <c r="K50" s="1">
        <v>56.0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214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215</v>
      </c>
      <c r="B52" s="1">
        <v>94.0</v>
      </c>
      <c r="C52" s="1">
        <v>96.0</v>
      </c>
      <c r="D52" s="1">
        <v>105.0</v>
      </c>
      <c r="E52" s="1">
        <v>114.0</v>
      </c>
      <c r="F52" s="1">
        <v>122.0</v>
      </c>
      <c r="G52" s="1">
        <v>141.0</v>
      </c>
      <c r="H52" s="1">
        <v>133.0</v>
      </c>
      <c r="I52" s="1">
        <v>152.0</v>
      </c>
      <c r="J52" s="1">
        <v>146.0</v>
      </c>
      <c r="K52" s="1">
        <v>170.0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216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13.0</v>
      </c>
      <c r="J53" s="1">
        <v>12.0</v>
      </c>
      <c r="K53" s="1">
        <v>14.0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217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3.0</v>
      </c>
      <c r="J54" s="1">
        <v>3.0</v>
      </c>
      <c r="K54" s="1">
        <v>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218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9.0</v>
      </c>
      <c r="J55" s="1">
        <v>9.0</v>
      </c>
      <c r="K55" s="1">
        <v>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219</v>
      </c>
      <c r="B56" s="1">
        <v>28.0</v>
      </c>
      <c r="C56" s="1">
        <v>29.0</v>
      </c>
      <c r="D56" s="1">
        <v>32.0</v>
      </c>
      <c r="E56" s="1">
        <v>33.0</v>
      </c>
      <c r="F56" s="1">
        <v>38.0</v>
      </c>
      <c r="G56" s="1">
        <v>39.0</v>
      </c>
      <c r="H56" s="1">
        <v>43.0</v>
      </c>
      <c r="I56" s="1">
        <v>49.0</v>
      </c>
      <c r="J56" s="1">
        <v>50.0</v>
      </c>
      <c r="K56" s="1">
        <v>50.0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220</v>
      </c>
      <c r="B57" s="1">
        <v>28.0</v>
      </c>
      <c r="C57" s="1">
        <v>29.0</v>
      </c>
      <c r="D57" s="1">
        <v>32.0</v>
      </c>
      <c r="E57" s="1">
        <v>33.0</v>
      </c>
      <c r="F57" s="1">
        <v>38.0</v>
      </c>
      <c r="G57" s="1">
        <v>39.0</v>
      </c>
      <c r="H57" s="1">
        <v>43.0</v>
      </c>
      <c r="I57" s="1">
        <v>49.0</v>
      </c>
      <c r="J57" s="1">
        <v>50.0</v>
      </c>
      <c r="K57" s="1">
        <v>50.0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222</v>
      </c>
      <c r="B3" s="1" t="s">
        <v>223</v>
      </c>
      <c r="C3" s="1" t="s">
        <v>224</v>
      </c>
      <c r="D3" s="1" t="s">
        <v>225</v>
      </c>
      <c r="E3" s="1" t="s">
        <v>226</v>
      </c>
      <c r="F3" s="1" t="s">
        <v>227</v>
      </c>
      <c r="G3" s="1" t="s">
        <v>228</v>
      </c>
      <c r="H3" s="1" t="s">
        <v>229</v>
      </c>
      <c r="I3" s="1" t="s">
        <v>230</v>
      </c>
      <c r="J3" s="1" t="s">
        <v>151</v>
      </c>
      <c r="K3" s="1" t="s">
        <v>231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232</v>
      </c>
      <c r="B4" s="1" t="s">
        <v>233</v>
      </c>
      <c r="C4" s="1" t="s">
        <v>234</v>
      </c>
      <c r="D4" s="1" t="s">
        <v>235</v>
      </c>
      <c r="E4" s="1" t="s">
        <v>236</v>
      </c>
      <c r="F4" s="1" t="s">
        <v>237</v>
      </c>
      <c r="G4" s="1" t="s">
        <v>153</v>
      </c>
      <c r="H4" s="1" t="s">
        <v>238</v>
      </c>
      <c r="I4" s="1" t="s">
        <v>239</v>
      </c>
      <c r="J4" s="1" t="s">
        <v>240</v>
      </c>
      <c r="K4" s="1" t="s">
        <v>241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242</v>
      </c>
      <c r="B5" s="1" t="s">
        <v>243</v>
      </c>
      <c r="C5" s="1" t="s">
        <v>244</v>
      </c>
      <c r="D5" s="1" t="s">
        <v>245</v>
      </c>
      <c r="E5" s="1" t="s">
        <v>246</v>
      </c>
      <c r="F5" s="1" t="s">
        <v>247</v>
      </c>
      <c r="G5" s="1" t="s">
        <v>248</v>
      </c>
      <c r="H5" s="1" t="s">
        <v>249</v>
      </c>
      <c r="I5" s="1" t="s">
        <v>250</v>
      </c>
      <c r="J5" s="1" t="s">
        <v>251</v>
      </c>
      <c r="K5" s="1" t="s">
        <v>252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253</v>
      </c>
      <c r="B6" s="1" t="s">
        <v>254</v>
      </c>
      <c r="C6" s="1" t="s">
        <v>255</v>
      </c>
      <c r="D6" s="1" t="s">
        <v>256</v>
      </c>
      <c r="E6" s="1" t="s">
        <v>257</v>
      </c>
      <c r="F6" s="1" t="s">
        <v>258</v>
      </c>
      <c r="G6" s="1" t="s">
        <v>259</v>
      </c>
      <c r="H6" s="1" t="s">
        <v>260</v>
      </c>
      <c r="I6" s="1" t="s">
        <v>261</v>
      </c>
      <c r="J6" s="1" t="s">
        <v>262</v>
      </c>
      <c r="K6" s="1" t="s">
        <v>168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264</v>
      </c>
      <c r="B8" s="1" t="s">
        <v>265</v>
      </c>
      <c r="C8" s="1" t="s">
        <v>266</v>
      </c>
      <c r="D8" s="1" t="s">
        <v>267</v>
      </c>
      <c r="E8" s="1" t="s">
        <v>268</v>
      </c>
      <c r="F8" s="1" t="s">
        <v>269</v>
      </c>
      <c r="G8" s="1" t="s">
        <v>270</v>
      </c>
      <c r="H8" s="1" t="s">
        <v>271</v>
      </c>
      <c r="I8" s="1" t="s">
        <v>272</v>
      </c>
      <c r="J8" s="1" t="s">
        <v>273</v>
      </c>
      <c r="K8" s="1" t="s">
        <v>274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275</v>
      </c>
      <c r="B9" s="1" t="s">
        <v>276</v>
      </c>
      <c r="C9" s="1" t="s">
        <v>191</v>
      </c>
      <c r="D9" s="1" t="s">
        <v>277</v>
      </c>
      <c r="E9" s="1" t="s">
        <v>278</v>
      </c>
      <c r="F9" s="1" t="s">
        <v>279</v>
      </c>
      <c r="G9" s="1" t="s">
        <v>280</v>
      </c>
      <c r="H9" s="1" t="s">
        <v>281</v>
      </c>
      <c r="I9" s="1" t="s">
        <v>282</v>
      </c>
      <c r="J9" s="1" t="s">
        <v>283</v>
      </c>
      <c r="K9" s="1" t="s">
        <v>284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285</v>
      </c>
      <c r="B10" s="1" t="s">
        <v>286</v>
      </c>
      <c r="C10" s="1" t="s">
        <v>287</v>
      </c>
      <c r="D10" s="1" t="s">
        <v>288</v>
      </c>
      <c r="E10" s="1" t="s">
        <v>289</v>
      </c>
      <c r="F10" s="1" t="s">
        <v>290</v>
      </c>
      <c r="G10" s="1" t="s">
        <v>291</v>
      </c>
      <c r="H10" s="1" t="s">
        <v>292</v>
      </c>
      <c r="I10" s="1" t="s">
        <v>293</v>
      </c>
      <c r="J10" s="1" t="s">
        <v>294</v>
      </c>
      <c r="K10" s="1" t="s">
        <v>295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296</v>
      </c>
      <c r="B11" s="1" t="s">
        <v>297</v>
      </c>
      <c r="C11" s="1" t="s">
        <v>298</v>
      </c>
      <c r="D11" s="1" t="s">
        <v>299</v>
      </c>
      <c r="E11" s="1" t="s">
        <v>300</v>
      </c>
      <c r="F11" s="1" t="s">
        <v>301</v>
      </c>
      <c r="G11" s="1" t="s">
        <v>302</v>
      </c>
      <c r="H11" s="1" t="s">
        <v>303</v>
      </c>
      <c r="I11" s="1" t="s">
        <v>304</v>
      </c>
      <c r="J11" s="1" t="s">
        <v>305</v>
      </c>
      <c r="K11" s="1" t="s">
        <v>306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307</v>
      </c>
      <c r="B12" s="1" t="s">
        <v>297</v>
      </c>
      <c r="C12" s="1" t="s">
        <v>298</v>
      </c>
      <c r="D12" s="1" t="s">
        <v>299</v>
      </c>
      <c r="E12" s="1" t="s">
        <v>300</v>
      </c>
      <c r="F12" s="1" t="s">
        <v>301</v>
      </c>
      <c r="G12" s="1" t="s">
        <v>302</v>
      </c>
      <c r="H12" s="1" t="s">
        <v>303</v>
      </c>
      <c r="I12" s="1" t="s">
        <v>304</v>
      </c>
      <c r="J12" s="1" t="s">
        <v>305</v>
      </c>
      <c r="K12" s="1" t="s">
        <v>306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308</v>
      </c>
      <c r="B13" s="1" t="s">
        <v>309</v>
      </c>
      <c r="C13" s="1" t="s">
        <v>310</v>
      </c>
      <c r="D13" s="1" t="s">
        <v>311</v>
      </c>
      <c r="E13" s="1" t="s">
        <v>312</v>
      </c>
      <c r="F13" s="1" t="s">
        <v>313</v>
      </c>
      <c r="G13" s="1" t="s">
        <v>314</v>
      </c>
      <c r="H13" s="1" t="s">
        <v>315</v>
      </c>
      <c r="I13" s="1" t="s">
        <v>316</v>
      </c>
      <c r="J13" s="1" t="s">
        <v>317</v>
      </c>
      <c r="K13" s="1" t="s">
        <v>318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319</v>
      </c>
      <c r="B14" s="1" t="s">
        <v>320</v>
      </c>
      <c r="C14" s="1" t="s">
        <v>321</v>
      </c>
      <c r="D14" s="1" t="s">
        <v>322</v>
      </c>
      <c r="E14" s="1" t="s">
        <v>323</v>
      </c>
      <c r="F14" s="1" t="s">
        <v>324</v>
      </c>
      <c r="G14" s="1" t="s">
        <v>325</v>
      </c>
      <c r="H14" s="1" t="s">
        <v>326</v>
      </c>
      <c r="I14" s="1" t="s">
        <v>327</v>
      </c>
      <c r="J14" s="1" t="s">
        <v>328</v>
      </c>
      <c r="K14" s="1" t="s">
        <v>329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330</v>
      </c>
      <c r="B15" s="1" t="s">
        <v>331</v>
      </c>
      <c r="C15" s="1" t="s">
        <v>332</v>
      </c>
      <c r="D15" s="1" t="s">
        <v>333</v>
      </c>
      <c r="E15" s="1" t="s">
        <v>334</v>
      </c>
      <c r="F15" s="1" t="s">
        <v>335</v>
      </c>
      <c r="G15" s="1" t="s">
        <v>336</v>
      </c>
      <c r="H15" s="1" t="s">
        <v>337</v>
      </c>
      <c r="I15" s="1" t="s">
        <v>338</v>
      </c>
      <c r="J15" s="1" t="s">
        <v>339</v>
      </c>
      <c r="K15" s="1" t="s">
        <v>329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340</v>
      </c>
      <c r="B16" s="1" t="s">
        <v>341</v>
      </c>
      <c r="C16" s="1" t="s">
        <v>342</v>
      </c>
      <c r="D16" s="1" t="s">
        <v>343</v>
      </c>
      <c r="E16" s="1" t="s">
        <v>344</v>
      </c>
      <c r="F16" s="1" t="s">
        <v>345</v>
      </c>
      <c r="G16" s="1" t="s">
        <v>346</v>
      </c>
      <c r="H16" s="1" t="s">
        <v>347</v>
      </c>
      <c r="I16" s="1" t="s">
        <v>348</v>
      </c>
      <c r="J16" s="1" t="s">
        <v>349</v>
      </c>
      <c r="K16" s="1" t="s">
        <v>350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351</v>
      </c>
      <c r="B17" s="1" t="s">
        <v>352</v>
      </c>
      <c r="C17" s="1" t="s">
        <v>353</v>
      </c>
      <c r="D17" s="1" t="s">
        <v>354</v>
      </c>
      <c r="E17" s="1" t="s">
        <v>355</v>
      </c>
      <c r="F17" s="1" t="s">
        <v>356</v>
      </c>
      <c r="G17" s="1" t="s">
        <v>357</v>
      </c>
      <c r="H17" s="1" t="s">
        <v>358</v>
      </c>
      <c r="I17" s="1" t="s">
        <v>359</v>
      </c>
      <c r="J17" s="1" t="s">
        <v>360</v>
      </c>
      <c r="K17" s="1" t="s">
        <v>361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362</v>
      </c>
      <c r="B18" s="1" t="s">
        <v>363</v>
      </c>
      <c r="C18" s="1" t="s">
        <v>364</v>
      </c>
      <c r="D18" s="1" t="s">
        <v>365</v>
      </c>
      <c r="E18" s="1" t="s">
        <v>366</v>
      </c>
      <c r="F18" s="1" t="s">
        <v>367</v>
      </c>
      <c r="G18" s="1" t="s">
        <v>368</v>
      </c>
      <c r="H18" s="1" t="s">
        <v>369</v>
      </c>
      <c r="I18" s="1" t="s">
        <v>370</v>
      </c>
      <c r="J18" s="1" t="s">
        <v>371</v>
      </c>
      <c r="K18" s="1" t="s">
        <v>372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373</v>
      </c>
      <c r="B20" s="1" t="s">
        <v>374</v>
      </c>
      <c r="C20" s="1" t="s">
        <v>375</v>
      </c>
      <c r="D20" s="1" t="s">
        <v>376</v>
      </c>
      <c r="E20" s="1" t="s">
        <v>376</v>
      </c>
      <c r="F20" s="1" t="s">
        <v>376</v>
      </c>
      <c r="G20" s="1" t="s">
        <v>376</v>
      </c>
      <c r="H20" s="1" t="s">
        <v>374</v>
      </c>
      <c r="I20" s="1" t="s">
        <v>375</v>
      </c>
      <c r="J20" s="1" t="s">
        <v>375</v>
      </c>
      <c r="K20" s="1" t="s">
        <v>375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377</v>
      </c>
      <c r="B21" s="1" t="s">
        <v>378</v>
      </c>
      <c r="C21" s="1" t="s">
        <v>378</v>
      </c>
      <c r="D21" s="1" t="s">
        <v>379</v>
      </c>
      <c r="E21" s="1" t="s">
        <v>378</v>
      </c>
      <c r="F21" s="1" t="s">
        <v>378</v>
      </c>
      <c r="G21" s="1" t="s">
        <v>379</v>
      </c>
      <c r="H21" s="1" t="s">
        <v>378</v>
      </c>
      <c r="I21" s="1" t="s">
        <v>378</v>
      </c>
      <c r="J21" s="1" t="s">
        <v>379</v>
      </c>
      <c r="K21" s="1" t="s">
        <v>379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380</v>
      </c>
      <c r="B22" s="1" t="s">
        <v>381</v>
      </c>
      <c r="C22" s="1" t="s">
        <v>237</v>
      </c>
      <c r="D22" s="1" t="s">
        <v>382</v>
      </c>
      <c r="E22" s="1" t="s">
        <v>383</v>
      </c>
      <c r="F22" s="1" t="s">
        <v>230</v>
      </c>
      <c r="G22" s="1" t="s">
        <v>384</v>
      </c>
      <c r="H22" s="1" t="s">
        <v>385</v>
      </c>
      <c r="I22" s="1" t="s">
        <v>386</v>
      </c>
      <c r="J22" s="1" t="s">
        <v>386</v>
      </c>
      <c r="K22" s="1" t="s">
        <v>387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389</v>
      </c>
      <c r="B24" s="1" t="s">
        <v>390</v>
      </c>
      <c r="C24" s="1" t="s">
        <v>391</v>
      </c>
      <c r="D24" s="1" t="s">
        <v>392</v>
      </c>
      <c r="E24" s="1" t="s">
        <v>383</v>
      </c>
      <c r="F24" s="1" t="s">
        <v>393</v>
      </c>
      <c r="G24" s="1" t="s">
        <v>189</v>
      </c>
      <c r="H24" s="1" t="s">
        <v>394</v>
      </c>
      <c r="I24" s="1" t="s">
        <v>168</v>
      </c>
      <c r="J24" s="1" t="s">
        <v>395</v>
      </c>
      <c r="K24" s="1" t="s">
        <v>396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397</v>
      </c>
      <c r="B25" s="1" t="s">
        <v>398</v>
      </c>
      <c r="C25" s="1" t="s">
        <v>399</v>
      </c>
      <c r="D25" s="1" t="s">
        <v>400</v>
      </c>
      <c r="E25" s="1" t="s">
        <v>401</v>
      </c>
      <c r="F25" s="1" t="s">
        <v>402</v>
      </c>
      <c r="G25" s="1" t="s">
        <v>383</v>
      </c>
      <c r="H25" s="1" t="s">
        <v>403</v>
      </c>
      <c r="I25" s="1" t="s">
        <v>224</v>
      </c>
      <c r="J25" s="1" t="s">
        <v>404</v>
      </c>
      <c r="K25" s="1" t="s">
        <v>405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406</v>
      </c>
      <c r="B26" s="1" t="s">
        <v>407</v>
      </c>
      <c r="C26" s="1" t="s">
        <v>408</v>
      </c>
      <c r="D26" s="1" t="s">
        <v>409</v>
      </c>
      <c r="E26" s="1" t="s">
        <v>410</v>
      </c>
      <c r="F26" s="1" t="s">
        <v>411</v>
      </c>
      <c r="G26" s="1" t="s">
        <v>412</v>
      </c>
      <c r="H26" s="1" t="s">
        <v>413</v>
      </c>
      <c r="I26" s="1" t="s">
        <v>414</v>
      </c>
      <c r="J26" s="1" t="s">
        <v>415</v>
      </c>
      <c r="K26" s="1" t="s">
        <v>416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417</v>
      </c>
      <c r="B27" s="1" t="s">
        <v>418</v>
      </c>
      <c r="C27" s="1" t="s">
        <v>419</v>
      </c>
      <c r="D27" s="1" t="s">
        <v>420</v>
      </c>
      <c r="E27" s="1" t="s">
        <v>421</v>
      </c>
      <c r="F27" s="1" t="s">
        <v>422</v>
      </c>
      <c r="G27" s="1" t="s">
        <v>423</v>
      </c>
      <c r="H27" s="1" t="s">
        <v>424</v>
      </c>
      <c r="I27" s="1" t="s">
        <v>425</v>
      </c>
      <c r="J27" s="1" t="s">
        <v>426</v>
      </c>
      <c r="K27" s="1" t="s">
        <v>427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428</v>
      </c>
      <c r="B28" s="1" t="s">
        <v>429</v>
      </c>
      <c r="C28" s="1" t="s">
        <v>430</v>
      </c>
      <c r="D28" s="1" t="s">
        <v>431</v>
      </c>
      <c r="E28" s="1" t="s">
        <v>432</v>
      </c>
      <c r="F28" s="1" t="s">
        <v>433</v>
      </c>
      <c r="G28" s="1" t="s">
        <v>434</v>
      </c>
      <c r="H28" s="1" t="s">
        <v>435</v>
      </c>
      <c r="I28" s="1" t="s">
        <v>436</v>
      </c>
      <c r="J28" s="1" t="s">
        <v>437</v>
      </c>
      <c r="K28" s="1" t="s">
        <v>438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440</v>
      </c>
      <c r="B30" s="1" t="s">
        <v>441</v>
      </c>
      <c r="C30" s="1" t="s">
        <v>442</v>
      </c>
      <c r="D30" s="1" t="s">
        <v>443</v>
      </c>
      <c r="E30" s="1" t="s">
        <v>444</v>
      </c>
      <c r="F30" s="1" t="s">
        <v>445</v>
      </c>
      <c r="G30" s="1" t="s">
        <v>446</v>
      </c>
      <c r="H30" s="1" t="s">
        <v>447</v>
      </c>
      <c r="I30" s="1" t="s">
        <v>448</v>
      </c>
      <c r="J30" s="1" t="s">
        <v>449</v>
      </c>
      <c r="K30" s="1" t="s">
        <v>450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451</v>
      </c>
      <c r="B31" s="1" t="s">
        <v>452</v>
      </c>
      <c r="C31" s="1" t="s">
        <v>453</v>
      </c>
      <c r="D31" s="1" t="s">
        <v>454</v>
      </c>
      <c r="E31" s="1" t="s">
        <v>455</v>
      </c>
      <c r="F31" s="1" t="s">
        <v>456</v>
      </c>
      <c r="G31" s="1" t="s">
        <v>457</v>
      </c>
      <c r="H31" s="1" t="s">
        <v>458</v>
      </c>
      <c r="I31" s="1" t="s">
        <v>459</v>
      </c>
      <c r="J31" s="1" t="s">
        <v>460</v>
      </c>
      <c r="K31" s="1" t="s">
        <v>461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462</v>
      </c>
      <c r="B32" s="1" t="s">
        <v>463</v>
      </c>
      <c r="C32" s="1" t="s">
        <v>464</v>
      </c>
      <c r="D32" s="1" t="s">
        <v>465</v>
      </c>
      <c r="E32" s="1" t="s">
        <v>444</v>
      </c>
      <c r="F32" s="1" t="s">
        <v>466</v>
      </c>
      <c r="G32" s="1" t="s">
        <v>467</v>
      </c>
      <c r="H32" s="1" t="s">
        <v>468</v>
      </c>
      <c r="I32" s="1" t="s">
        <v>469</v>
      </c>
      <c r="J32" s="1" t="s">
        <v>470</v>
      </c>
      <c r="K32" s="1" t="s">
        <v>471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472</v>
      </c>
      <c r="B33" s="1" t="s">
        <v>473</v>
      </c>
      <c r="C33" s="1" t="s">
        <v>474</v>
      </c>
      <c r="D33" s="1" t="s">
        <v>475</v>
      </c>
      <c r="E33" s="1" t="s">
        <v>455</v>
      </c>
      <c r="F33" s="1" t="s">
        <v>476</v>
      </c>
      <c r="G33" s="1" t="s">
        <v>477</v>
      </c>
      <c r="H33" s="1" t="s">
        <v>478</v>
      </c>
      <c r="I33" s="1" t="s">
        <v>274</v>
      </c>
      <c r="J33" s="1" t="s">
        <v>479</v>
      </c>
      <c r="K33" s="1" t="s">
        <v>480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481</v>
      </c>
      <c r="B34" s="1" t="s">
        <v>482</v>
      </c>
      <c r="C34" s="1" t="s">
        <v>483</v>
      </c>
      <c r="D34" s="1" t="s">
        <v>484</v>
      </c>
      <c r="E34" s="1" t="s">
        <v>485</v>
      </c>
      <c r="F34" s="1" t="s">
        <v>486</v>
      </c>
      <c r="G34" s="1" t="s">
        <v>487</v>
      </c>
      <c r="H34" s="1" t="s">
        <v>488</v>
      </c>
      <c r="I34" s="1" t="s">
        <v>489</v>
      </c>
      <c r="J34" s="1" t="s">
        <v>490</v>
      </c>
      <c r="K34" s="1" t="s">
        <v>491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492</v>
      </c>
      <c r="B35" s="1" t="s">
        <v>413</v>
      </c>
      <c r="C35" s="1" t="s">
        <v>493</v>
      </c>
      <c r="D35" s="1" t="s">
        <v>494</v>
      </c>
      <c r="E35" s="1" t="s">
        <v>495</v>
      </c>
      <c r="F35" s="1" t="s">
        <v>496</v>
      </c>
      <c r="G35" s="1" t="s">
        <v>497</v>
      </c>
      <c r="H35" s="1" t="s">
        <v>498</v>
      </c>
      <c r="I35" s="1" t="s">
        <v>499</v>
      </c>
      <c r="J35" s="1" t="s">
        <v>500</v>
      </c>
      <c r="K35" s="1" t="s">
        <v>501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502</v>
      </c>
      <c r="B36" s="1" t="s">
        <v>168</v>
      </c>
      <c r="C36" s="1" t="s">
        <v>190</v>
      </c>
      <c r="D36" s="1" t="s">
        <v>155</v>
      </c>
      <c r="E36" s="1" t="s">
        <v>503</v>
      </c>
      <c r="F36" s="1" t="s">
        <v>504</v>
      </c>
      <c r="G36" s="1" t="s">
        <v>505</v>
      </c>
      <c r="H36" s="1" t="s">
        <v>506</v>
      </c>
      <c r="I36" s="1" t="s">
        <v>507</v>
      </c>
      <c r="J36" s="1" t="s">
        <v>505</v>
      </c>
      <c r="K36" s="1" t="s">
        <v>236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508</v>
      </c>
      <c r="B37" s="1" t="s">
        <v>168</v>
      </c>
      <c r="C37" s="1" t="s">
        <v>190</v>
      </c>
      <c r="D37" s="1" t="s">
        <v>155</v>
      </c>
      <c r="E37" s="1" t="s">
        <v>503</v>
      </c>
      <c r="F37" s="1" t="s">
        <v>504</v>
      </c>
      <c r="G37" s="1" t="s">
        <v>505</v>
      </c>
      <c r="H37" s="1" t="s">
        <v>506</v>
      </c>
      <c r="I37" s="1" t="s">
        <v>507</v>
      </c>
      <c r="J37" s="1" t="s">
        <v>505</v>
      </c>
      <c r="K37" s="1" t="s">
        <v>236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509</v>
      </c>
      <c r="B38" s="1" t="s">
        <v>510</v>
      </c>
      <c r="C38" s="1" t="s">
        <v>511</v>
      </c>
      <c r="D38" s="1" t="s">
        <v>512</v>
      </c>
      <c r="E38" s="1" t="s">
        <v>513</v>
      </c>
      <c r="F38" s="1" t="s">
        <v>514</v>
      </c>
      <c r="G38" s="1" t="s">
        <v>515</v>
      </c>
      <c r="H38" s="1" t="s">
        <v>516</v>
      </c>
      <c r="I38" s="1" t="s">
        <v>517</v>
      </c>
      <c r="J38" s="1" t="s">
        <v>518</v>
      </c>
      <c r="K38" s="1" t="s">
        <v>519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520</v>
      </c>
      <c r="B39" s="1" t="s">
        <v>521</v>
      </c>
      <c r="C39" s="1" t="s">
        <v>522</v>
      </c>
      <c r="D39" s="1" t="s">
        <v>523</v>
      </c>
      <c r="E39" s="1" t="s">
        <v>524</v>
      </c>
      <c r="F39" s="1" t="s">
        <v>525</v>
      </c>
      <c r="G39" s="1" t="s">
        <v>526</v>
      </c>
      <c r="H39" s="1" t="s">
        <v>527</v>
      </c>
      <c r="I39" s="1" t="s">
        <v>528</v>
      </c>
      <c r="J39" s="1" t="s">
        <v>529</v>
      </c>
      <c r="K39" s="1" t="s">
        <v>530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531</v>
      </c>
      <c r="B40" s="1" t="s">
        <v>510</v>
      </c>
      <c r="C40" s="1" t="s">
        <v>511</v>
      </c>
      <c r="D40" s="1" t="s">
        <v>512</v>
      </c>
      <c r="E40" s="1" t="s">
        <v>513</v>
      </c>
      <c r="F40" s="1" t="s">
        <v>514</v>
      </c>
      <c r="G40" s="1" t="s">
        <v>515</v>
      </c>
      <c r="H40" s="1" t="s">
        <v>516</v>
      </c>
      <c r="I40" s="1" t="s">
        <v>517</v>
      </c>
      <c r="J40" s="1" t="s">
        <v>518</v>
      </c>
      <c r="K40" s="1" t="s">
        <v>519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532</v>
      </c>
      <c r="B41" s="1" t="s">
        <v>521</v>
      </c>
      <c r="C41" s="1" t="s">
        <v>522</v>
      </c>
      <c r="D41" s="1" t="s">
        <v>523</v>
      </c>
      <c r="E41" s="1" t="s">
        <v>524</v>
      </c>
      <c r="F41" s="1" t="s">
        <v>525</v>
      </c>
      <c r="G41" s="1" t="s">
        <v>526</v>
      </c>
      <c r="H41" s="1" t="s">
        <v>527</v>
      </c>
      <c r="I41" s="1" t="s">
        <v>528</v>
      </c>
      <c r="J41" s="1" t="s">
        <v>529</v>
      </c>
      <c r="K41" s="1" t="s">
        <v>530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534</v>
      </c>
      <c r="B43" s="1" t="s">
        <v>535</v>
      </c>
      <c r="C43" s="1" t="s">
        <v>536</v>
      </c>
      <c r="D43" s="1" t="s">
        <v>398</v>
      </c>
      <c r="E43" s="1" t="s">
        <v>385</v>
      </c>
      <c r="F43" s="1" t="s">
        <v>156</v>
      </c>
      <c r="G43" s="1" t="s">
        <v>537</v>
      </c>
      <c r="H43" s="1" t="s">
        <v>538</v>
      </c>
      <c r="I43" s="1" t="s">
        <v>539</v>
      </c>
      <c r="J43" s="1" t="s">
        <v>348</v>
      </c>
      <c r="K43" s="1" t="s">
        <v>540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541</v>
      </c>
      <c r="B44" s="1" t="s">
        <v>542</v>
      </c>
      <c r="C44" s="1" t="s">
        <v>543</v>
      </c>
      <c r="D44" s="1" t="s">
        <v>544</v>
      </c>
      <c r="E44" s="1" t="s">
        <v>545</v>
      </c>
      <c r="F44" s="1" t="s">
        <v>546</v>
      </c>
      <c r="G44" s="1" t="s">
        <v>547</v>
      </c>
      <c r="H44" s="1" t="s">
        <v>548</v>
      </c>
      <c r="I44" s="1" t="s">
        <v>549</v>
      </c>
      <c r="J44" s="1" t="s">
        <v>550</v>
      </c>
      <c r="K44" s="1" t="s">
        <v>165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551</v>
      </c>
      <c r="B45" s="1" t="s">
        <v>552</v>
      </c>
      <c r="C45" s="1" t="s">
        <v>553</v>
      </c>
      <c r="D45" s="1" t="s">
        <v>554</v>
      </c>
      <c r="E45" s="1" t="s">
        <v>555</v>
      </c>
      <c r="F45" s="1" t="s">
        <v>556</v>
      </c>
      <c r="G45" s="1" t="s">
        <v>557</v>
      </c>
      <c r="H45" s="1" t="s">
        <v>558</v>
      </c>
      <c r="I45" s="1" t="s">
        <v>559</v>
      </c>
      <c r="J45" s="1" t="s">
        <v>560</v>
      </c>
      <c r="K45" s="1" t="s">
        <v>561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562</v>
      </c>
      <c r="B46" s="1" t="s">
        <v>563</v>
      </c>
      <c r="C46" s="1" t="s">
        <v>564</v>
      </c>
      <c r="D46" s="1" t="s">
        <v>565</v>
      </c>
      <c r="E46" s="1" t="s">
        <v>536</v>
      </c>
      <c r="F46" s="1" t="s">
        <v>566</v>
      </c>
      <c r="G46" s="1" t="s">
        <v>567</v>
      </c>
      <c r="H46" s="1" t="s">
        <v>568</v>
      </c>
      <c r="I46" s="1" t="s">
        <v>569</v>
      </c>
      <c r="J46" s="1" t="s">
        <v>570</v>
      </c>
      <c r="K46" s="1" t="s">
        <v>571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572</v>
      </c>
      <c r="B47" s="1" t="s">
        <v>563</v>
      </c>
      <c r="C47" s="1" t="s">
        <v>564</v>
      </c>
      <c r="D47" s="1" t="s">
        <v>565</v>
      </c>
      <c r="E47" s="1" t="s">
        <v>536</v>
      </c>
      <c r="F47" s="1" t="s">
        <v>566</v>
      </c>
      <c r="G47" s="1" t="s">
        <v>567</v>
      </c>
      <c r="H47" s="1" t="s">
        <v>568</v>
      </c>
      <c r="I47" s="1" t="s">
        <v>569</v>
      </c>
      <c r="J47" s="1" t="s">
        <v>570</v>
      </c>
      <c r="K47" s="1" t="s">
        <v>571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573</v>
      </c>
      <c r="B48" s="1" t="s">
        <v>574</v>
      </c>
      <c r="C48" s="1" t="s">
        <v>575</v>
      </c>
      <c r="D48" s="1" t="s">
        <v>576</v>
      </c>
      <c r="E48" s="1" t="s">
        <v>577</v>
      </c>
      <c r="F48" s="1" t="s">
        <v>578</v>
      </c>
      <c r="G48" s="1" t="s">
        <v>579</v>
      </c>
      <c r="H48" s="1" t="s">
        <v>580</v>
      </c>
      <c r="I48" s="1" t="s">
        <v>581</v>
      </c>
      <c r="J48" s="1" t="s">
        <v>582</v>
      </c>
      <c r="K48" s="1" t="s">
        <v>583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584</v>
      </c>
      <c r="B49" s="1" t="s">
        <v>585</v>
      </c>
      <c r="C49" s="1" t="s">
        <v>586</v>
      </c>
      <c r="D49" s="1" t="s">
        <v>587</v>
      </c>
      <c r="E49" s="1" t="s">
        <v>588</v>
      </c>
      <c r="F49" s="1" t="s">
        <v>589</v>
      </c>
      <c r="G49" s="1" t="s">
        <v>590</v>
      </c>
      <c r="H49" s="1" t="s">
        <v>591</v>
      </c>
      <c r="I49" s="1" t="s">
        <v>592</v>
      </c>
      <c r="J49" s="1" t="s">
        <v>593</v>
      </c>
      <c r="K49" s="1" t="s">
        <v>594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595</v>
      </c>
      <c r="B50" s="1" t="s">
        <v>596</v>
      </c>
      <c r="C50" s="1" t="s">
        <v>597</v>
      </c>
      <c r="D50" s="1" t="s">
        <v>598</v>
      </c>
      <c r="E50" s="1" t="s">
        <v>599</v>
      </c>
      <c r="F50" s="1" t="s">
        <v>600</v>
      </c>
      <c r="G50" s="1" t="s">
        <v>601</v>
      </c>
      <c r="H50" s="1" t="s">
        <v>602</v>
      </c>
      <c r="I50" s="1" t="s">
        <v>603</v>
      </c>
      <c r="J50" s="1" t="s">
        <v>604</v>
      </c>
      <c r="K50" s="1" t="s">
        <v>594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605</v>
      </c>
      <c r="B51" s="1">
        <v>37.0</v>
      </c>
      <c r="C51" s="1" t="s">
        <v>606</v>
      </c>
      <c r="D51" s="1" t="s">
        <v>607</v>
      </c>
      <c r="E51" s="1" t="s">
        <v>608</v>
      </c>
      <c r="F51" s="1" t="s">
        <v>609</v>
      </c>
      <c r="G51" s="1" t="s">
        <v>610</v>
      </c>
      <c r="H51" s="1" t="s">
        <v>611</v>
      </c>
      <c r="I51" s="1" t="s">
        <v>612</v>
      </c>
      <c r="J51" s="1" t="s">
        <v>613</v>
      </c>
      <c r="K51" s="1" t="s">
        <v>614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615</v>
      </c>
      <c r="B52" s="1" t="s">
        <v>616</v>
      </c>
      <c r="C52" s="1" t="s">
        <v>617</v>
      </c>
      <c r="D52" s="1" t="s">
        <v>496</v>
      </c>
      <c r="E52" s="1" t="s">
        <v>618</v>
      </c>
      <c r="F52" s="1" t="s">
        <v>619</v>
      </c>
      <c r="G52" s="1" t="s">
        <v>620</v>
      </c>
      <c r="H52" s="1" t="s">
        <v>130</v>
      </c>
      <c r="I52" s="1">
        <v>2.0</v>
      </c>
      <c r="J52" s="1" t="s">
        <v>621</v>
      </c>
      <c r="K52" s="1" t="s">
        <v>622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623</v>
      </c>
      <c r="B53" s="1" t="s">
        <v>624</v>
      </c>
      <c r="C53" s="1" t="s">
        <v>625</v>
      </c>
      <c r="D53" s="1" t="s">
        <v>626</v>
      </c>
      <c r="E53" s="1" t="s">
        <v>627</v>
      </c>
      <c r="F53" s="1" t="s">
        <v>628</v>
      </c>
      <c r="G53" s="1" t="s">
        <v>629</v>
      </c>
      <c r="H53" s="1" t="s">
        <v>630</v>
      </c>
      <c r="I53" s="1" t="s">
        <v>345</v>
      </c>
      <c r="J53" s="1" t="s">
        <v>631</v>
      </c>
      <c r="K53" s="1" t="s">
        <v>632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633</v>
      </c>
      <c r="B54" s="1" t="s">
        <v>634</v>
      </c>
      <c r="C54" s="1" t="s">
        <v>635</v>
      </c>
      <c r="D54" s="1" t="s">
        <v>636</v>
      </c>
      <c r="E54" s="1" t="s">
        <v>637</v>
      </c>
      <c r="F54" s="1" t="s">
        <v>638</v>
      </c>
      <c r="G54" s="1" t="s">
        <v>639</v>
      </c>
      <c r="H54" s="1" t="s">
        <v>640</v>
      </c>
      <c r="I54" s="1" t="s">
        <v>641</v>
      </c>
      <c r="J54" s="1" t="s">
        <v>642</v>
      </c>
      <c r="K54" s="1" t="s">
        <v>527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643</v>
      </c>
      <c r="B55" s="1" t="s">
        <v>644</v>
      </c>
      <c r="C55" s="1" t="s">
        <v>645</v>
      </c>
      <c r="D55" s="1" t="s">
        <v>646</v>
      </c>
      <c r="E55" s="1" t="s">
        <v>647</v>
      </c>
      <c r="F55" s="1" t="s">
        <v>648</v>
      </c>
      <c r="G55" s="1" t="s">
        <v>649</v>
      </c>
      <c r="H55" s="1" t="s">
        <v>650</v>
      </c>
      <c r="I55" s="1" t="s">
        <v>651</v>
      </c>
      <c r="J55" s="1" t="s">
        <v>652</v>
      </c>
      <c r="K55" s="1" t="s">
        <v>653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654</v>
      </c>
      <c r="B56" s="1" t="s">
        <v>644</v>
      </c>
      <c r="C56" s="1" t="s">
        <v>645</v>
      </c>
      <c r="D56" s="1" t="s">
        <v>646</v>
      </c>
      <c r="E56" s="1" t="s">
        <v>647</v>
      </c>
      <c r="F56" s="1" t="s">
        <v>648</v>
      </c>
      <c r="G56" s="1" t="s">
        <v>649</v>
      </c>
      <c r="H56" s="1" t="s">
        <v>650</v>
      </c>
      <c r="I56" s="1" t="s">
        <v>651</v>
      </c>
      <c r="J56" s="1" t="s">
        <v>652</v>
      </c>
      <c r="K56" s="1" t="s">
        <v>653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655</v>
      </c>
      <c r="B57" s="1" t="s">
        <v>656</v>
      </c>
      <c r="C57" s="1" t="s">
        <v>657</v>
      </c>
      <c r="D57" s="1" t="s">
        <v>658</v>
      </c>
      <c r="E57" s="1" t="s">
        <v>659</v>
      </c>
      <c r="F57" s="1" t="s">
        <v>660</v>
      </c>
      <c r="G57" s="1" t="s">
        <v>230</v>
      </c>
      <c r="H57" s="1" t="s">
        <v>661</v>
      </c>
      <c r="I57" s="1" t="s">
        <v>662</v>
      </c>
      <c r="J57" s="1" t="s">
        <v>663</v>
      </c>
      <c r="K57" s="1" t="s">
        <v>664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665</v>
      </c>
      <c r="B58" s="1" t="s">
        <v>666</v>
      </c>
      <c r="C58" s="1" t="s">
        <v>667</v>
      </c>
      <c r="D58" s="1" t="s">
        <v>668</v>
      </c>
      <c r="E58" s="1" t="s">
        <v>669</v>
      </c>
      <c r="F58" s="1" t="s">
        <v>670</v>
      </c>
      <c r="G58" s="1" t="s">
        <v>671</v>
      </c>
      <c r="H58" s="1" t="s">
        <v>672</v>
      </c>
      <c r="I58" s="1" t="s">
        <v>673</v>
      </c>
      <c r="J58" s="1" t="s">
        <v>674</v>
      </c>
      <c r="K58" s="1" t="s">
        <v>675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676</v>
      </c>
      <c r="B59" s="1" t="s">
        <v>677</v>
      </c>
      <c r="C59" s="1" t="s">
        <v>678</v>
      </c>
      <c r="D59" s="1" t="s">
        <v>679</v>
      </c>
      <c r="E59" s="1" t="s">
        <v>680</v>
      </c>
      <c r="F59" s="1" t="s">
        <v>681</v>
      </c>
      <c r="G59" s="1" t="s">
        <v>682</v>
      </c>
      <c r="H59" s="1" t="s">
        <v>667</v>
      </c>
      <c r="I59" s="1" t="s">
        <v>683</v>
      </c>
      <c r="J59" s="1" t="s">
        <v>684</v>
      </c>
      <c r="K59" s="1" t="s">
        <v>685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686</v>
      </c>
      <c r="B60" s="1" t="s">
        <v>130</v>
      </c>
      <c r="C60" s="1" t="s">
        <v>130</v>
      </c>
      <c r="D60" s="1" t="s">
        <v>687</v>
      </c>
      <c r="E60" s="1" t="s">
        <v>688</v>
      </c>
      <c r="F60" s="1" t="s">
        <v>689</v>
      </c>
      <c r="G60" s="1" t="s">
        <v>690</v>
      </c>
      <c r="H60" s="1" t="s">
        <v>691</v>
      </c>
      <c r="I60" s="1" t="s">
        <v>130</v>
      </c>
      <c r="J60" s="1" t="s">
        <v>130</v>
      </c>
      <c r="K60" s="1" t="s">
        <v>130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693</v>
      </c>
      <c r="B62" s="1" t="s">
        <v>694</v>
      </c>
      <c r="C62" s="1" t="s">
        <v>695</v>
      </c>
      <c r="D62" s="1" t="s">
        <v>696</v>
      </c>
      <c r="E62" s="1" t="s">
        <v>697</v>
      </c>
      <c r="F62" s="1" t="s">
        <v>239</v>
      </c>
      <c r="G62" s="1" t="s">
        <v>631</v>
      </c>
      <c r="H62" s="1" t="s">
        <v>698</v>
      </c>
      <c r="I62" s="1" t="s">
        <v>699</v>
      </c>
      <c r="J62" s="1" t="s">
        <v>700</v>
      </c>
      <c r="K62" s="1" t="s">
        <v>701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702</v>
      </c>
      <c r="B63" s="1" t="s">
        <v>703</v>
      </c>
      <c r="C63" s="1" t="s">
        <v>704</v>
      </c>
      <c r="D63" s="1" t="s">
        <v>705</v>
      </c>
      <c r="E63" s="1" t="s">
        <v>706</v>
      </c>
      <c r="F63" s="1" t="s">
        <v>707</v>
      </c>
      <c r="G63" s="1" t="s">
        <v>708</v>
      </c>
      <c r="H63" s="1" t="s">
        <v>709</v>
      </c>
      <c r="I63" s="1" t="s">
        <v>710</v>
      </c>
      <c r="J63" s="1" t="s">
        <v>510</v>
      </c>
      <c r="K63" s="1" t="s">
        <v>711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712</v>
      </c>
      <c r="B64" s="1" t="s">
        <v>629</v>
      </c>
      <c r="C64" s="1">
        <v>8.0</v>
      </c>
      <c r="D64" s="1" t="s">
        <v>713</v>
      </c>
      <c r="E64" s="1" t="s">
        <v>405</v>
      </c>
      <c r="F64" s="1" t="s">
        <v>545</v>
      </c>
      <c r="G64" s="1" t="s">
        <v>714</v>
      </c>
      <c r="H64" s="1" t="s">
        <v>715</v>
      </c>
      <c r="I64" s="1" t="s">
        <v>716</v>
      </c>
      <c r="J64" s="1" t="s">
        <v>717</v>
      </c>
      <c r="K64" s="1" t="s">
        <v>718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719</v>
      </c>
      <c r="B65" s="1" t="s">
        <v>720</v>
      </c>
      <c r="C65" s="1" t="s">
        <v>721</v>
      </c>
      <c r="D65" s="1" t="s">
        <v>722</v>
      </c>
      <c r="E65" s="1" t="s">
        <v>723</v>
      </c>
      <c r="F65" s="1" t="s">
        <v>724</v>
      </c>
      <c r="G65" s="1" t="s">
        <v>725</v>
      </c>
      <c r="H65" s="1" t="s">
        <v>726</v>
      </c>
      <c r="I65" s="1" t="s">
        <v>727</v>
      </c>
      <c r="J65" s="1" t="s">
        <v>728</v>
      </c>
      <c r="K65" s="1" t="s">
        <v>240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729</v>
      </c>
      <c r="B66" s="1" t="s">
        <v>720</v>
      </c>
      <c r="C66" s="1" t="s">
        <v>721</v>
      </c>
      <c r="D66" s="1" t="s">
        <v>722</v>
      </c>
      <c r="E66" s="1" t="s">
        <v>723</v>
      </c>
      <c r="F66" s="1" t="s">
        <v>724</v>
      </c>
      <c r="G66" s="1" t="s">
        <v>725</v>
      </c>
      <c r="H66" s="1" t="s">
        <v>726</v>
      </c>
      <c r="I66" s="1" t="s">
        <v>727</v>
      </c>
      <c r="J66" s="1" t="s">
        <v>728</v>
      </c>
      <c r="K66" s="1" t="s">
        <v>240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730</v>
      </c>
      <c r="B67" s="1" t="s">
        <v>731</v>
      </c>
      <c r="C67" s="1" t="s">
        <v>732</v>
      </c>
      <c r="D67" s="1" t="s">
        <v>733</v>
      </c>
      <c r="E67" s="1" t="s">
        <v>734</v>
      </c>
      <c r="F67" s="1" t="s">
        <v>735</v>
      </c>
      <c r="G67" s="1" t="s">
        <v>736</v>
      </c>
      <c r="H67" s="1" t="s">
        <v>737</v>
      </c>
      <c r="I67" s="1" t="s">
        <v>738</v>
      </c>
      <c r="J67" s="1" t="s">
        <v>739</v>
      </c>
      <c r="K67" s="1" t="s">
        <v>740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741</v>
      </c>
      <c r="B68" s="1" t="s">
        <v>742</v>
      </c>
      <c r="C68" s="1" t="s">
        <v>743</v>
      </c>
      <c r="D68" s="1" t="s">
        <v>527</v>
      </c>
      <c r="E68" s="1" t="s">
        <v>744</v>
      </c>
      <c r="F68" s="1" t="s">
        <v>745</v>
      </c>
      <c r="G68" s="1" t="s">
        <v>746</v>
      </c>
      <c r="H68" s="1" t="s">
        <v>747</v>
      </c>
      <c r="I68" s="1" t="s">
        <v>748</v>
      </c>
      <c r="J68" s="1" t="s">
        <v>749</v>
      </c>
      <c r="K68" s="1" t="s">
        <v>750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751</v>
      </c>
      <c r="B69" s="1" t="s">
        <v>752</v>
      </c>
      <c r="C69" s="1" t="s">
        <v>753</v>
      </c>
      <c r="D69" s="1" t="s">
        <v>349</v>
      </c>
      <c r="E69" s="1" t="s">
        <v>754</v>
      </c>
      <c r="F69" s="1" t="s">
        <v>755</v>
      </c>
      <c r="G69" s="1" t="s">
        <v>756</v>
      </c>
      <c r="H69" s="1" t="s">
        <v>757</v>
      </c>
      <c r="I69" s="1" t="s">
        <v>758</v>
      </c>
      <c r="J69" s="1" t="s">
        <v>759</v>
      </c>
      <c r="K69" s="1" t="s">
        <v>760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761</v>
      </c>
      <c r="B70" s="1" t="s">
        <v>501</v>
      </c>
      <c r="C70" s="1" t="s">
        <v>762</v>
      </c>
      <c r="D70" s="1" t="s">
        <v>763</v>
      </c>
      <c r="E70" s="1" t="s">
        <v>764</v>
      </c>
      <c r="F70" s="1" t="s">
        <v>765</v>
      </c>
      <c r="G70" s="1" t="s">
        <v>766</v>
      </c>
      <c r="H70" s="1" t="s">
        <v>767</v>
      </c>
      <c r="I70" s="1" t="s">
        <v>768</v>
      </c>
      <c r="J70" s="1" t="s">
        <v>769</v>
      </c>
      <c r="K70" s="1" t="s">
        <v>185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770</v>
      </c>
      <c r="B71" s="1" t="s">
        <v>771</v>
      </c>
      <c r="C71" s="1" t="s">
        <v>772</v>
      </c>
      <c r="D71" s="1" t="s">
        <v>773</v>
      </c>
      <c r="E71" s="1" t="s">
        <v>236</v>
      </c>
      <c r="F71" s="1" t="s">
        <v>774</v>
      </c>
      <c r="G71" s="1" t="s">
        <v>775</v>
      </c>
      <c r="H71" s="1" t="s">
        <v>776</v>
      </c>
      <c r="I71" s="1">
        <v>1.0</v>
      </c>
      <c r="J71" s="1" t="s">
        <v>777</v>
      </c>
      <c r="K71" s="1" t="s">
        <v>621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778</v>
      </c>
      <c r="B72" s="1" t="s">
        <v>779</v>
      </c>
      <c r="C72" s="1" t="s">
        <v>780</v>
      </c>
      <c r="D72" s="1" t="s">
        <v>781</v>
      </c>
      <c r="E72" s="1" t="s">
        <v>521</v>
      </c>
      <c r="F72" s="1" t="s">
        <v>782</v>
      </c>
      <c r="G72" s="1" t="s">
        <v>781</v>
      </c>
      <c r="H72" s="1" t="s">
        <v>783</v>
      </c>
      <c r="I72" s="1" t="s">
        <v>784</v>
      </c>
      <c r="J72" s="1" t="s">
        <v>785</v>
      </c>
      <c r="K72" s="1" t="s">
        <v>786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787</v>
      </c>
      <c r="B73" s="1" t="s">
        <v>788</v>
      </c>
      <c r="C73" s="1" t="s">
        <v>789</v>
      </c>
      <c r="D73" s="1" t="s">
        <v>790</v>
      </c>
      <c r="E73" s="1" t="s">
        <v>791</v>
      </c>
      <c r="F73" s="1" t="s">
        <v>792</v>
      </c>
      <c r="G73" s="1" t="s">
        <v>793</v>
      </c>
      <c r="H73" s="1" t="s">
        <v>794</v>
      </c>
      <c r="I73" s="1" t="s">
        <v>401</v>
      </c>
      <c r="J73" s="1" t="s">
        <v>713</v>
      </c>
      <c r="K73" s="1" t="s">
        <v>795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796</v>
      </c>
      <c r="B74" s="1" t="s">
        <v>687</v>
      </c>
      <c r="C74" s="1" t="s">
        <v>797</v>
      </c>
      <c r="D74" s="1" t="s">
        <v>798</v>
      </c>
      <c r="E74" s="1" t="s">
        <v>185</v>
      </c>
      <c r="F74" s="1" t="s">
        <v>799</v>
      </c>
      <c r="G74" s="1" t="s">
        <v>800</v>
      </c>
      <c r="H74" s="1" t="s">
        <v>801</v>
      </c>
      <c r="I74" s="1" t="s">
        <v>802</v>
      </c>
      <c r="J74" s="1" t="s">
        <v>803</v>
      </c>
      <c r="K74" s="1" t="s">
        <v>804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805</v>
      </c>
      <c r="B75" s="1" t="s">
        <v>687</v>
      </c>
      <c r="C75" s="1" t="s">
        <v>797</v>
      </c>
      <c r="D75" s="1" t="s">
        <v>798</v>
      </c>
      <c r="E75" s="1" t="s">
        <v>185</v>
      </c>
      <c r="F75" s="1" t="s">
        <v>799</v>
      </c>
      <c r="G75" s="1" t="s">
        <v>800</v>
      </c>
      <c r="H75" s="1" t="s">
        <v>801</v>
      </c>
      <c r="I75" s="1" t="s">
        <v>802</v>
      </c>
      <c r="J75" s="1" t="s">
        <v>803</v>
      </c>
      <c r="K75" s="1" t="s">
        <v>804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806</v>
      </c>
      <c r="B76" s="1" t="s">
        <v>807</v>
      </c>
      <c r="C76" s="1" t="s">
        <v>808</v>
      </c>
      <c r="D76" s="1" t="s">
        <v>809</v>
      </c>
      <c r="E76" s="1" t="s">
        <v>810</v>
      </c>
      <c r="F76" s="1" t="s">
        <v>811</v>
      </c>
      <c r="G76" s="1" t="s">
        <v>812</v>
      </c>
      <c r="H76" s="1" t="s">
        <v>813</v>
      </c>
      <c r="I76" s="1" t="s">
        <v>814</v>
      </c>
      <c r="J76" s="1" t="s">
        <v>282</v>
      </c>
      <c r="K76" s="1" t="s">
        <v>815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816</v>
      </c>
      <c r="B77" s="1" t="s">
        <v>817</v>
      </c>
      <c r="C77" s="1" t="s">
        <v>818</v>
      </c>
      <c r="D77" s="1" t="s">
        <v>819</v>
      </c>
      <c r="E77" s="1" t="s">
        <v>820</v>
      </c>
      <c r="F77" s="1" t="s">
        <v>821</v>
      </c>
      <c r="G77" s="1" t="s">
        <v>822</v>
      </c>
      <c r="H77" s="1" t="s">
        <v>823</v>
      </c>
      <c r="I77" s="1" t="s">
        <v>824</v>
      </c>
      <c r="J77" s="1" t="s">
        <v>771</v>
      </c>
      <c r="K77" s="1" t="s">
        <v>825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826</v>
      </c>
      <c r="B78" s="1" t="s">
        <v>827</v>
      </c>
      <c r="C78" s="1" t="s">
        <v>828</v>
      </c>
      <c r="D78" s="1" t="s">
        <v>829</v>
      </c>
      <c r="E78" s="1" t="s">
        <v>830</v>
      </c>
      <c r="F78" s="1" t="s">
        <v>831</v>
      </c>
      <c r="G78" s="1" t="s">
        <v>832</v>
      </c>
      <c r="H78" s="1" t="s">
        <v>833</v>
      </c>
      <c r="I78" s="1" t="s">
        <v>834</v>
      </c>
      <c r="J78" s="1" t="s">
        <v>835</v>
      </c>
      <c r="K78" s="1" t="s">
        <v>836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837</v>
      </c>
      <c r="B79" s="1" t="s">
        <v>838</v>
      </c>
      <c r="C79" s="1" t="s">
        <v>130</v>
      </c>
      <c r="D79" s="1" t="s">
        <v>398</v>
      </c>
      <c r="E79" s="1" t="s">
        <v>839</v>
      </c>
      <c r="F79" s="1" t="s">
        <v>840</v>
      </c>
      <c r="G79" s="1" t="s">
        <v>841</v>
      </c>
      <c r="H79" s="1" t="s">
        <v>842</v>
      </c>
      <c r="I79" s="1" t="s">
        <v>843</v>
      </c>
      <c r="J79" s="1" t="s">
        <v>130</v>
      </c>
      <c r="K79" s="1" t="s">
        <v>130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844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845</v>
      </c>
      <c r="B81" s="1" t="s">
        <v>846</v>
      </c>
      <c r="C81" s="1" t="s">
        <v>847</v>
      </c>
      <c r="D81" s="1" t="s">
        <v>329</v>
      </c>
      <c r="E81" s="1" t="s">
        <v>224</v>
      </c>
      <c r="F81" s="1" t="s">
        <v>229</v>
      </c>
      <c r="G81" s="1" t="s">
        <v>638</v>
      </c>
      <c r="H81" s="1" t="s">
        <v>848</v>
      </c>
      <c r="I81" s="1" t="s">
        <v>849</v>
      </c>
      <c r="J81" s="1" t="s">
        <v>850</v>
      </c>
      <c r="K81" s="1" t="s">
        <v>851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852</v>
      </c>
      <c r="B82" s="1" t="s">
        <v>853</v>
      </c>
      <c r="C82" s="1" t="s">
        <v>854</v>
      </c>
      <c r="D82" s="1" t="s">
        <v>521</v>
      </c>
      <c r="E82" s="1" t="s">
        <v>342</v>
      </c>
      <c r="F82" s="1" t="s">
        <v>556</v>
      </c>
      <c r="G82" s="1">
        <v>4.0</v>
      </c>
      <c r="H82" s="1" t="s">
        <v>855</v>
      </c>
      <c r="I82" s="1" t="s">
        <v>856</v>
      </c>
      <c r="J82" s="1" t="s">
        <v>857</v>
      </c>
      <c r="K82" s="1" t="s">
        <v>858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859</v>
      </c>
      <c r="B83" s="1" t="s">
        <v>860</v>
      </c>
      <c r="C83" s="1" t="s">
        <v>861</v>
      </c>
      <c r="D83" s="1" t="s">
        <v>862</v>
      </c>
      <c r="E83" s="1" t="s">
        <v>561</v>
      </c>
      <c r="F83" s="1" t="s">
        <v>863</v>
      </c>
      <c r="G83" s="1" t="s">
        <v>864</v>
      </c>
      <c r="H83" s="1" t="s">
        <v>392</v>
      </c>
      <c r="I83" s="1" t="s">
        <v>865</v>
      </c>
      <c r="J83" s="1" t="s">
        <v>405</v>
      </c>
      <c r="K83" s="1" t="s">
        <v>866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867</v>
      </c>
      <c r="B84" s="1" t="s">
        <v>868</v>
      </c>
      <c r="C84" s="1" t="s">
        <v>869</v>
      </c>
      <c r="D84" s="1" t="s">
        <v>755</v>
      </c>
      <c r="E84" s="1" t="s">
        <v>870</v>
      </c>
      <c r="F84" s="1" t="s">
        <v>493</v>
      </c>
      <c r="G84" s="1" t="s">
        <v>871</v>
      </c>
      <c r="H84" s="1" t="s">
        <v>749</v>
      </c>
      <c r="I84" s="1" t="s">
        <v>872</v>
      </c>
      <c r="J84" s="1" t="s">
        <v>873</v>
      </c>
      <c r="K84" s="1" t="s">
        <v>874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875</v>
      </c>
      <c r="B85" s="1" t="s">
        <v>868</v>
      </c>
      <c r="C85" s="1" t="s">
        <v>869</v>
      </c>
      <c r="D85" s="1" t="s">
        <v>755</v>
      </c>
      <c r="E85" s="1" t="s">
        <v>870</v>
      </c>
      <c r="F85" s="1" t="s">
        <v>493</v>
      </c>
      <c r="G85" s="1" t="s">
        <v>871</v>
      </c>
      <c r="H85" s="1" t="s">
        <v>749</v>
      </c>
      <c r="I85" s="1" t="s">
        <v>872</v>
      </c>
      <c r="J85" s="1" t="s">
        <v>873</v>
      </c>
      <c r="K85" s="1" t="s">
        <v>874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876</v>
      </c>
      <c r="B86" s="1" t="s">
        <v>877</v>
      </c>
      <c r="C86" s="1" t="s">
        <v>878</v>
      </c>
      <c r="D86" s="1" t="s">
        <v>879</v>
      </c>
      <c r="E86" s="1" t="s">
        <v>880</v>
      </c>
      <c r="F86" s="1" t="s">
        <v>881</v>
      </c>
      <c r="G86" s="1" t="s">
        <v>882</v>
      </c>
      <c r="H86" s="1" t="s">
        <v>883</v>
      </c>
      <c r="I86" s="1" t="s">
        <v>884</v>
      </c>
      <c r="J86" s="1" t="s">
        <v>885</v>
      </c>
      <c r="K86" s="1" t="s">
        <v>886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887</v>
      </c>
      <c r="B87" s="1" t="s">
        <v>888</v>
      </c>
      <c r="C87" s="1" t="s">
        <v>889</v>
      </c>
      <c r="D87" s="1" t="s">
        <v>890</v>
      </c>
      <c r="E87" s="1" t="s">
        <v>646</v>
      </c>
      <c r="F87" s="1" t="s">
        <v>891</v>
      </c>
      <c r="G87" s="1" t="s">
        <v>892</v>
      </c>
      <c r="H87" s="1" t="s">
        <v>893</v>
      </c>
      <c r="I87" s="1" t="s">
        <v>894</v>
      </c>
      <c r="J87" s="1" t="s">
        <v>327</v>
      </c>
      <c r="K87" s="1" t="s">
        <v>895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896</v>
      </c>
      <c r="B88" s="1" t="s">
        <v>897</v>
      </c>
      <c r="C88" s="1" t="s">
        <v>898</v>
      </c>
      <c r="D88" s="1" t="s">
        <v>899</v>
      </c>
      <c r="E88" s="1" t="s">
        <v>843</v>
      </c>
      <c r="F88" s="1" t="s">
        <v>900</v>
      </c>
      <c r="G88" s="1" t="s">
        <v>698</v>
      </c>
      <c r="H88" s="1" t="s">
        <v>901</v>
      </c>
      <c r="I88" s="1" t="s">
        <v>902</v>
      </c>
      <c r="J88" s="1" t="s">
        <v>903</v>
      </c>
      <c r="K88" s="1" t="s">
        <v>904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905</v>
      </c>
      <c r="B89" s="1" t="s">
        <v>906</v>
      </c>
      <c r="C89" s="1" t="s">
        <v>907</v>
      </c>
      <c r="D89" s="1" t="s">
        <v>908</v>
      </c>
      <c r="E89" s="1" t="s">
        <v>909</v>
      </c>
      <c r="F89" s="1" t="s">
        <v>910</v>
      </c>
      <c r="G89" s="1" t="s">
        <v>911</v>
      </c>
      <c r="H89" s="1" t="s">
        <v>912</v>
      </c>
      <c r="I89" s="1" t="s">
        <v>913</v>
      </c>
      <c r="J89" s="1" t="s">
        <v>914</v>
      </c>
      <c r="K89" s="1" t="s">
        <v>915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916</v>
      </c>
      <c r="B90" s="1" t="s">
        <v>917</v>
      </c>
      <c r="C90" s="1" t="s">
        <v>918</v>
      </c>
      <c r="D90" s="1" t="s">
        <v>919</v>
      </c>
      <c r="E90" s="1" t="s">
        <v>920</v>
      </c>
      <c r="F90" s="1" t="s">
        <v>241</v>
      </c>
      <c r="G90" s="1" t="s">
        <v>921</v>
      </c>
      <c r="H90" s="1" t="s">
        <v>922</v>
      </c>
      <c r="I90" s="1" t="s">
        <v>386</v>
      </c>
      <c r="J90" s="1" t="s">
        <v>923</v>
      </c>
      <c r="K90" s="1" t="s">
        <v>924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925</v>
      </c>
      <c r="B91" s="1" t="s">
        <v>246</v>
      </c>
      <c r="C91" s="1" t="s">
        <v>926</v>
      </c>
      <c r="D91" s="1" t="s">
        <v>348</v>
      </c>
      <c r="E91" s="1" t="s">
        <v>927</v>
      </c>
      <c r="F91" s="1" t="s">
        <v>746</v>
      </c>
      <c r="G91" s="1" t="s">
        <v>927</v>
      </c>
      <c r="H91" s="1" t="s">
        <v>928</v>
      </c>
      <c r="I91" s="1" t="s">
        <v>929</v>
      </c>
      <c r="J91" s="1" t="s">
        <v>621</v>
      </c>
      <c r="K91" s="1" t="s">
        <v>930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931</v>
      </c>
      <c r="B92" s="1" t="s">
        <v>932</v>
      </c>
      <c r="C92" s="1" t="s">
        <v>933</v>
      </c>
      <c r="D92" s="1" t="s">
        <v>934</v>
      </c>
      <c r="E92" s="1" t="s">
        <v>935</v>
      </c>
      <c r="F92" s="1" t="s">
        <v>936</v>
      </c>
      <c r="G92" s="1" t="s">
        <v>937</v>
      </c>
      <c r="H92" s="1" t="s">
        <v>938</v>
      </c>
      <c r="I92" s="1" t="s">
        <v>939</v>
      </c>
      <c r="J92" s="1" t="s">
        <v>940</v>
      </c>
      <c r="K92" s="1" t="s">
        <v>941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942</v>
      </c>
      <c r="B93" s="1" t="s">
        <v>504</v>
      </c>
      <c r="C93" s="1" t="s">
        <v>923</v>
      </c>
      <c r="D93" s="1" t="s">
        <v>943</v>
      </c>
      <c r="E93" s="1" t="s">
        <v>944</v>
      </c>
      <c r="F93" s="1" t="s">
        <v>945</v>
      </c>
      <c r="G93" s="1" t="s">
        <v>946</v>
      </c>
      <c r="H93" s="1" t="s">
        <v>947</v>
      </c>
      <c r="I93" s="1" t="s">
        <v>948</v>
      </c>
      <c r="J93" s="1" t="s">
        <v>949</v>
      </c>
      <c r="K93" s="1" t="s">
        <v>950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951</v>
      </c>
      <c r="B94" s="1" t="s">
        <v>504</v>
      </c>
      <c r="C94" s="1" t="s">
        <v>923</v>
      </c>
      <c r="D94" s="1" t="s">
        <v>943</v>
      </c>
      <c r="E94" s="1" t="s">
        <v>944</v>
      </c>
      <c r="F94" s="1" t="s">
        <v>945</v>
      </c>
      <c r="G94" s="1" t="s">
        <v>946</v>
      </c>
      <c r="H94" s="1" t="s">
        <v>947</v>
      </c>
      <c r="I94" s="1" t="s">
        <v>948</v>
      </c>
      <c r="J94" s="1" t="s">
        <v>949</v>
      </c>
      <c r="K94" s="1" t="s">
        <v>950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952</v>
      </c>
      <c r="B95" s="1" t="s">
        <v>539</v>
      </c>
      <c r="C95" s="1" t="s">
        <v>953</v>
      </c>
      <c r="D95" s="1" t="s">
        <v>954</v>
      </c>
      <c r="E95" s="1" t="s">
        <v>955</v>
      </c>
      <c r="F95" s="1" t="s">
        <v>956</v>
      </c>
      <c r="G95" s="1" t="s">
        <v>957</v>
      </c>
      <c r="H95" s="1" t="s">
        <v>557</v>
      </c>
      <c r="I95" s="1" t="s">
        <v>958</v>
      </c>
      <c r="J95" s="1" t="s">
        <v>233</v>
      </c>
      <c r="K95" s="1" t="s">
        <v>807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959</v>
      </c>
      <c r="B96" s="1" t="s">
        <v>178</v>
      </c>
      <c r="C96" s="1" t="s">
        <v>960</v>
      </c>
      <c r="D96" s="1" t="s">
        <v>961</v>
      </c>
      <c r="E96" s="1" t="s">
        <v>962</v>
      </c>
      <c r="F96" s="1" t="s">
        <v>252</v>
      </c>
      <c r="G96" s="1" t="s">
        <v>963</v>
      </c>
      <c r="H96" s="1" t="s">
        <v>165</v>
      </c>
      <c r="I96" s="1" t="s">
        <v>858</v>
      </c>
      <c r="J96" s="1" t="s">
        <v>964</v>
      </c>
      <c r="K96" s="1" t="s">
        <v>965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966</v>
      </c>
      <c r="B97" s="1" t="s">
        <v>687</v>
      </c>
      <c r="C97" s="1" t="s">
        <v>967</v>
      </c>
      <c r="D97" s="1" t="s">
        <v>968</v>
      </c>
      <c r="E97" s="1" t="s">
        <v>969</v>
      </c>
      <c r="F97" s="1" t="s">
        <v>970</v>
      </c>
      <c r="G97" s="1" t="s">
        <v>795</v>
      </c>
      <c r="H97" s="1" t="s">
        <v>971</v>
      </c>
      <c r="I97" s="1" t="s">
        <v>972</v>
      </c>
      <c r="J97" s="1" t="s">
        <v>872</v>
      </c>
      <c r="K97" s="1" t="s">
        <v>973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974</v>
      </c>
      <c r="B98" s="1" t="s">
        <v>642</v>
      </c>
      <c r="C98" s="1" t="s">
        <v>975</v>
      </c>
      <c r="D98" s="1" t="s">
        <v>545</v>
      </c>
      <c r="E98" s="1" t="s">
        <v>976</v>
      </c>
      <c r="F98" s="1" t="s">
        <v>977</v>
      </c>
      <c r="G98" s="1" t="s">
        <v>978</v>
      </c>
      <c r="H98" s="1" t="s">
        <v>979</v>
      </c>
      <c r="I98" s="1" t="s">
        <v>687</v>
      </c>
      <c r="J98" s="1" t="s">
        <v>980</v>
      </c>
      <c r="K98" s="1" t="s">
        <v>130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981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982</v>
      </c>
      <c r="B100" s="1" t="s">
        <v>983</v>
      </c>
      <c r="C100" s="1" t="s">
        <v>984</v>
      </c>
      <c r="D100" s="1" t="s">
        <v>985</v>
      </c>
      <c r="E100" s="1" t="s">
        <v>525</v>
      </c>
      <c r="F100" s="1" t="s">
        <v>986</v>
      </c>
      <c r="G100" s="1" t="s">
        <v>618</v>
      </c>
      <c r="H100" s="1" t="s">
        <v>987</v>
      </c>
      <c r="I100" s="1" t="s">
        <v>988</v>
      </c>
      <c r="J100" s="1" t="s">
        <v>936</v>
      </c>
      <c r="K100" s="1" t="s">
        <v>989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990</v>
      </c>
      <c r="B101" s="1" t="s">
        <v>519</v>
      </c>
      <c r="C101" s="1" t="s">
        <v>991</v>
      </c>
      <c r="D101" s="1" t="s">
        <v>992</v>
      </c>
      <c r="E101" s="1" t="s">
        <v>701</v>
      </c>
      <c r="F101" s="1" t="s">
        <v>277</v>
      </c>
      <c r="G101" s="1" t="s">
        <v>993</v>
      </c>
      <c r="H101" s="1" t="s">
        <v>994</v>
      </c>
      <c r="I101" s="1" t="s">
        <v>995</v>
      </c>
      <c r="J101" s="1" t="s">
        <v>996</v>
      </c>
      <c r="K101" s="1" t="s">
        <v>997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998</v>
      </c>
      <c r="B102" s="1" t="s">
        <v>999</v>
      </c>
      <c r="C102" s="1" t="s">
        <v>1000</v>
      </c>
      <c r="D102" s="1" t="s">
        <v>1001</v>
      </c>
      <c r="E102" s="1" t="s">
        <v>1002</v>
      </c>
      <c r="F102" s="1" t="s">
        <v>1003</v>
      </c>
      <c r="G102" s="1" t="s">
        <v>1004</v>
      </c>
      <c r="H102" s="1" t="s">
        <v>798</v>
      </c>
      <c r="I102" s="1" t="s">
        <v>1005</v>
      </c>
      <c r="J102" s="1" t="s">
        <v>158</v>
      </c>
      <c r="K102" s="1" t="s">
        <v>168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1006</v>
      </c>
      <c r="B103" s="1" t="s">
        <v>756</v>
      </c>
      <c r="C103" s="1" t="s">
        <v>341</v>
      </c>
      <c r="D103" s="1" t="s">
        <v>871</v>
      </c>
      <c r="E103" s="1" t="s">
        <v>1007</v>
      </c>
      <c r="F103" s="1" t="s">
        <v>1008</v>
      </c>
      <c r="G103" s="1" t="s">
        <v>1009</v>
      </c>
      <c r="H103" s="1" t="s">
        <v>174</v>
      </c>
      <c r="I103" s="1" t="s">
        <v>544</v>
      </c>
      <c r="J103" s="1" t="s">
        <v>241</v>
      </c>
      <c r="K103" s="1" t="s">
        <v>1010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1011</v>
      </c>
      <c r="B104" s="1" t="s">
        <v>756</v>
      </c>
      <c r="C104" s="1" t="s">
        <v>341</v>
      </c>
      <c r="D104" s="1" t="s">
        <v>871</v>
      </c>
      <c r="E104" s="1" t="s">
        <v>1007</v>
      </c>
      <c r="F104" s="1" t="s">
        <v>1008</v>
      </c>
      <c r="G104" s="1" t="s">
        <v>1009</v>
      </c>
      <c r="H104" s="1" t="s">
        <v>174</v>
      </c>
      <c r="I104" s="1" t="s">
        <v>544</v>
      </c>
      <c r="J104" s="1" t="s">
        <v>241</v>
      </c>
      <c r="K104" s="1" t="s">
        <v>1010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1012</v>
      </c>
      <c r="B105" s="1" t="s">
        <v>1013</v>
      </c>
      <c r="C105" s="1" t="s">
        <v>1014</v>
      </c>
      <c r="D105" s="1" t="s">
        <v>1015</v>
      </c>
      <c r="E105" s="1" t="s">
        <v>1016</v>
      </c>
      <c r="F105" s="1" t="s">
        <v>1017</v>
      </c>
      <c r="G105" s="1" t="s">
        <v>1018</v>
      </c>
      <c r="H105" s="1" t="s">
        <v>714</v>
      </c>
      <c r="I105" s="1" t="s">
        <v>608</v>
      </c>
      <c r="J105" s="1" t="s">
        <v>1019</v>
      </c>
      <c r="K105" s="1" t="s">
        <v>1020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1021</v>
      </c>
      <c r="B106" s="1" t="s">
        <v>1022</v>
      </c>
      <c r="C106" s="1" t="s">
        <v>1023</v>
      </c>
      <c r="D106" s="1" t="s">
        <v>1024</v>
      </c>
      <c r="E106" s="1" t="s">
        <v>1025</v>
      </c>
      <c r="F106" s="1" t="s">
        <v>1026</v>
      </c>
      <c r="G106" s="1" t="s">
        <v>1004</v>
      </c>
      <c r="H106" s="1" t="s">
        <v>1027</v>
      </c>
      <c r="I106" s="1" t="s">
        <v>1028</v>
      </c>
      <c r="J106" s="1" t="s">
        <v>1029</v>
      </c>
      <c r="K106" s="1" t="s">
        <v>1030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1031</v>
      </c>
      <c r="B107" s="1" t="s">
        <v>1032</v>
      </c>
      <c r="C107" s="1" t="s">
        <v>1033</v>
      </c>
      <c r="D107" s="1" t="s">
        <v>1034</v>
      </c>
      <c r="E107" s="1" t="s">
        <v>1035</v>
      </c>
      <c r="F107" s="1" t="s">
        <v>1036</v>
      </c>
      <c r="G107" s="1" t="s">
        <v>1037</v>
      </c>
      <c r="H107" s="1" t="s">
        <v>1038</v>
      </c>
      <c r="I107" s="1" t="s">
        <v>1039</v>
      </c>
      <c r="J107" s="1" t="s">
        <v>1040</v>
      </c>
      <c r="K107" s="1" t="s">
        <v>1041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1042</v>
      </c>
      <c r="B108" s="1" t="s">
        <v>410</v>
      </c>
      <c r="C108" s="1" t="s">
        <v>1043</v>
      </c>
      <c r="D108" s="1" t="s">
        <v>1044</v>
      </c>
      <c r="E108" s="1" t="s">
        <v>1045</v>
      </c>
      <c r="F108" s="1" t="s">
        <v>1046</v>
      </c>
      <c r="G108" s="1" t="s">
        <v>629</v>
      </c>
      <c r="H108" s="1" t="s">
        <v>1047</v>
      </c>
      <c r="I108" s="1" t="s">
        <v>1036</v>
      </c>
      <c r="J108" s="1" t="s">
        <v>1048</v>
      </c>
      <c r="K108" s="1" t="s">
        <v>1049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1050</v>
      </c>
      <c r="B109" s="1" t="s">
        <v>1051</v>
      </c>
      <c r="C109" s="1" t="s">
        <v>1052</v>
      </c>
      <c r="D109" s="1" t="s">
        <v>1053</v>
      </c>
      <c r="E109" s="1" t="s">
        <v>1054</v>
      </c>
      <c r="F109" s="1" t="s">
        <v>1055</v>
      </c>
      <c r="G109" s="1" t="s">
        <v>856</v>
      </c>
      <c r="H109" s="1" t="s">
        <v>1056</v>
      </c>
      <c r="I109" s="1" t="s">
        <v>495</v>
      </c>
      <c r="J109" s="1" t="s">
        <v>803</v>
      </c>
      <c r="K109" s="1" t="s">
        <v>1057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1058</v>
      </c>
      <c r="B110" s="1" t="s">
        <v>1059</v>
      </c>
      <c r="C110" s="1" t="s">
        <v>1060</v>
      </c>
      <c r="D110" s="1" t="s">
        <v>1061</v>
      </c>
      <c r="E110" s="1" t="s">
        <v>640</v>
      </c>
      <c r="F110" s="1" t="s">
        <v>527</v>
      </c>
      <c r="G110" s="1" t="s">
        <v>1062</v>
      </c>
      <c r="H110" s="1" t="s">
        <v>1063</v>
      </c>
      <c r="I110" s="1" t="s">
        <v>1064</v>
      </c>
      <c r="J110" s="1" t="s">
        <v>930</v>
      </c>
      <c r="K110" s="1" t="s">
        <v>1065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1066</v>
      </c>
      <c r="B111" s="1">
        <v>10.0</v>
      </c>
      <c r="C111" s="1" t="s">
        <v>745</v>
      </c>
      <c r="D111" s="1" t="s">
        <v>1067</v>
      </c>
      <c r="E111" s="1" t="s">
        <v>1068</v>
      </c>
      <c r="F111" s="1" t="s">
        <v>1069</v>
      </c>
      <c r="G111" s="1" t="s">
        <v>808</v>
      </c>
      <c r="H111" s="1" t="s">
        <v>1070</v>
      </c>
      <c r="I111" s="1" t="s">
        <v>1071</v>
      </c>
      <c r="J111" s="1" t="s">
        <v>638</v>
      </c>
      <c r="K111" s="1" t="s">
        <v>1072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1073</v>
      </c>
      <c r="B112" s="1" t="s">
        <v>278</v>
      </c>
      <c r="C112" s="1" t="s">
        <v>394</v>
      </c>
      <c r="D112" s="1" t="s">
        <v>1074</v>
      </c>
      <c r="E112" s="1" t="s">
        <v>1075</v>
      </c>
      <c r="F112" s="1" t="s">
        <v>1076</v>
      </c>
      <c r="G112" s="1" t="s">
        <v>1077</v>
      </c>
      <c r="H112" s="1" t="s">
        <v>1078</v>
      </c>
      <c r="I112" s="1" t="s">
        <v>1079</v>
      </c>
      <c r="J112" s="1" t="s">
        <v>1080</v>
      </c>
      <c r="K112" s="1" t="s">
        <v>1081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1082</v>
      </c>
      <c r="B113" s="1" t="s">
        <v>278</v>
      </c>
      <c r="C113" s="1" t="s">
        <v>394</v>
      </c>
      <c r="D113" s="1" t="s">
        <v>1074</v>
      </c>
      <c r="E113" s="1" t="s">
        <v>1075</v>
      </c>
      <c r="F113" s="1" t="s">
        <v>1076</v>
      </c>
      <c r="G113" s="1" t="s">
        <v>1077</v>
      </c>
      <c r="H113" s="1" t="s">
        <v>1078</v>
      </c>
      <c r="I113" s="1" t="s">
        <v>1079</v>
      </c>
      <c r="J113" s="1" t="s">
        <v>1080</v>
      </c>
      <c r="K113" s="1" t="s">
        <v>1081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1083</v>
      </c>
      <c r="B114" s="1" t="s">
        <v>856</v>
      </c>
      <c r="C114" s="1" t="s">
        <v>1084</v>
      </c>
      <c r="D114" s="1" t="s">
        <v>1085</v>
      </c>
      <c r="E114" s="1" t="s">
        <v>515</v>
      </c>
      <c r="F114" s="1" t="s">
        <v>1086</v>
      </c>
      <c r="G114" s="1" t="s">
        <v>1087</v>
      </c>
      <c r="H114" s="1" t="s">
        <v>833</v>
      </c>
      <c r="I114" s="1" t="s">
        <v>1088</v>
      </c>
      <c r="J114" s="1" t="s">
        <v>1089</v>
      </c>
      <c r="K114" s="1" t="s">
        <v>497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1090</v>
      </c>
      <c r="B115" s="1" t="s">
        <v>1059</v>
      </c>
      <c r="C115" s="1" t="s">
        <v>1091</v>
      </c>
      <c r="D115" s="1" t="s">
        <v>1092</v>
      </c>
      <c r="E115" s="1" t="s">
        <v>815</v>
      </c>
      <c r="F115" s="1" t="s">
        <v>1093</v>
      </c>
      <c r="G115" s="1" t="s">
        <v>1094</v>
      </c>
      <c r="H115" s="1" t="s">
        <v>708</v>
      </c>
      <c r="I115" s="1" t="s">
        <v>412</v>
      </c>
      <c r="J115" s="1" t="s">
        <v>704</v>
      </c>
      <c r="K115" s="1" t="s">
        <v>1095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1096</v>
      </c>
      <c r="B116" s="1" t="s">
        <v>1097</v>
      </c>
      <c r="C116" s="1" t="s">
        <v>1098</v>
      </c>
      <c r="D116" s="1" t="s">
        <v>1099</v>
      </c>
      <c r="E116" s="1" t="s">
        <v>967</v>
      </c>
      <c r="F116" s="1" t="s">
        <v>1100</v>
      </c>
      <c r="G116" s="1" t="s">
        <v>1101</v>
      </c>
      <c r="H116" s="1" t="s">
        <v>1102</v>
      </c>
      <c r="I116" s="1" t="s">
        <v>619</v>
      </c>
      <c r="J116" s="1" t="s">
        <v>1103</v>
      </c>
      <c r="K116" s="1" t="s">
        <v>1104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1105</v>
      </c>
      <c r="B117" s="1" t="s">
        <v>1106</v>
      </c>
      <c r="C117" s="1" t="s">
        <v>708</v>
      </c>
      <c r="D117" s="1" t="s">
        <v>1107</v>
      </c>
      <c r="E117" s="1" t="s">
        <v>1108</v>
      </c>
      <c r="F117" s="1" t="s">
        <v>756</v>
      </c>
      <c r="G117" s="1" t="s">
        <v>1109</v>
      </c>
      <c r="H117" s="1" t="s">
        <v>1110</v>
      </c>
      <c r="I117" s="1" t="s">
        <v>1111</v>
      </c>
      <c r="J117" s="1" t="s">
        <v>871</v>
      </c>
      <c r="K117" s="1" t="s">
        <v>386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1112</v>
      </c>
      <c r="C1" s="1" t="s">
        <v>1113</v>
      </c>
      <c r="D1" s="1" t="s">
        <v>1114</v>
      </c>
      <c r="E1" s="1" t="s">
        <v>1115</v>
      </c>
      <c r="F1" s="1" t="s">
        <v>1116</v>
      </c>
      <c r="G1" s="1" t="s">
        <v>1117</v>
      </c>
      <c r="H1" s="1" t="s">
        <v>1118</v>
      </c>
      <c r="I1" s="1" t="s">
        <v>1119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1120</v>
      </c>
      <c r="B2" s="1" t="s">
        <v>1121</v>
      </c>
      <c r="C2" s="1" t="s">
        <v>1122</v>
      </c>
      <c r="D2" s="1" t="s">
        <v>1123</v>
      </c>
      <c r="E2" s="1" t="s">
        <v>1124</v>
      </c>
      <c r="F2" s="1" t="s">
        <v>1125</v>
      </c>
      <c r="G2" s="1" t="s">
        <v>1126</v>
      </c>
      <c r="H2" s="1" t="s">
        <v>1126</v>
      </c>
      <c r="I2" s="1" t="s">
        <v>1127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1128</v>
      </c>
      <c r="B3" s="1" t="s">
        <v>1127</v>
      </c>
      <c r="C3" s="1" t="s">
        <v>1129</v>
      </c>
      <c r="D3" s="1" t="s">
        <v>1130</v>
      </c>
      <c r="E3" s="1" t="s">
        <v>1131</v>
      </c>
      <c r="F3" s="1" t="s">
        <v>1132</v>
      </c>
      <c r="G3" s="1" t="s">
        <v>1133</v>
      </c>
      <c r="H3" s="1" t="s">
        <v>1134</v>
      </c>
      <c r="I3" s="1" t="s">
        <v>1127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1135</v>
      </c>
      <c r="B4" s="1" t="s">
        <v>1136</v>
      </c>
      <c r="C4" s="1" t="s">
        <v>1137</v>
      </c>
      <c r="D4" s="1" t="s">
        <v>1138</v>
      </c>
      <c r="E4" s="1" t="s">
        <v>1139</v>
      </c>
      <c r="F4" s="1" t="s">
        <v>1140</v>
      </c>
      <c r="G4" s="1" t="s">
        <v>1141</v>
      </c>
      <c r="H4" s="1" t="s">
        <v>1142</v>
      </c>
      <c r="I4" s="1" t="s">
        <v>1143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1128</v>
      </c>
      <c r="B5" s="1" t="s">
        <v>1127</v>
      </c>
      <c r="C5" s="1" t="s">
        <v>1144</v>
      </c>
      <c r="D5" s="1" t="s">
        <v>1145</v>
      </c>
      <c r="E5" s="1" t="s">
        <v>1146</v>
      </c>
      <c r="F5" s="1" t="s">
        <v>1147</v>
      </c>
      <c r="G5" s="1" t="s">
        <v>1148</v>
      </c>
      <c r="H5" s="1" t="s">
        <v>1149</v>
      </c>
      <c r="I5" s="1" t="s">
        <v>1150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1151</v>
      </c>
      <c r="B6" s="1" t="s">
        <v>1152</v>
      </c>
      <c r="C6" s="1" t="s">
        <v>1153</v>
      </c>
      <c r="D6" s="1" t="s">
        <v>1154</v>
      </c>
      <c r="E6" s="1" t="s">
        <v>1155</v>
      </c>
      <c r="F6" s="1" t="s">
        <v>1156</v>
      </c>
      <c r="G6" s="1" t="s">
        <v>1157</v>
      </c>
      <c r="H6" s="1" t="s">
        <v>1158</v>
      </c>
      <c r="I6" s="1" t="s">
        <v>1159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1160</v>
      </c>
      <c r="B7" s="1" t="s">
        <v>1161</v>
      </c>
      <c r="C7" s="1" t="s">
        <v>1162</v>
      </c>
      <c r="D7" s="1" t="s">
        <v>1163</v>
      </c>
      <c r="E7" s="1" t="s">
        <v>1164</v>
      </c>
      <c r="F7" s="1" t="s">
        <v>1165</v>
      </c>
      <c r="G7" s="1" t="s">
        <v>1166</v>
      </c>
      <c r="H7" s="1" t="s">
        <v>1167</v>
      </c>
      <c r="I7" s="1" t="s">
        <v>1168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1169</v>
      </c>
      <c r="B8" s="1" t="s">
        <v>1127</v>
      </c>
      <c r="C8" s="1" t="s">
        <v>1170</v>
      </c>
      <c r="D8" s="1" t="s">
        <v>1171</v>
      </c>
      <c r="E8" s="1" t="s">
        <v>1172</v>
      </c>
      <c r="F8" s="1" t="s">
        <v>1173</v>
      </c>
      <c r="G8" s="1" t="s">
        <v>1174</v>
      </c>
      <c r="H8" s="1" t="s">
        <v>1175</v>
      </c>
      <c r="I8" s="1" t="s">
        <v>1176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1177</v>
      </c>
      <c r="B9" s="1" t="s">
        <v>1178</v>
      </c>
      <c r="C9" s="1" t="s">
        <v>1179</v>
      </c>
      <c r="D9" s="1" t="s">
        <v>1180</v>
      </c>
      <c r="E9" s="1" t="s">
        <v>1181</v>
      </c>
      <c r="F9" s="1" t="s">
        <v>1182</v>
      </c>
      <c r="G9" s="1" t="s">
        <v>1183</v>
      </c>
      <c r="H9" s="1" t="s">
        <v>1184</v>
      </c>
      <c r="I9" s="1" t="s">
        <v>1185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1186</v>
      </c>
      <c r="B10" s="1" t="s">
        <v>1187</v>
      </c>
      <c r="C10" s="1" t="s">
        <v>1188</v>
      </c>
      <c r="D10" s="1" t="s">
        <v>1189</v>
      </c>
      <c r="E10" s="1" t="s">
        <v>1190</v>
      </c>
      <c r="F10" s="1" t="s">
        <v>1191</v>
      </c>
      <c r="G10" s="1" t="s">
        <v>1192</v>
      </c>
      <c r="H10" s="1" t="s">
        <v>1193</v>
      </c>
      <c r="I10" s="1" t="s">
        <v>1194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1195</v>
      </c>
      <c r="B11" s="1" t="s">
        <v>1196</v>
      </c>
      <c r="C11" s="1" t="s">
        <v>1197</v>
      </c>
      <c r="D11" s="1" t="s">
        <v>1198</v>
      </c>
      <c r="E11" s="1" t="s">
        <v>1199</v>
      </c>
      <c r="F11" s="1" t="s">
        <v>1200</v>
      </c>
      <c r="G11" s="1" t="s">
        <v>1199</v>
      </c>
      <c r="H11" s="1" t="s">
        <v>1201</v>
      </c>
      <c r="I11" s="1" t="s">
        <v>1202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1203</v>
      </c>
      <c r="B12" s="1" t="s">
        <v>1204</v>
      </c>
      <c r="C12" s="1" t="s">
        <v>1205</v>
      </c>
      <c r="D12" s="1" t="s">
        <v>1206</v>
      </c>
      <c r="E12" s="1" t="s">
        <v>1207</v>
      </c>
      <c r="F12" s="1" t="s">
        <v>1208</v>
      </c>
      <c r="G12" s="1" t="s">
        <v>1209</v>
      </c>
      <c r="H12" s="1" t="s">
        <v>1210</v>
      </c>
      <c r="I12" s="1" t="s">
        <v>1211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1212</v>
      </c>
      <c r="B13" s="1" t="s">
        <v>1213</v>
      </c>
      <c r="C13" s="1" t="s">
        <v>1127</v>
      </c>
      <c r="D13" s="1" t="s">
        <v>1214</v>
      </c>
      <c r="E13" s="1" t="s">
        <v>1215</v>
      </c>
      <c r="F13" s="1" t="s">
        <v>1127</v>
      </c>
      <c r="G13" s="1" t="s">
        <v>1216</v>
      </c>
      <c r="H13" s="1" t="s">
        <v>1217</v>
      </c>
      <c r="I13" s="1" t="s">
        <v>1218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1219</v>
      </c>
      <c r="B14" s="1" t="s">
        <v>1220</v>
      </c>
      <c r="C14" s="1" t="s">
        <v>1127</v>
      </c>
      <c r="D14" s="1" t="s">
        <v>1221</v>
      </c>
      <c r="E14" s="1" t="s">
        <v>1222</v>
      </c>
      <c r="F14" s="1" t="s">
        <v>1127</v>
      </c>
      <c r="G14" s="1" t="s">
        <v>1223</v>
      </c>
      <c r="H14" s="1" t="s">
        <v>1224</v>
      </c>
      <c r="I14" s="1" t="s">
        <v>1225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1226</v>
      </c>
      <c r="B15" s="1" t="s">
        <v>191</v>
      </c>
      <c r="C15" s="1" t="s">
        <v>192</v>
      </c>
      <c r="D15" s="1" t="s">
        <v>192</v>
      </c>
      <c r="E15" s="1" t="s">
        <v>1127</v>
      </c>
      <c r="F15" s="1" t="s">
        <v>192</v>
      </c>
      <c r="G15" s="1" t="s">
        <v>1227</v>
      </c>
      <c r="H15" s="1" t="s">
        <v>1228</v>
      </c>
      <c r="I15" s="1" t="s">
        <v>1229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1230</v>
      </c>
      <c r="B16" s="1" t="s">
        <v>1231</v>
      </c>
      <c r="C16" s="1" t="s">
        <v>1232</v>
      </c>
      <c r="D16" s="1" t="s">
        <v>1233</v>
      </c>
      <c r="E16" s="1" t="s">
        <v>1127</v>
      </c>
      <c r="F16" s="1" t="s">
        <v>1234</v>
      </c>
      <c r="G16" s="1" t="s">
        <v>1235</v>
      </c>
      <c r="H16" s="1" t="s">
        <v>1236</v>
      </c>
      <c r="I16" s="1" t="s">
        <v>1237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1238</v>
      </c>
      <c r="B17" s="1" t="s">
        <v>167</v>
      </c>
      <c r="C17" s="1" t="s">
        <v>157</v>
      </c>
      <c r="D17" s="1" t="s">
        <v>168</v>
      </c>
      <c r="E17" s="1" t="s">
        <v>169</v>
      </c>
      <c r="F17" s="1" t="s">
        <v>160</v>
      </c>
      <c r="G17" s="1" t="s">
        <v>498</v>
      </c>
      <c r="H17" s="1" t="s">
        <v>1239</v>
      </c>
      <c r="I17" s="1" t="s">
        <v>1240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1241</v>
      </c>
      <c r="B18" s="1" t="s">
        <v>1242</v>
      </c>
      <c r="C18" s="1" t="s">
        <v>1243</v>
      </c>
      <c r="D18" s="1" t="s">
        <v>1244</v>
      </c>
      <c r="E18" s="1" t="s">
        <v>1127</v>
      </c>
      <c r="F18" s="1" t="s">
        <v>1245</v>
      </c>
      <c r="G18" s="1" t="s">
        <v>1246</v>
      </c>
      <c r="H18" s="1" t="s">
        <v>1247</v>
      </c>
      <c r="I18" s="1" t="s">
        <v>1248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1249</v>
      </c>
      <c r="B19" s="1" t="s">
        <v>1250</v>
      </c>
      <c r="C19" s="1" t="s">
        <v>1251</v>
      </c>
      <c r="D19" s="1" t="s">
        <v>1252</v>
      </c>
      <c r="E19" s="1" t="s">
        <v>1253</v>
      </c>
      <c r="F19" s="1" t="s">
        <v>1254</v>
      </c>
      <c r="G19" s="1" t="s">
        <v>1255</v>
      </c>
      <c r="H19" s="1" t="s">
        <v>1256</v>
      </c>
      <c r="I19" s="1" t="s">
        <v>1257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1258</v>
      </c>
      <c r="B20" s="1" t="s">
        <v>1259</v>
      </c>
      <c r="C20" s="1" t="s">
        <v>1260</v>
      </c>
      <c r="D20" s="1" t="s">
        <v>1261</v>
      </c>
      <c r="E20" s="1" t="s">
        <v>1262</v>
      </c>
      <c r="F20" s="1" t="s">
        <v>1263</v>
      </c>
      <c r="G20" s="1" t="s">
        <v>1264</v>
      </c>
      <c r="H20" s="1" t="s">
        <v>1265</v>
      </c>
      <c r="I20" s="1" t="s">
        <v>1266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1267</v>
      </c>
      <c r="B21" s="1" t="s">
        <v>1268</v>
      </c>
      <c r="C21" s="1" t="s">
        <v>1269</v>
      </c>
      <c r="D21" s="1" t="s">
        <v>1270</v>
      </c>
      <c r="E21" s="1" t="s">
        <v>1271</v>
      </c>
      <c r="F21" s="1" t="s">
        <v>1272</v>
      </c>
      <c r="G21" s="1" t="s">
        <v>1273</v>
      </c>
      <c r="H21" s="1" t="s">
        <v>1274</v>
      </c>
      <c r="I21" s="1" t="s">
        <v>1275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1276</v>
      </c>
      <c r="B22" s="1" t="s">
        <v>1277</v>
      </c>
      <c r="C22" s="1" t="s">
        <v>1278</v>
      </c>
      <c r="D22" s="1" t="s">
        <v>1279</v>
      </c>
      <c r="E22" s="1" t="s">
        <v>1280</v>
      </c>
      <c r="F22" s="1" t="s">
        <v>1281</v>
      </c>
      <c r="G22" s="1" t="s">
        <v>1282</v>
      </c>
      <c r="H22" s="1" t="s">
        <v>1283</v>
      </c>
      <c r="I22" s="1" t="s">
        <v>1284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1285</v>
      </c>
      <c r="B23" s="1" t="s">
        <v>1286</v>
      </c>
      <c r="C23" s="1" t="s">
        <v>1287</v>
      </c>
      <c r="D23" s="1" t="s">
        <v>1288</v>
      </c>
      <c r="E23" s="1" t="s">
        <v>1289</v>
      </c>
      <c r="F23" s="1" t="s">
        <v>1290</v>
      </c>
      <c r="G23" s="1" t="s">
        <v>1291</v>
      </c>
      <c r="H23" s="1" t="s">
        <v>1292</v>
      </c>
      <c r="I23" s="1" t="s">
        <v>1293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1294</v>
      </c>
      <c r="B24" s="1" t="s">
        <v>1295</v>
      </c>
      <c r="C24" s="1" t="s">
        <v>1296</v>
      </c>
      <c r="D24" s="1" t="s">
        <v>1297</v>
      </c>
      <c r="E24" s="1" t="s">
        <v>1298</v>
      </c>
      <c r="F24" s="1" t="s">
        <v>1299</v>
      </c>
      <c r="G24" s="1" t="s">
        <v>1300</v>
      </c>
      <c r="H24" s="1" t="s">
        <v>1300</v>
      </c>
      <c r="I24" s="1" t="s">
        <v>1300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1301</v>
      </c>
      <c r="B25" s="1" t="s">
        <v>1302</v>
      </c>
      <c r="C25" s="1" t="s">
        <v>1303</v>
      </c>
      <c r="D25" s="1" t="s">
        <v>1304</v>
      </c>
      <c r="E25" s="1" t="s">
        <v>1305</v>
      </c>
      <c r="F25" s="1" t="s">
        <v>1306</v>
      </c>
      <c r="G25" s="1" t="s">
        <v>1307</v>
      </c>
      <c r="H25" s="1" t="s">
        <v>1307</v>
      </c>
      <c r="I25" s="1" t="s">
        <v>1127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1308</v>
      </c>
      <c r="B26" s="1" t="s">
        <v>1309</v>
      </c>
      <c r="C26" s="1" t="s">
        <v>1310</v>
      </c>
      <c r="D26" s="1" t="s">
        <v>1311</v>
      </c>
      <c r="E26" s="1" t="s">
        <v>1312</v>
      </c>
      <c r="F26" s="1" t="s">
        <v>1313</v>
      </c>
      <c r="G26" s="1" t="s">
        <v>1127</v>
      </c>
      <c r="H26" s="1" t="s">
        <v>1127</v>
      </c>
      <c r="I26" s="1" t="s">
        <v>1127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1314</v>
      </c>
      <c r="B2" s="1" t="s">
        <v>1315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1316</v>
      </c>
      <c r="B3" s="1" t="s">
        <v>1317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1318</v>
      </c>
      <c r="B4" s="1" t="s">
        <v>1319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1320</v>
      </c>
      <c r="B5" s="1" t="s">
        <v>1321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1322</v>
      </c>
      <c r="B6" s="1" t="s">
        <v>1323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1324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1325</v>
      </c>
      <c r="B8" s="1" t="s">
        <v>1326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1327</v>
      </c>
      <c r="B9" s="1" t="s">
        <v>1328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1329</v>
      </c>
      <c r="B10" s="4" t="s">
        <v>1330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1331</v>
      </c>
      <c r="B11" s="1" t="s">
        <v>1332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1333</v>
      </c>
      <c r="B12" s="1" t="s">
        <v>1334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1335</v>
      </c>
      <c r="B13" s="1" t="s">
        <v>1332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1336</v>
      </c>
      <c r="B14" s="1" t="s">
        <v>1337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1338</v>
      </c>
      <c r="B15" s="1" t="s">
        <v>1339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1340</v>
      </c>
      <c r="B16" s="1" t="s">
        <v>1337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1341</v>
      </c>
      <c r="B17" s="1" t="s">
        <v>1342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1343</v>
      </c>
      <c r="B18" s="1">
        <v>836.0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1344</v>
      </c>
      <c r="B19" s="1" t="s">
        <v>1345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1346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1347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1348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1349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1350</v>
      </c>
      <c r="B24" s="1">
        <v>10.0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1351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1352</v>
      </c>
      <c r="B26" s="1">
        <v>1.4831424E9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1353</v>
      </c>
      <c r="B27" s="4" t="s">
        <v>1354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1355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1356</v>
      </c>
      <c r="B29" s="1">
        <v>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1357</v>
      </c>
      <c r="B30" s="1">
        <v>69.93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1358</v>
      </c>
      <c r="B31" s="1">
        <v>68.21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1359</v>
      </c>
      <c r="B32" s="1">
        <v>67.4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1360</v>
      </c>
      <c r="B33" s="1">
        <v>69.1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1361</v>
      </c>
      <c r="B34" s="1">
        <v>69.93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1362</v>
      </c>
      <c r="B35" s="1">
        <v>68.21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1363</v>
      </c>
      <c r="B36" s="1">
        <v>67.4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1364</v>
      </c>
      <c r="B37" s="1">
        <v>69.1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1365</v>
      </c>
      <c r="B38" s="1">
        <v>3.92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1366</v>
      </c>
      <c r="B39" s="1">
        <v>0.0575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1367</v>
      </c>
      <c r="B40" s="1">
        <v>1.7356032E9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1368</v>
      </c>
      <c r="B41" s="1">
        <v>1.7042999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1369</v>
      </c>
      <c r="B42" s="1">
        <v>4.86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1370</v>
      </c>
      <c r="B43" s="1">
        <v>1.195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1371</v>
      </c>
      <c r="B44" s="1">
        <v>29.630436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1372</v>
      </c>
      <c r="B45" s="1">
        <v>36.6891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1373</v>
      </c>
      <c r="B46" s="1">
        <v>1499166.0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1374</v>
      </c>
      <c r="B47" s="1">
        <v>1499166.0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1375</v>
      </c>
      <c r="B48" s="1">
        <v>1178746.0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1376</v>
      </c>
      <c r="B49" s="1">
        <v>867360.0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1377</v>
      </c>
      <c r="B50" s="1">
        <v>867360.0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1378</v>
      </c>
      <c r="B51" s="1">
        <v>67.5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1379</v>
      </c>
      <c r="B52" s="1">
        <v>67.96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1380</v>
      </c>
      <c r="B53" s="1">
        <v>1000.0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1381</v>
      </c>
      <c r="B54" s="1">
        <v>800.0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1382</v>
      </c>
      <c r="B55" s="1">
        <v>1.2019888128E10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1383</v>
      </c>
      <c r="B56" s="1">
        <v>56.46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1384</v>
      </c>
      <c r="B57" s="1">
        <v>90.11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1385</v>
      </c>
      <c r="B58" s="1">
        <v>3.5944586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1386</v>
      </c>
      <c r="B59" s="1">
        <v>79.023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1387</v>
      </c>
      <c r="B60" s="1">
        <v>71.185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1388</v>
      </c>
      <c r="B61" s="1">
        <v>3.92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1389</v>
      </c>
      <c r="B62" s="1">
        <v>0.056056056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1390</v>
      </c>
      <c r="B63" s="1" t="s">
        <v>1391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1392</v>
      </c>
      <c r="B64" s="1">
        <v>2.8855310336E10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1393</v>
      </c>
      <c r="B65" s="1">
        <v>0.10857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1394</v>
      </c>
      <c r="B66" s="1">
        <v>1.57253737E8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1395</v>
      </c>
      <c r="B67" s="1">
        <v>1.58111008E8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1396</v>
      </c>
      <c r="B68" s="1">
        <v>6852831.0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1397</v>
      </c>
      <c r="B69" s="1">
        <v>7025149.0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1398</v>
      </c>
      <c r="B70" s="1">
        <v>1.7316288E9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1399</v>
      </c>
      <c r="B71" s="1">
        <v>1.734048E9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1400</v>
      </c>
      <c r="B72" s="1">
        <v>0.0433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1401</v>
      </c>
      <c r="B73" s="1">
        <v>0.00217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1402</v>
      </c>
      <c r="B74" s="1">
        <v>1.03903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1403</v>
      </c>
      <c r="B75" s="1">
        <v>6.23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1404</v>
      </c>
      <c r="B76" s="1">
        <v>0.0592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1405</v>
      </c>
      <c r="B77" s="1">
        <v>1.57048992E8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1406</v>
      </c>
      <c r="B78" s="1">
        <v>36.455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1407</v>
      </c>
      <c r="B79" s="1">
        <v>1.869428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1408</v>
      </c>
      <c r="B80" s="1">
        <v>1.7039808E9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1409</v>
      </c>
      <c r="B81" s="1">
        <v>1.7356032E9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1410</v>
      </c>
      <c r="B82" s="1">
        <v>1.7276544E9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1411</v>
      </c>
      <c r="B83" s="1">
        <v>3.63051008E8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1412</v>
      </c>
      <c r="B84" s="1">
        <v>2.3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1413</v>
      </c>
      <c r="B85" s="1">
        <v>1.87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1414</v>
      </c>
      <c r="B86" s="1">
        <v>8.629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1415</v>
      </c>
      <c r="B87" s="1">
        <v>15.425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1416</v>
      </c>
      <c r="B88" s="1">
        <v>0.0064766407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1417</v>
      </c>
      <c r="B89" s="1">
        <v>0.24176979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1418</v>
      </c>
      <c r="B90" s="1">
        <v>0.98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1419</v>
      </c>
      <c r="B91" s="1">
        <v>1.7356032E9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1420</v>
      </c>
      <c r="B92" s="1" t="s">
        <v>1421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1422</v>
      </c>
      <c r="B93" s="1" t="s">
        <v>1423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1424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1425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1426</v>
      </c>
      <c r="B96" s="1" t="s">
        <v>1427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1428</v>
      </c>
      <c r="B97" s="1" t="s">
        <v>1427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1429</v>
      </c>
      <c r="B98" s="1">
        <v>8.666406E8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1430</v>
      </c>
      <c r="B99" s="1" t="s">
        <v>1431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1432</v>
      </c>
      <c r="B100" s="1" t="s">
        <v>1433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1434</v>
      </c>
      <c r="B101" s="1" t="s">
        <v>1435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1436</v>
      </c>
      <c r="B102" s="1" t="s">
        <v>1437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1438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1439</v>
      </c>
      <c r="B104" s="1">
        <v>68.15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1440</v>
      </c>
      <c r="B105" s="1">
        <v>105.0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1441</v>
      </c>
      <c r="B106" s="1">
        <v>62.0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1442</v>
      </c>
      <c r="B107" s="1">
        <v>82.78947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1443</v>
      </c>
      <c r="B108" s="1">
        <v>85.0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1444</v>
      </c>
      <c r="B109" s="1">
        <v>2.5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1445</v>
      </c>
      <c r="B110" s="1" t="s">
        <v>1446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1447</v>
      </c>
      <c r="B111" s="1">
        <v>19.0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1448</v>
      </c>
      <c r="B112" s="1">
        <v>1.422883968E9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1449</v>
      </c>
      <c r="B113" s="1">
        <v>8.999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1450</v>
      </c>
      <c r="B114" s="1">
        <v>1.870726016E9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1451</v>
      </c>
      <c r="B115" s="1">
        <v>1.6990550016E10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1452</v>
      </c>
      <c r="B116" s="1">
        <v>0.902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1453</v>
      </c>
      <c r="B117" s="1">
        <v>0.983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1454</v>
      </c>
      <c r="B118" s="1">
        <v>3.34400512E9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1455</v>
      </c>
      <c r="B119" s="1">
        <v>205.408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1456</v>
      </c>
      <c r="B120" s="1">
        <v>21.276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1457</v>
      </c>
      <c r="B121" s="1">
        <v>0.02448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1458</v>
      </c>
      <c r="B122" s="1">
        <v>0.058280002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1459</v>
      </c>
      <c r="B123" s="1">
        <v>1.028967104E9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1460</v>
      </c>
      <c r="B124" s="1">
        <v>1.237902976E9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1461</v>
      </c>
      <c r="B125" s="1">
        <v>0.037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1462</v>
      </c>
      <c r="B126" s="1">
        <v>0.61059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1463</v>
      </c>
      <c r="B127" s="1">
        <v>0.55943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1464</v>
      </c>
      <c r="B128" s="1">
        <v>0.29790002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1465</v>
      </c>
      <c r="B129" s="1" t="s">
        <v>1391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1466</v>
      </c>
      <c r="B130" s="1">
        <v>1.9107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56</v>
      </c>
      <c r="B3" s="1">
        <v>1150.0</v>
      </c>
      <c r="C3" s="1">
        <v>995.0</v>
      </c>
      <c r="D3" s="1">
        <v>1140.0</v>
      </c>
      <c r="E3" s="1">
        <v>1090.0</v>
      </c>
      <c r="F3" s="1">
        <v>1040.0</v>
      </c>
      <c r="G3" s="1">
        <v>1420.0</v>
      </c>
      <c r="H3" s="1">
        <v>1220.0</v>
      </c>
      <c r="I3" s="1">
        <v>1220.0</v>
      </c>
      <c r="J3" s="1">
        <v>1520.0</v>
      </c>
      <c r="K3" s="1">
        <v>1400.0</v>
      </c>
      <c r="L3" s="1">
        <f>IF(K3*FORECAST(L2,B3:K3,B2:K2)&gt;0,FORECAST(L2,B3:K3,B2:K2),K3)*$X$1</f>
        <v>1456</v>
      </c>
      <c r="M3" s="1">
        <f>IF(L3*FORECAST(M2,B3:L3,B2:L2)&gt;0,FORECAST(M2,B3:L3,B2:L2),L3)*$X$1</f>
        <v>1499</v>
      </c>
      <c r="N3" s="1">
        <f>IF(M3*FORECAST(N2,B3:M3,B2:M2)&gt;0,FORECAST(N2,B3:M3,B2:M2),M3)*$X$1</f>
        <v>1542</v>
      </c>
      <c r="O3" s="1">
        <f>IF(N3*FORECAST(O2,B3:N3,B2:N2)&gt;0,FORECAST(O2,B3:N3,B2:N2),N3)*$X$1</f>
        <v>1585</v>
      </c>
      <c r="P3" s="1">
        <f>IF(O3*FORECAST(P2,B3:O3,B2:O2)&gt;0,FORECAST(P2,B3:O3,B2:O2),O3)*$X$1</f>
        <v>1628</v>
      </c>
      <c r="Q3" s="1">
        <f>IF(P3*FORECAST(Q2,B3:P3,B2:P2)&gt;0,FORECAST(Q2,B3:P3,B2:P2),P3)*$X$1</f>
        <v>1671</v>
      </c>
      <c r="R3" s="1">
        <f>IF(Q3*FORECAST(R2,B3:Q3,B2:Q2)&gt;0,FORECAST(R2,B3:Q3,B2:Q2),Q3)*$X$1</f>
        <v>1714</v>
      </c>
      <c r="S3" s="5">
        <f>IF(R3*FORECAST(S2,B3:R3,B2:R2)&gt;0,FORECAST(S2,B3:R3,B2:R2),R3)*$X$1</f>
        <v>1757</v>
      </c>
      <c r="T3" s="5">
        <f>IF(S3*FORECAST(T2,B3:S3,B2:S2)&gt;0,FORECAST(T2,B3:S3,B2:S2),S3)*$X$1</f>
        <v>1800</v>
      </c>
      <c r="U3" s="5">
        <f>IF(T3*FORECAST(U2,B3:T3,B2:T2)&gt;0,FORECAST(U2,B3:T3,B2:T2),T3)*$X$1</f>
        <v>1843</v>
      </c>
      <c r="V3" s="5">
        <f>IF(U3*FORECAST(V2,B3:U3,B2:U2)&gt;0,FORECAST(V2,B3:U3,B2:U2),U3)*$X$1</f>
        <v>1886</v>
      </c>
      <c r="W3" s="5">
        <f>IF(V3*FORECAST(W2,B3:V3,B2:V2)&gt;0,FORECAST(W2,B3:V3,B2:V2),V3)*$X$1</f>
        <v>1929</v>
      </c>
      <c r="X3" s="2"/>
      <c r="Y3" s="2"/>
      <c r="Z3" s="2"/>
    </row>
    <row r="4">
      <c r="A4" s="3" t="s">
        <v>110</v>
      </c>
      <c r="B4" s="1">
        <v>8320.0</v>
      </c>
      <c r="C4" s="1">
        <v>8510.0</v>
      </c>
      <c r="D4" s="1">
        <v>9450.0</v>
      </c>
      <c r="E4" s="1">
        <v>9840.0</v>
      </c>
      <c r="F4" s="1">
        <v>10530.0</v>
      </c>
      <c r="G4" s="1">
        <v>11590.0</v>
      </c>
      <c r="H4" s="1">
        <v>11820.0</v>
      </c>
      <c r="I4" s="1">
        <v>12890.0</v>
      </c>
      <c r="J4" s="1">
        <v>14000.0</v>
      </c>
      <c r="K4" s="1">
        <v>15090.0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1467</v>
      </c>
      <c r="B5" s="1">
        <v>153.0</v>
      </c>
      <c r="C5" s="1">
        <v>154.0</v>
      </c>
      <c r="D5" s="1">
        <v>154.0</v>
      </c>
      <c r="E5" s="1">
        <v>154.0</v>
      </c>
      <c r="F5" s="1">
        <v>155.0</v>
      </c>
      <c r="G5" s="1">
        <v>155.0</v>
      </c>
      <c r="H5" s="1">
        <v>156.0</v>
      </c>
      <c r="I5" s="1">
        <v>156.0</v>
      </c>
      <c r="J5" s="1">
        <v>157.0</v>
      </c>
      <c r="K5" s="1">
        <v>157.0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1468</v>
      </c>
      <c r="L7" s="1">
        <f>IF(W3*FORECAST(W2,B3:W3,B2:W2)&gt;0,FORECAST(W2,B3:W3,B2:W2),V3)*$X$1 * (1+0.02)/(0.0765-0.02)</f>
        <v>34824.42478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1469</v>
      </c>
      <c r="L8" s="6">
        <f t="array" ref="L8">NPV(0.0765,M3:W3)</f>
        <v>12219.02782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1470</v>
      </c>
      <c r="L9" s="6">
        <f t="array" ref="L9">NPV(0.0765,M16:W16)</f>
        <v>15478.5251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1471</v>
      </c>
      <c r="L10" s="6">
        <f>L8 + L9</f>
        <v>27697.55293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15090.0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1472</v>
      </c>
      <c r="L12" s="6">
        <f>L10 - L11</f>
        <v>12607.55293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1473</v>
      </c>
      <c r="L13" s="1">
        <v>157.0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80.30288488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34824.42478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526.0</v>
      </c>
      <c r="C3" s="1">
        <v>800.0</v>
      </c>
      <c r="D3" s="1">
        <v>570.0</v>
      </c>
      <c r="E3" s="1">
        <v>562.0</v>
      </c>
      <c r="F3" s="1">
        <v>713.0</v>
      </c>
      <c r="G3" s="1">
        <v>652.0</v>
      </c>
      <c r="H3" s="1">
        <v>1020.0</v>
      </c>
      <c r="I3" s="1">
        <v>632.0</v>
      </c>
      <c r="J3" s="1">
        <v>1020.0</v>
      </c>
      <c r="K3" s="1">
        <v>291.0</v>
      </c>
      <c r="L3" s="1">
        <f>IF(K3*FORECAST(L2,B3:K3,B2:K2)&gt;0,FORECAST(L2,B3:K3,B2:K2),K3)*$X$1</f>
        <v>713.5333333</v>
      </c>
      <c r="M3" s="1">
        <f>IF(L3*FORECAST(M2,B3:L3,B2:L2)&gt;0,FORECAST(M2,B3:L3,B2:L2),L3)*$X$1</f>
        <v>719.8848485</v>
      </c>
      <c r="N3" s="1">
        <f>IF(M3*FORECAST(N2,B3:M3,B2:M2)&gt;0,FORECAST(N2,B3:M3,B2:M2),M3)*$X$1</f>
        <v>726.2363636</v>
      </c>
      <c r="O3" s="1">
        <f>IF(N3*FORECAST(O2,B3:N3,B2:N2)&gt;0,FORECAST(O2,B3:N3,B2:N2),N3)*$X$1</f>
        <v>732.5878788</v>
      </c>
      <c r="P3" s="1">
        <f>IF(O3*FORECAST(P2,B3:O3,B2:O2)&gt;0,FORECAST(P2,B3:O3,B2:O2),O3)*$X$1</f>
        <v>738.9393939</v>
      </c>
      <c r="Q3" s="1">
        <f>IF(P3*FORECAST(Q2,B3:P3,B2:P2)&gt;0,FORECAST(Q2,B3:P3,B2:P2),P3)*$X$1</f>
        <v>745.2909091</v>
      </c>
      <c r="R3" s="1">
        <f>IF(Q3*FORECAST(R2,B3:Q3,B2:Q2)&gt;0,FORECAST(R2,B3:Q3,B2:Q2),Q3)*$X$1</f>
        <v>751.6424242</v>
      </c>
      <c r="S3" s="5">
        <f>IF(R3*FORECAST(S2,B3:R3,B2:R2)&gt;0,FORECAST(S2,B3:R3,B2:R2),R3)*$X$1</f>
        <v>757.9939394</v>
      </c>
      <c r="T3" s="5">
        <f>IF(S3*FORECAST(T2,B3:S3,B2:S2)&gt;0,FORECAST(T2,B3:S3,B2:S2),S3)*$X$1</f>
        <v>764.3454545</v>
      </c>
      <c r="U3" s="5">
        <f>IF(T3*FORECAST(U2,B3:T3,B2:T2)&gt;0,FORECAST(U2,B3:T3,B2:T2),T3)*$X$1</f>
        <v>770.6969697</v>
      </c>
      <c r="V3" s="5">
        <f>IF(U3*FORECAST(V2,B3:U3,B2:U2)&gt;0,FORECAST(V2,B3:U3,B2:U2),U3)*$X$1</f>
        <v>777.0484848</v>
      </c>
      <c r="W3" s="5">
        <f>IF(V3*FORECAST(W2,B3:V3,B2:V2)&gt;0,FORECAST(W2,B3:V3,B2:V2),V3)*$X$1</f>
        <v>783.4</v>
      </c>
      <c r="X3" s="2"/>
      <c r="Y3" s="2"/>
      <c r="Z3" s="2"/>
    </row>
    <row r="4">
      <c r="A4" s="3" t="s">
        <v>110</v>
      </c>
      <c r="B4" s="1">
        <v>8320.0</v>
      </c>
      <c r="C4" s="1">
        <v>8510.0</v>
      </c>
      <c r="D4" s="1">
        <v>9450.0</v>
      </c>
      <c r="E4" s="1">
        <v>9840.0</v>
      </c>
      <c r="F4" s="1">
        <v>10530.0</v>
      </c>
      <c r="G4" s="1">
        <v>11590.0</v>
      </c>
      <c r="H4" s="1">
        <v>11820.0</v>
      </c>
      <c r="I4" s="1">
        <v>12890.0</v>
      </c>
      <c r="J4" s="1">
        <v>14000.0</v>
      </c>
      <c r="K4" s="1">
        <v>15090.0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1467</v>
      </c>
      <c r="B5" s="1">
        <v>153.0</v>
      </c>
      <c r="C5" s="1">
        <v>154.0</v>
      </c>
      <c r="D5" s="1">
        <v>154.0</v>
      </c>
      <c r="E5" s="1">
        <v>154.0</v>
      </c>
      <c r="F5" s="1">
        <v>155.0</v>
      </c>
      <c r="G5" s="1">
        <v>155.0</v>
      </c>
      <c r="H5" s="1">
        <v>156.0</v>
      </c>
      <c r="I5" s="1">
        <v>156.0</v>
      </c>
      <c r="J5" s="1">
        <v>157.0</v>
      </c>
      <c r="K5" s="1">
        <v>157.0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1468</v>
      </c>
      <c r="L7" s="1">
        <f>IF(W3*FORECAST(W2,B3:W3,B2:W2)&gt;0,FORECAST(W2,B3:W3,B2:W2),V3)*$X$1 * (1+0.02)/(0.0765-0.02)</f>
        <v>14142.79646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1469</v>
      </c>
      <c r="L8" s="6">
        <f t="array" ref="L8">NPV(0.0765,M3:W3)</f>
        <v>5424.637695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1470</v>
      </c>
      <c r="L9" s="6">
        <f t="array" ref="L9">NPV(0.0765,M16:W16)</f>
        <v>6286.094642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1471</v>
      </c>
      <c r="L10" s="6">
        <f>L8 + L9</f>
        <v>11710.73234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15090.0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1472</v>
      </c>
      <c r="L12" s="6">
        <f>L10 - L11</f>
        <v>-3379.267662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1473</v>
      </c>
      <c r="L13" s="1">
        <v>157.0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-21.52399785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14142.79646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