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<sst xmlns="http://schemas.openxmlformats.org/spreadsheetml/2006/main" count="1318" uniqueCount="1150">
  <si>
    <t>ticker</t>
  </si>
  <si>
    <t>BWMX</t>
  </si>
  <si>
    <t>nombre</t>
  </si>
  <si>
    <t>BETTERWARE DE MEXICO S A</t>
  </si>
  <si>
    <t>empresa</t>
  </si>
  <si>
    <t>Department Stores</t>
  </si>
  <si>
    <t>Open</t>
  </si>
  <si>
    <t>Target Price</t>
  </si>
  <si>
    <t>Upside</t>
  </si>
  <si>
    <t>717.37%</t>
  </si>
  <si>
    <t>Country</t>
  </si>
  <si>
    <t>Mexico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</si>
  <si>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</si>
  <si>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</si>
  <si>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</si>
  <si>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</si>
  <si>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</si>
  <si>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</si>
  <si>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</si>
  <si>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</si>
  <si>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</si>
  <si>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</si>
  <si>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</si>
  <si>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</si>
  <si>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</si>
  <si>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</si>
  <si>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</si>
  <si>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</si>
  <si>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</si>
  <si>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</si>
  <si>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</si>
  <si>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</si>
  <si>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</si>
  <si>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</si>
  <si>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</si>
  <si>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</si>
  <si>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</si>
  <si>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</si>
  <si>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</si>
  <si>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</si>
  <si>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</si>
  <si>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</si>
  <si>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</si>
  <si>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</si>
  <si>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</si>
  <si>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</si>
  <si>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</si>
  <si>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</si>
  <si>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</si>
  <si>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</si>
  <si>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</si>
  <si>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</si>
  <si>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</si>
  <si>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</si>
  <si>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</si>
  <si>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</si>
  <si>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</si>
  <si>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</si>
  <si>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</si>
  <si>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</si>
  <si>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</si>
  <si>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</si>
  <si>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</si>
  <si>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</si>
  <si>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</si>
  <si>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</si>
  <si>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</si>
  <si>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</si>
  <si>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</si>
  <si>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</si>
  <si>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</si>
  <si>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</si>
  <si>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</si>
  <si>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</si>
  <si>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</si>
  <si>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</si>
  <si>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</si>
  <si>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</si>
  <si>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</si>
  <si>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</si>
  <si>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</si>
  <si>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</si>
  <si>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</si>
  <si>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</si>
  <si>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</si>
  <si>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</si>
  <si>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</si>
  <si>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</si>
  <si>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</si>
  <si>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</si>
  <si>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</si>
  <si>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</si>
  <si>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</si>
  <si>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</si>
  <si>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</si>
  <si>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</si>
  <si>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</si>
  <si>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</si>
  <si>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</si>
  <si>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</si>
  <si>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37.31</t>
  </si>
  <si>
    <t>15.93</t>
  </si>
  <si>
    <t>54.48</t>
  </si>
  <si>
    <t>25.92</t>
  </si>
  <si>
    <t>34.9</t>
  </si>
  <si>
    <t>29.66</t>
  </si>
  <si>
    <t>39.59</t>
  </si>
  <si>
    <t>Tangible Book Value</t>
  </si>
  <si>
    <t>Tangible Book Value Per Share</t>
  </si>
  <si>
    <t>-98.12</t>
  </si>
  <si>
    <t>-115.18</t>
  </si>
  <si>
    <t>-76.41</t>
  </si>
  <si>
    <t>7.14</t>
  </si>
  <si>
    <t>14.89</t>
  </si>
  <si>
    <t>-60.81</t>
  </si>
  <si>
    <t>-47.66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</si>
  <si>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</si>
  <si>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</si>
  <si>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</si>
  <si>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</si>
  <si>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</si>
  <si>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</si>
  <si>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</si>
  <si>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</si>
  <si>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</si>
  <si>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</si>
  <si>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</si>
  <si>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</si>
  <si>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</si>
  <si>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</si>
  <si>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</si>
  <si>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</si>
  <si>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</si>
  <si>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</si>
  <si>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</si>
  <si>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</si>
  <si>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</si>
  <si>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</si>
  <si>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</si>
  <si>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</si>
  <si>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</si>
  <si>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</si>
  <si>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</si>
  <si>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</si>
  <si>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</si>
  <si>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</si>
  <si>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</si>
  <si>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</si>
  <si>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</si>
  <si>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</si>
  <si>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</si>
  <si>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</si>
  <si>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35.68</t>
  </si>
  <si>
    <t>51.29</t>
  </si>
  <si>
    <t>15.63</t>
  </si>
  <si>
    <t>9.93</t>
  </si>
  <si>
    <t>48.81</t>
  </si>
  <si>
    <t>23.42</t>
  </si>
  <si>
    <t>28.18</t>
  </si>
  <si>
    <t>Basic EPS - Continuing Operations</t>
  </si>
  <si>
    <t>Basic Weighted Average Shares Outstanding</t>
  </si>
  <si>
    <t>Net EPS - Diluted</t>
  </si>
  <si>
    <t>9.84</t>
  </si>
  <si>
    <t>48.33</t>
  </si>
  <si>
    <t>23.41</t>
  </si>
  <si>
    <t>28.16</t>
  </si>
  <si>
    <t>Diluted EPS - Continuing Operations</t>
  </si>
  <si>
    <t>Diluted Weighted Average Shares Outstanding</t>
  </si>
  <si>
    <t>Normalized Basic EPS</t>
  </si>
  <si>
    <t>32.71</t>
  </si>
  <si>
    <t>48.14</t>
  </si>
  <si>
    <t>14.59</t>
  </si>
  <si>
    <t>16.16</t>
  </si>
  <si>
    <t>44.48</t>
  </si>
  <si>
    <t>23.7</t>
  </si>
  <si>
    <t>24.09</t>
  </si>
  <si>
    <t>Normalized Diluted EPS</t>
  </si>
  <si>
    <t>16.02</t>
  </si>
  <si>
    <t>44.05</t>
  </si>
  <si>
    <t>23.69</t>
  </si>
  <si>
    <t>24.08</t>
  </si>
  <si>
    <t>Dividend Per Share</t>
  </si>
  <si>
    <t>30.85</t>
  </si>
  <si>
    <t>37.71</t>
  </si>
  <si>
    <t>18.75</t>
  </si>
  <si>
    <t>21.44</t>
  </si>
  <si>
    <t>Payout Ratio</t>
  </si>
  <si>
    <t>78.57</t>
  </si>
  <si>
    <t>72.64</t>
  </si>
  <si>
    <t>245.3</t>
  </si>
  <si>
    <t>77.58</t>
  </si>
  <si>
    <t>108.83</t>
  </si>
  <si>
    <t>61.82</t>
  </si>
  <si>
    <t>EBITDA</t>
  </si>
  <si>
    <t>EBITA</t>
  </si>
  <si>
    <t>EBIT</t>
  </si>
  <si>
    <t>EBITDAR</t>
  </si>
  <si>
    <t>Effective Tax Rate - (Ratio)</t>
  </si>
  <si>
    <t>31.83</t>
  </si>
  <si>
    <t>33.41</t>
  </si>
  <si>
    <t>33.01</t>
  </si>
  <si>
    <t>61.6</t>
  </si>
  <si>
    <t>31.4</t>
  </si>
  <si>
    <t>37.27</t>
  </si>
  <si>
    <t>26.86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</si>
  <si>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</si>
  <si>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</si>
  <si>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</si>
  <si>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</si>
  <si>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</si>
  <si>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</si>
  <si>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</si>
  <si>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</si>
  <si>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</si>
  <si>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</si>
  <si>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</si>
  <si>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</si>
  <si>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</si>
  <si>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</si>
  <si>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</si>
  <si>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</si>
  <si>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</si>
  <si>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</si>
  <si>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</si>
  <si>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25.12</t>
  </si>
  <si>
    <t>31.27</t>
  </si>
  <si>
    <t>42.73</t>
  </si>
  <si>
    <t>34.27</t>
  </si>
  <si>
    <t>15.52</t>
  </si>
  <si>
    <t>13.08</t>
  </si>
  <si>
    <t>Return on Total Capital</t>
  </si>
  <si>
    <t>44.5</t>
  </si>
  <si>
    <t>59.36</t>
  </si>
  <si>
    <t>103.82</t>
  </si>
  <si>
    <t>75.51</t>
  </si>
  <si>
    <t>24.73</t>
  </si>
  <si>
    <t>20.07</t>
  </si>
  <si>
    <t>Return On Equity %</t>
  </si>
  <si>
    <t>231.06</t>
  </si>
  <si>
    <t>266.19</t>
  </si>
  <si>
    <t>56.56</t>
  </si>
  <si>
    <t>161.59</t>
  </si>
  <si>
    <t>75.73</t>
  </si>
  <si>
    <t>81.45</t>
  </si>
  <si>
    <t>Return on Common Equity</t>
  </si>
  <si>
    <t>76.48</t>
  </si>
  <si>
    <t>81.65</t>
  </si>
  <si>
    <t>Margin Analysis</t>
  </si>
  <si>
    <t>Gross Profit Margin %</t>
  </si>
  <si>
    <t>61.5</t>
  </si>
  <si>
    <t>58.63</t>
  </si>
  <si>
    <t>58.48</t>
  </si>
  <si>
    <t>54.67</t>
  </si>
  <si>
    <t>56.18</t>
  </si>
  <si>
    <t>68.9</t>
  </si>
  <si>
    <t>71.55</t>
  </si>
  <si>
    <t>SG&amp;A Margin</t>
  </si>
  <si>
    <t>38.68</t>
  </si>
  <si>
    <t>34.81</t>
  </si>
  <si>
    <t>32.15</t>
  </si>
  <si>
    <t>25.47</t>
  </si>
  <si>
    <t>29.64</t>
  </si>
  <si>
    <t>51.08</t>
  </si>
  <si>
    <t>53.52</t>
  </si>
  <si>
    <t>EBITDA Margin %</t>
  </si>
  <si>
    <t>24.49</t>
  </si>
  <si>
    <t>24.94</t>
  </si>
  <si>
    <t>27.14</t>
  </si>
  <si>
    <t>29.54</t>
  </si>
  <si>
    <t>27.21</t>
  </si>
  <si>
    <t>19.46</t>
  </si>
  <si>
    <t>19.73</t>
  </si>
  <si>
    <t>EBITA Margin %</t>
  </si>
  <si>
    <t>24.1</t>
  </si>
  <si>
    <t>26.55</t>
  </si>
  <si>
    <t>29.3</t>
  </si>
  <si>
    <t>26.61</t>
  </si>
  <si>
    <t>18.17</t>
  </si>
  <si>
    <t>18.44</t>
  </si>
  <si>
    <t>EBIT Margin %</t>
  </si>
  <si>
    <t>22.82</t>
  </si>
  <si>
    <t>23.82</t>
  </si>
  <si>
    <t>26.33</t>
  </si>
  <si>
    <t>29.2</t>
  </si>
  <si>
    <t>26.54</t>
  </si>
  <si>
    <t>17.82</t>
  </si>
  <si>
    <t>18.03</t>
  </si>
  <si>
    <t>Income From Continuing Operations Margin %</t>
  </si>
  <si>
    <t>14.33</t>
  </si>
  <si>
    <t>12.92</t>
  </si>
  <si>
    <t>15.31</t>
  </si>
  <si>
    <t>4.66</t>
  </si>
  <si>
    <t>17.94</t>
  </si>
  <si>
    <t>7.56</t>
  </si>
  <si>
    <t>8.05</t>
  </si>
  <si>
    <t>Net Income Margin %</t>
  </si>
  <si>
    <t>17.97</t>
  </si>
  <si>
    <t>7.58</t>
  </si>
  <si>
    <t>8.07</t>
  </si>
  <si>
    <t>Net Avail. For Common Margin %</t>
  </si>
  <si>
    <t>Normalized Net Income Margin</t>
  </si>
  <si>
    <t>13.13</t>
  </si>
  <si>
    <t>12.12</t>
  </si>
  <si>
    <t>14.28</t>
  </si>
  <si>
    <t>16.38</t>
  </si>
  <si>
    <t>7.67</t>
  </si>
  <si>
    <t>6.9</t>
  </si>
  <si>
    <t>Levered Free Cash Flow Margin</t>
  </si>
  <si>
    <t>13.8</t>
  </si>
  <si>
    <t>8.68</t>
  </si>
  <si>
    <t>16.28</t>
  </si>
  <si>
    <t>8.87</t>
  </si>
  <si>
    <t>-0.06</t>
  </si>
  <si>
    <t>13.75</t>
  </si>
  <si>
    <t>Unlevered Free Cash Flow Margin</t>
  </si>
  <si>
    <t>16.35</t>
  </si>
  <si>
    <t>10.41</t>
  </si>
  <si>
    <t>16.97</t>
  </si>
  <si>
    <t>9.34</t>
  </si>
  <si>
    <t>2.89</t>
  </si>
  <si>
    <t>17.69</t>
  </si>
  <si>
    <t>Asset Turnover</t>
  </si>
  <si>
    <t>1.69</t>
  </si>
  <si>
    <t>1.9</t>
  </si>
  <si>
    <t>2.34</t>
  </si>
  <si>
    <t>2.07</t>
  </si>
  <si>
    <t>1.39</t>
  </si>
  <si>
    <t>1.16</t>
  </si>
  <si>
    <t>Fixed Assets Turnover</t>
  </si>
  <si>
    <t>46.27</t>
  </si>
  <si>
    <t>22.5</t>
  </si>
  <si>
    <t>13.87</t>
  </si>
  <si>
    <t>10.55</t>
  </si>
  <si>
    <t>5.29</t>
  </si>
  <si>
    <t>3.98</t>
  </si>
  <si>
    <t>Receivables Turnover (Average Receivables)</t>
  </si>
  <si>
    <t>13.36</t>
  </si>
  <si>
    <t>13.82</t>
  </si>
  <si>
    <t>14.44</t>
  </si>
  <si>
    <t>13.07</t>
  </si>
  <si>
    <t>13.41</t>
  </si>
  <si>
    <t>12.73</t>
  </si>
  <si>
    <t>Inventory Turnover (Average Inventory)</t>
  </si>
  <si>
    <t>4.18</t>
  </si>
  <si>
    <t>3.82</t>
  </si>
  <si>
    <t>3.96</t>
  </si>
  <si>
    <t>3.26</t>
  </si>
  <si>
    <t>1.78</t>
  </si>
  <si>
    <t>Short Term Liquidity</t>
  </si>
  <si>
    <t>Current Ratio</t>
  </si>
  <si>
    <t>1.28</t>
  </si>
  <si>
    <t>0.99</t>
  </si>
  <si>
    <t>1.01</t>
  </si>
  <si>
    <t>1.43</t>
  </si>
  <si>
    <t>1.04</t>
  </si>
  <si>
    <t>Quick Ratio</t>
  </si>
  <si>
    <t>0.87</t>
  </si>
  <si>
    <t>0.51</t>
  </si>
  <si>
    <t>0.53</t>
  </si>
  <si>
    <t>0.81</t>
  </si>
  <si>
    <t>0.64</t>
  </si>
  <si>
    <t>0.43</t>
  </si>
  <si>
    <t>Operating Cash Flow to Current Liabilities</t>
  </si>
  <si>
    <t>0.85</t>
  </si>
  <si>
    <t>0.46</t>
  </si>
  <si>
    <t>0.69</t>
  </si>
  <si>
    <t>0.61</t>
  </si>
  <si>
    <t>0.45</t>
  </si>
  <si>
    <t>0.62</t>
  </si>
  <si>
    <t>Days Sales Outstanding (Average Receivables)</t>
  </si>
  <si>
    <t>27.31</t>
  </si>
  <si>
    <t>26.41</t>
  </si>
  <si>
    <t>25.55</t>
  </si>
  <si>
    <t>27.69</t>
  </si>
  <si>
    <t>27.23</t>
  </si>
  <si>
    <t>28.67</t>
  </si>
  <si>
    <t>Days Outstanding Inventory (Average Inventory)</t>
  </si>
  <si>
    <t>87.23</t>
  </si>
  <si>
    <t>95.43</t>
  </si>
  <si>
    <t>93.16</t>
  </si>
  <si>
    <t>110.94</t>
  </si>
  <si>
    <t>176.58</t>
  </si>
  <si>
    <t>204.78</t>
  </si>
  <si>
    <t>Average Days Payable Outstanding</t>
  </si>
  <si>
    <t>106.74</t>
  </si>
  <si>
    <t>133.85</t>
  </si>
  <si>
    <t>113.62</t>
  </si>
  <si>
    <t>163.81</t>
  </si>
  <si>
    <t>140.46</t>
  </si>
  <si>
    <t>159.88</t>
  </si>
  <si>
    <t>Cash Conversion Cycle (Average Days)</t>
  </si>
  <si>
    <t>7.8</t>
  </si>
  <si>
    <t>-12.01</t>
  </si>
  <si>
    <t>5.09</t>
  </si>
  <si>
    <t>-25.18</t>
  </si>
  <si>
    <t>63.35</t>
  </si>
  <si>
    <t>73.57</t>
  </si>
  <si>
    <t>Long Term Solvency</t>
  </si>
  <si>
    <t>Total Debt/Equity</t>
  </si>
  <si>
    <t>356.52</t>
  </si>
  <si>
    <t>814.16</t>
  </si>
  <si>
    <t>255.86</t>
  </si>
  <si>
    <t>70.97</t>
  </si>
  <si>
    <t>116.93</t>
  </si>
  <si>
    <t>595.79</t>
  </si>
  <si>
    <t>373.68</t>
  </si>
  <si>
    <t>Total Debt / Total Capital</t>
  </si>
  <si>
    <t>78.1</t>
  </si>
  <si>
    <t>89.06</t>
  </si>
  <si>
    <t>71.9</t>
  </si>
  <si>
    <t>41.51</t>
  </si>
  <si>
    <t>53.9</t>
  </si>
  <si>
    <t>85.63</t>
  </si>
  <si>
    <t>78.89</t>
  </si>
  <si>
    <t>LT Debt/Equity</t>
  </si>
  <si>
    <t>330.67</t>
  </si>
  <si>
    <t>701.17</t>
  </si>
  <si>
    <t>196.73</t>
  </si>
  <si>
    <t>58.65</t>
  </si>
  <si>
    <t>114.31</t>
  </si>
  <si>
    <t>558.18</t>
  </si>
  <si>
    <t>331.2</t>
  </si>
  <si>
    <t>Long-Term Debt / Total Capital</t>
  </si>
  <si>
    <t>72.43</t>
  </si>
  <si>
    <t>76.7</t>
  </si>
  <si>
    <t>55.28</t>
  </si>
  <si>
    <t>34.3</t>
  </si>
  <si>
    <t>52.69</t>
  </si>
  <si>
    <t>80.22</t>
  </si>
  <si>
    <t>69.92</t>
  </si>
  <si>
    <t>Total Liabilities / Total Assets</t>
  </si>
  <si>
    <t>86.11</t>
  </si>
  <si>
    <t>94.49</t>
  </si>
  <si>
    <t>84.66</t>
  </si>
  <si>
    <t>79.11</t>
  </si>
  <si>
    <t>75.36</t>
  </si>
  <si>
    <t>90.32</t>
  </si>
  <si>
    <t>86.72</t>
  </si>
  <si>
    <t>EBIT / Interest Expense</t>
  </si>
  <si>
    <t>2.8</t>
  </si>
  <si>
    <t>5.83</t>
  </si>
  <si>
    <t>9.51</t>
  </si>
  <si>
    <t>26.42</t>
  </si>
  <si>
    <t>35.15</t>
  </si>
  <si>
    <t>3.77</t>
  </si>
  <si>
    <t>2.86</t>
  </si>
  <si>
    <t>EBITDA / Interest Expense</t>
  </si>
  <si>
    <t>6.1</t>
  </si>
  <si>
    <t>9.95</t>
  </si>
  <si>
    <t>26.88</t>
  </si>
  <si>
    <t>36.12</t>
  </si>
  <si>
    <t>4.25</t>
  </si>
  <si>
    <t>3.27</t>
  </si>
  <si>
    <t>(EBITDA - Capex) / Interest Expense</t>
  </si>
  <si>
    <t>2.72</t>
  </si>
  <si>
    <t>5.88</t>
  </si>
  <si>
    <t>7.81</t>
  </si>
  <si>
    <t>19.19</t>
  </si>
  <si>
    <t>30.82</t>
  </si>
  <si>
    <t>3.93</t>
  </si>
  <si>
    <t>3.11</t>
  </si>
  <si>
    <t>Total Debt / EBITDA</t>
  </si>
  <si>
    <t>1.8</t>
  </si>
  <si>
    <t>1.13</t>
  </si>
  <si>
    <t>0.83</t>
  </si>
  <si>
    <t>0.3</t>
  </si>
  <si>
    <t>0.56</t>
  </si>
  <si>
    <t>2.83</t>
  </si>
  <si>
    <t>2.05</t>
  </si>
  <si>
    <t>Net Debt / EBITDA</t>
  </si>
  <si>
    <t>1.14</t>
  </si>
  <si>
    <t>0.82</t>
  </si>
  <si>
    <t>0.57</t>
  </si>
  <si>
    <t>0</t>
  </si>
  <si>
    <t>0.13</t>
  </si>
  <si>
    <t>2.48</t>
  </si>
  <si>
    <t>1.85</t>
  </si>
  <si>
    <t>Total Debt / (EBITDA - Capex)</t>
  </si>
  <si>
    <t>1.98</t>
  </si>
  <si>
    <t>1.17</t>
  </si>
  <si>
    <t>1.05</t>
  </si>
  <si>
    <t>0.42</t>
  </si>
  <si>
    <t>0.65</t>
  </si>
  <si>
    <t>3.07</t>
  </si>
  <si>
    <t>2.16</t>
  </si>
  <si>
    <t>Net Debt / (EBITDA - Capex)</t>
  </si>
  <si>
    <t>1.26</t>
  </si>
  <si>
    <t>0.86</t>
  </si>
  <si>
    <t>0.73</t>
  </si>
  <si>
    <t>0.15</t>
  </si>
  <si>
    <t>2.68</t>
  </si>
  <si>
    <t>1.94</t>
  </si>
  <si>
    <t>Growth Over Prior Year</t>
  </si>
  <si>
    <t>Total Revenues, 1 Yr. Growth %</t>
  </si>
  <si>
    <t>59.81</t>
  </si>
  <si>
    <t>33.15</t>
  </si>
  <si>
    <t>135.37</t>
  </si>
  <si>
    <t>38.28</t>
  </si>
  <si>
    <t>14.3</t>
  </si>
  <si>
    <t>13.05</t>
  </si>
  <si>
    <t>Gross Profit, 1 Yr. Growth %</t>
  </si>
  <si>
    <t>52.34</t>
  </si>
  <si>
    <t>32.81</t>
  </si>
  <si>
    <t>120.05</t>
  </si>
  <si>
    <t>42.1</t>
  </si>
  <si>
    <t>42.35</t>
  </si>
  <si>
    <t>17.4</t>
  </si>
  <si>
    <t>EBITDA, 1 Yr. Growth %</t>
  </si>
  <si>
    <t>62.7</t>
  </si>
  <si>
    <t>44.9</t>
  </si>
  <si>
    <t>156.19</t>
  </si>
  <si>
    <t>27.38</t>
  </si>
  <si>
    <t>-16.11</t>
  </si>
  <si>
    <t>14.62</t>
  </si>
  <si>
    <t>EBITA, 1 Yr. Growth %</t>
  </si>
  <si>
    <t>59.88</t>
  </si>
  <si>
    <t>46.65</t>
  </si>
  <si>
    <t>159.8</t>
  </si>
  <si>
    <t>25.57</t>
  </si>
  <si>
    <t>-19.84</t>
  </si>
  <si>
    <t>14.7</t>
  </si>
  <si>
    <t>EBIT, 1 Yr. Growth %</t>
  </si>
  <si>
    <t>66.76</t>
  </si>
  <si>
    <t>47.21</t>
  </si>
  <si>
    <t>161.05</t>
  </si>
  <si>
    <t>25.67</t>
  </si>
  <si>
    <t>-21.2</t>
  </si>
  <si>
    <t>14.41</t>
  </si>
  <si>
    <t>Earnings From Cont. Operations, 1 Yr. Growth %</t>
  </si>
  <si>
    <t>44.1</t>
  </si>
  <si>
    <t>57.77</t>
  </si>
  <si>
    <t>-28.34</t>
  </si>
  <si>
    <t>432.24</t>
  </si>
  <si>
    <t>-50.23</t>
  </si>
  <si>
    <t>20.32</t>
  </si>
  <si>
    <t>Net Income, 1 Yr. Growth %</t>
  </si>
  <si>
    <t>433.33</t>
  </si>
  <si>
    <t>-50.19</t>
  </si>
  <si>
    <t>20.27</t>
  </si>
  <si>
    <t>Normalized Net Income, 1 Yr. Growth %</t>
  </si>
  <si>
    <t>47.54</t>
  </si>
  <si>
    <t>56.82</t>
  </si>
  <si>
    <t>25.01</t>
  </si>
  <si>
    <t>198.62</t>
  </si>
  <si>
    <t>-44.99</t>
  </si>
  <si>
    <t>1.6</t>
  </si>
  <si>
    <t>Diluted EPS Before Extra, 1 Yr. Growth %</t>
  </si>
  <si>
    <t>43.73</t>
  </si>
  <si>
    <t>-37.04</t>
  </si>
  <si>
    <t>391.16</t>
  </si>
  <si>
    <t>-50.1</t>
  </si>
  <si>
    <t>20.29</t>
  </si>
  <si>
    <t>Accounts Receivable, 1 Yr. Growth %</t>
  </si>
  <si>
    <t>34.35</t>
  </si>
  <si>
    <t>24.61</t>
  </si>
  <si>
    <t>205.94</t>
  </si>
  <si>
    <t>30.24</t>
  </si>
  <si>
    <t>10.45</t>
  </si>
  <si>
    <t>Inventory, 1 Yr. Growth %</t>
  </si>
  <si>
    <t>111.13</t>
  </si>
  <si>
    <t>15.44</t>
  </si>
  <si>
    <t>263.04</t>
  </si>
  <si>
    <t>6.97</t>
  </si>
  <si>
    <t>58.36</t>
  </si>
  <si>
    <t>-4.34</t>
  </si>
  <si>
    <t>Net Property, Plant and Equip., 1 Yr. Growth %</t>
  </si>
  <si>
    <t>-24.82</t>
  </si>
  <si>
    <t>437.93</t>
  </si>
  <si>
    <t>33.19</t>
  </si>
  <si>
    <t>200.58</t>
  </si>
  <si>
    <t>0.06</t>
  </si>
  <si>
    <t>Total Assets, 1 Yr. Growth %</t>
  </si>
  <si>
    <t>13.22</t>
  </si>
  <si>
    <t>22.79</t>
  </si>
  <si>
    <t>146.62</t>
  </si>
  <si>
    <t>20.18</t>
  </si>
  <si>
    <t>118.56</t>
  </si>
  <si>
    <t>-2.16</t>
  </si>
  <si>
    <t>Tangible Book Value, 1 Yr. Growth %</t>
  </si>
  <si>
    <t>23.43</t>
  </si>
  <si>
    <t>-33.67</t>
  </si>
  <si>
    <t>-166.01</t>
  </si>
  <si>
    <t>117.05</t>
  </si>
  <si>
    <t>-605.38</t>
  </si>
  <si>
    <t>-21.02</t>
  </si>
  <si>
    <t>Common Equity, 1 Yr. Growth %</t>
  </si>
  <si>
    <t>-55.1</t>
  </si>
  <si>
    <t>241.97</t>
  </si>
  <si>
    <t>235.87</t>
  </si>
  <si>
    <t>40.18</t>
  </si>
  <si>
    <t>-7.55</t>
  </si>
  <si>
    <t>34.54</t>
  </si>
  <si>
    <t>Cash From Operations, 1 Yr. Growth %</t>
  </si>
  <si>
    <t>-9.25</t>
  </si>
  <si>
    <t>79.01</t>
  </si>
  <si>
    <t>200.98</t>
  </si>
  <si>
    <t>-19.57</t>
  </si>
  <si>
    <t>-3.81</t>
  </si>
  <si>
    <t>67.89</t>
  </si>
  <si>
    <t>Capital Expenditures, 1 Yr. Growth %</t>
  </si>
  <si>
    <t>-36.83</t>
  </si>
  <si>
    <t>758.68</t>
  </si>
  <si>
    <t>238.23</t>
  </si>
  <si>
    <t>-34.96</t>
  </si>
  <si>
    <t>-56.28</t>
  </si>
  <si>
    <t>-25.38</t>
  </si>
  <si>
    <t>Levered Free Cash Flow, 1 Yr. Growth %</t>
  </si>
  <si>
    <t>-17.57</t>
  </si>
  <si>
    <t>341.37</t>
  </si>
  <si>
    <t>-24.63</t>
  </si>
  <si>
    <t>-100.76</t>
  </si>
  <si>
    <t>Unlevered Free Cash Flow, 1 Yr. Growth %</t>
  </si>
  <si>
    <t>-15.22</t>
  </si>
  <si>
    <t>283.61</t>
  </si>
  <si>
    <t>-23.86</t>
  </si>
  <si>
    <t>-66.45</t>
  </si>
  <si>
    <t>592.39</t>
  </si>
  <si>
    <t>Dividend Per Share, 1 Yr. Growth %</t>
  </si>
  <si>
    <t>22.24</t>
  </si>
  <si>
    <t>-50.28</t>
  </si>
  <si>
    <t>14.35</t>
  </si>
  <si>
    <t>Compound Annual Growth Rate Over Two Years</t>
  </si>
  <si>
    <t>Total Revenues, 2 Yr. CAGR %</t>
  </si>
  <si>
    <t>45.87</t>
  </si>
  <si>
    <t>77.03</t>
  </si>
  <si>
    <t>80.41</t>
  </si>
  <si>
    <t>26.09</t>
  </si>
  <si>
    <t>13.68</t>
  </si>
  <si>
    <t>Gross Profit, 2 Yr. CAGR %</t>
  </si>
  <si>
    <t>42.24</t>
  </si>
  <si>
    <t>70.95</t>
  </si>
  <si>
    <t>76.83</t>
  </si>
  <si>
    <t>41.55</t>
  </si>
  <si>
    <t>29.28</t>
  </si>
  <si>
    <t>EBITDA, 2 Yr. CAGR %</t>
  </si>
  <si>
    <t>53.55</t>
  </si>
  <si>
    <t>92.67</t>
  </si>
  <si>
    <t>80.65</t>
  </si>
  <si>
    <t>3.57</t>
  </si>
  <si>
    <t>-1.94</t>
  </si>
  <si>
    <t>EBITA, 2 Yr. CAGR %</t>
  </si>
  <si>
    <t>57.32</t>
  </si>
  <si>
    <t>96.36</t>
  </si>
  <si>
    <t>80.62</t>
  </si>
  <si>
    <t>0.49</t>
  </si>
  <si>
    <t>-4.11</t>
  </si>
  <si>
    <t>EBIT, 2 Yr. CAGR %</t>
  </si>
  <si>
    <t>56.68</t>
  </si>
  <si>
    <t>96.04</t>
  </si>
  <si>
    <t>81.13</t>
  </si>
  <si>
    <t>-0.32</t>
  </si>
  <si>
    <t>-5.05</t>
  </si>
  <si>
    <t>Earnings From Cont. Operations, 2 Yr. CAGR %</t>
  </si>
  <si>
    <t>50.78</t>
  </si>
  <si>
    <t>6.33</t>
  </si>
  <si>
    <t>95.3</t>
  </si>
  <si>
    <t>70.73</t>
  </si>
  <si>
    <t>-22.62</t>
  </si>
  <si>
    <t>Net Income, 2 Yr. CAGR %</t>
  </si>
  <si>
    <t>95.5</t>
  </si>
  <si>
    <t>70.99</t>
  </si>
  <si>
    <t>-22.6</t>
  </si>
  <si>
    <t>Normalized Net Income, 2 Yr. CAGR %</t>
  </si>
  <si>
    <t>52.11</t>
  </si>
  <si>
    <t>40.02</t>
  </si>
  <si>
    <t>93.21</t>
  </si>
  <si>
    <t>30.94</t>
  </si>
  <si>
    <t>-25.24</t>
  </si>
  <si>
    <t>Diluted EPS Before Extra, 2 Yr. CAGR %</t>
  </si>
  <si>
    <t>-0.35</t>
  </si>
  <si>
    <t>75.84</t>
  </si>
  <si>
    <t>64.23</t>
  </si>
  <si>
    <t>-22.52</t>
  </si>
  <si>
    <t>Accounts Receivable, 2 Yr. CAGR %</t>
  </si>
  <si>
    <t>29.39</t>
  </si>
  <si>
    <t>95.25</t>
  </si>
  <si>
    <t>77.24</t>
  </si>
  <si>
    <t>14.94</t>
  </si>
  <si>
    <t>19.94</t>
  </si>
  <si>
    <t>Inventory, 2 Yr. CAGR %</t>
  </si>
  <si>
    <t>56.12</t>
  </si>
  <si>
    <t>104.72</t>
  </si>
  <si>
    <t>100.82</t>
  </si>
  <si>
    <t>27.12</t>
  </si>
  <si>
    <t>23.08</t>
  </si>
  <si>
    <t>Net Property, Plant and Equip., 2 Yr. CAGR %</t>
  </si>
  <si>
    <t>101.1</t>
  </si>
  <si>
    <t>335.77</t>
  </si>
  <si>
    <t>116.84</t>
  </si>
  <si>
    <t>100.09</t>
  </si>
  <si>
    <t>73.43</t>
  </si>
  <si>
    <t>Total Assets, 2 Yr. CAGR %</t>
  </si>
  <si>
    <t>17.9</t>
  </si>
  <si>
    <t>74.01</t>
  </si>
  <si>
    <t>72.16</t>
  </si>
  <si>
    <t>61.23</t>
  </si>
  <si>
    <t>46.23</t>
  </si>
  <si>
    <t>Tangible Book Value, 2 Yr. CAGR %</t>
  </si>
  <si>
    <t>-9.52</t>
  </si>
  <si>
    <t>-33.83</t>
  </si>
  <si>
    <t>19.7</t>
  </si>
  <si>
    <t>223.94</t>
  </si>
  <si>
    <t>99.78</t>
  </si>
  <si>
    <t>Common Equity, 2 Yr. CAGR %</t>
  </si>
  <si>
    <t>23.91</t>
  </si>
  <si>
    <t>238.91</t>
  </si>
  <si>
    <t>116.99</t>
  </si>
  <si>
    <t>11.48</t>
  </si>
  <si>
    <t>11.53</t>
  </si>
  <si>
    <t>Cash From Operations, 2 Yr. CAGR %</t>
  </si>
  <si>
    <t>27.46</t>
  </si>
  <si>
    <t>132.12</t>
  </si>
  <si>
    <t>55.59</t>
  </si>
  <si>
    <t>-12.05</t>
  </si>
  <si>
    <t>27.08</t>
  </si>
  <si>
    <t>Capital Expenditures, 2 Yr. CAGR %</t>
  </si>
  <si>
    <t>132.9</t>
  </si>
  <si>
    <t>438.92</t>
  </si>
  <si>
    <t>48.32</t>
  </si>
  <si>
    <t>-46.67</t>
  </si>
  <si>
    <t>-42.88</t>
  </si>
  <si>
    <t>Levered Free Cash Flow, 2 Yr. CAGR %</t>
  </si>
  <si>
    <t>90.74</t>
  </si>
  <si>
    <t>82.39</t>
  </si>
  <si>
    <t>-92.27</t>
  </si>
  <si>
    <t>Unlevered Free Cash Flow, 2 Yr. CAGR %</t>
  </si>
  <si>
    <t>80.34</t>
  </si>
  <si>
    <t>70.91</t>
  </si>
  <si>
    <t>-48.51</t>
  </si>
  <si>
    <t>52.42</t>
  </si>
  <si>
    <t>Dividend Per Share, 2 Yr. CAGR %</t>
  </si>
  <si>
    <t>-22.04</t>
  </si>
  <si>
    <t>-24.6</t>
  </si>
  <si>
    <t>Compound Annual Growth Rate Over Three Years</t>
  </si>
  <si>
    <t>Total Revenues, 3 Yr. CAGR %</t>
  </si>
  <si>
    <t>71.09</t>
  </si>
  <si>
    <t>63.04</t>
  </si>
  <si>
    <t>55.09</t>
  </si>
  <si>
    <t>21.59</t>
  </si>
  <si>
    <t>Gross Profit, 3 Yr. CAGR %</t>
  </si>
  <si>
    <t>64.51</t>
  </si>
  <si>
    <t>60.74</t>
  </si>
  <si>
    <t>63.81</t>
  </si>
  <si>
    <t>32.99</t>
  </si>
  <si>
    <t>EBITDA, 3 Yr. CAGR %</t>
  </si>
  <si>
    <t>82.12</t>
  </si>
  <si>
    <t>67.85</t>
  </si>
  <si>
    <t>38.81</t>
  </si>
  <si>
    <t>7.13</t>
  </si>
  <si>
    <t>EBITA, 3 Yr. CAGR %</t>
  </si>
  <si>
    <t>85.95</t>
  </si>
  <si>
    <t>69.17</t>
  </si>
  <si>
    <t>36.68</t>
  </si>
  <si>
    <t>5.02</t>
  </si>
  <si>
    <t>EBIT, 3 Yr. CAGR %</t>
  </si>
  <si>
    <t>85.75</t>
  </si>
  <si>
    <t>69.03</t>
  </si>
  <si>
    <t>36.16</t>
  </si>
  <si>
    <t>4.37</t>
  </si>
  <si>
    <t>Earnings From Cont. Operations, 3 Yr. CAGR %</t>
  </si>
  <si>
    <t>17.67</t>
  </si>
  <si>
    <t>81.89</t>
  </si>
  <si>
    <t>22.6</t>
  </si>
  <si>
    <t>51.94</t>
  </si>
  <si>
    <t>Net Income, 3 Yr. CAGR %</t>
  </si>
  <si>
    <t>82.01</t>
  </si>
  <si>
    <t>22.72</t>
  </si>
  <si>
    <t>52.07</t>
  </si>
  <si>
    <t>Normalized Net Income, 3 Yr. CAGR %</t>
  </si>
  <si>
    <t>42.48</t>
  </si>
  <si>
    <t>80.23</t>
  </si>
  <si>
    <t>Diluted EPS Before Extra, 3 Yr. CAGR %</t>
  </si>
  <si>
    <t>12.69</t>
  </si>
  <si>
    <t>69.59</t>
  </si>
  <si>
    <t>48.04</t>
  </si>
  <si>
    <t>Accounts Receivable, 3 Yr. CAGR %</t>
  </si>
  <si>
    <t>72.38</t>
  </si>
  <si>
    <t>57.6</t>
  </si>
  <si>
    <t>57.68</t>
  </si>
  <si>
    <t>13.42</t>
  </si>
  <si>
    <t>Inventory, 3 Yr. CAGR %</t>
  </si>
  <si>
    <t>106.83</t>
  </si>
  <si>
    <t>64.89</t>
  </si>
  <si>
    <t>83.14</t>
  </si>
  <si>
    <t>Net Property, Plant and Equip., 3 Yr. CAGR %</t>
  </si>
  <si>
    <t>142.58</t>
  </si>
  <si>
    <t>193.54</t>
  </si>
  <si>
    <t>141.77</t>
  </si>
  <si>
    <t>58.82</t>
  </si>
  <si>
    <t>Total Assets, 3 Yr. CAGR %</t>
  </si>
  <si>
    <t>50.79</t>
  </si>
  <si>
    <t>53.82</t>
  </si>
  <si>
    <t>36.5</t>
  </si>
  <si>
    <t>Tangible Book Value, 3 Yr. CAGR %</t>
  </si>
  <si>
    <t>-18.54</t>
  </si>
  <si>
    <t>-1.68</t>
  </si>
  <si>
    <t>80.07</t>
  </si>
  <si>
    <t>102.37</t>
  </si>
  <si>
    <t>Common Equity, 3 Yr. CAGR %</t>
  </si>
  <si>
    <t>72.77</t>
  </si>
  <si>
    <t>152.51</t>
  </si>
  <si>
    <t>18.69</t>
  </si>
  <si>
    <t>Cash From Operations, 3 Yr. CAGR %</t>
  </si>
  <si>
    <t>69.73</t>
  </si>
  <si>
    <t>63.03</t>
  </si>
  <si>
    <t>32.54</t>
  </si>
  <si>
    <t>9.11</t>
  </si>
  <si>
    <t>Capital Expenditures, 3 Yr. CAGR %</t>
  </si>
  <si>
    <t>163.74</t>
  </si>
  <si>
    <t>166.32</t>
  </si>
  <si>
    <t>-1.29</t>
  </si>
  <si>
    <t>-40.36</t>
  </si>
  <si>
    <t>Levered Free Cash Flow, 3 Yr. CAGR %</t>
  </si>
  <si>
    <t>39.97</t>
  </si>
  <si>
    <t>-70.05</t>
  </si>
  <si>
    <t>14.12</t>
  </si>
  <si>
    <t>Unlevered Free Cash Flow, 3 Yr. CAGR %</t>
  </si>
  <si>
    <t>35.29</t>
  </si>
  <si>
    <t>1.15</t>
  </si>
  <si>
    <t>22.45</t>
  </si>
  <si>
    <t>Dividend Per Share, 3 Yr. CAGR %</t>
  </si>
  <si>
    <t>-11.42</t>
  </si>
  <si>
    <t>Compound Annual Growth Rate Over Five Years</t>
  </si>
  <si>
    <t>Total Revenues, 5 Yr. CAGR %</t>
  </si>
  <si>
    <t>51.34</t>
  </si>
  <si>
    <t>41.21</t>
  </si>
  <si>
    <t>Gross Profit, 5 Yr. CAGR %</t>
  </si>
  <si>
    <t>54.81</t>
  </si>
  <si>
    <t>46.95</t>
  </si>
  <si>
    <t>EBITDA, 5 Yr. CAGR %</t>
  </si>
  <si>
    <t>44.53</t>
  </si>
  <si>
    <t>34.75</t>
  </si>
  <si>
    <t>EBITA, 5 Yr. CAGR %</t>
  </si>
  <si>
    <t>44.59</t>
  </si>
  <si>
    <t>34.16</t>
  </si>
  <si>
    <t>EBIT, 5 Yr. CAGR %</t>
  </si>
  <si>
    <t>44.02</t>
  </si>
  <si>
    <t>33.57</t>
  </si>
  <si>
    <t>Earnings From Cont. Operations, 5 Yr. CAGR %</t>
  </si>
  <si>
    <t>33.18</t>
  </si>
  <si>
    <t>28.46</t>
  </si>
  <si>
    <t>Net Income, 5 Yr. CAGR %</t>
  </si>
  <si>
    <t>33.25</t>
  </si>
  <si>
    <t>28.52</t>
  </si>
  <si>
    <t>Normalized Net Income, 5 Yr. CAGR %</t>
  </si>
  <si>
    <t>35.92</t>
  </si>
  <si>
    <t>26.14</t>
  </si>
  <si>
    <t>Diluted EPS Before Extra, 5 Yr. CAGR %</t>
  </si>
  <si>
    <t>27.76</t>
  </si>
  <si>
    <t>23.23</t>
  </si>
  <si>
    <t>Accounts Receivable, 5 Yr. CAGR %</t>
  </si>
  <si>
    <t>45.69</t>
  </si>
  <si>
    <t>40.09</t>
  </si>
  <si>
    <t>Inventory, 5 Yr. CAGR %</t>
  </si>
  <si>
    <t>70.52</t>
  </si>
  <si>
    <t>45.55</t>
  </si>
  <si>
    <t>Net Property, Plant and Equip., 5 Yr. CAGR %</t>
  </si>
  <si>
    <t>124.6</t>
  </si>
  <si>
    <t>137.82</t>
  </si>
  <si>
    <t>Total Assets, 5 Yr. CAGR %</t>
  </si>
  <si>
    <t>54.5</t>
  </si>
  <si>
    <t>50.05</t>
  </si>
  <si>
    <t>Tangible Book Value, 5 Yr. CAGR %</t>
  </si>
  <si>
    <t>36.74</t>
  </si>
  <si>
    <t>25.06</t>
  </si>
  <si>
    <t>Common Equity, 5 Yr. CAGR %</t>
  </si>
  <si>
    <t>43.72</t>
  </si>
  <si>
    <t>78.99</t>
  </si>
  <si>
    <t>Cash From Operations, 5 Yr. CAGR %</t>
  </si>
  <si>
    <t>30.48</t>
  </si>
  <si>
    <t>47.57</t>
  </si>
  <si>
    <t>Capital Expenditures, 5 Yr. CAGR %</t>
  </si>
  <si>
    <t>39.15</t>
  </si>
  <si>
    <t>43.86</t>
  </si>
  <si>
    <t>Levered Free Cash Flow, 5 Yr. CAGR %</t>
  </si>
  <si>
    <t>40.66</t>
  </si>
  <si>
    <t>Unlevered Free Cash Flow, 5 Yr. CAGR %</t>
  </si>
  <si>
    <t>43.45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</si>
  <si>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</si>
  <si>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</si>
  <si>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</si>
  <si>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</si>
  <si>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</si>
  <si>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</si>
  <si>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</si>
  <si>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</si>
  <si>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422.6</t>
  </si>
  <si>
    <t>23,411</t>
  </si>
  <si>
    <t>15,913</t>
  </si>
  <si>
    <t>4,638</t>
  </si>
  <si>
    <t>8,710</t>
  </si>
  <si>
    <t>8,179</t>
  </si>
  <si>
    <t>Change</t>
  </si>
  <si>
    <t>-</t>
  </si>
  <si>
    <t>5,440.02%</t>
  </si>
  <si>
    <t>-32.03%</t>
  </si>
  <si>
    <t>-70.86%</t>
  </si>
  <si>
    <t>87.82%</t>
  </si>
  <si>
    <t>-6.1%</t>
  </si>
  <si>
    <t>0%</t>
  </si>
  <si>
    <t>Enterprise Value (EV)</t>
  </si>
  <si>
    <t>16,248</t>
  </si>
  <si>
    <t>-30.6%</t>
  </si>
  <si>
    <t>-71.46%</t>
  </si>
  <si>
    <t>P/E ratio</t>
  </si>
  <si>
    <t>12.3x</t>
  </si>
  <si>
    <t>68.4x</t>
  </si>
  <si>
    <t>8.7x</t>
  </si>
  <si>
    <t>6.35x</t>
  </si>
  <si>
    <t>8.36x</t>
  </si>
  <si>
    <t>7.85x</t>
  </si>
  <si>
    <t>5.81x</t>
  </si>
  <si>
    <t>PBR</t>
  </si>
  <si>
    <t>PEG</t>
  </si>
  <si>
    <t>-1.9x</t>
  </si>
  <si>
    <t>0x</t>
  </si>
  <si>
    <t>-0.1x</t>
  </si>
  <si>
    <t>0.2x</t>
  </si>
  <si>
    <t>-9.42x</t>
  </si>
  <si>
    <t>Capitalization / Revenue</t>
  </si>
  <si>
    <t>0.14x</t>
  </si>
  <si>
    <t>3.22x</t>
  </si>
  <si>
    <t>1.58x</t>
  </si>
  <si>
    <t>0.4x</t>
  </si>
  <si>
    <t>0.67x</t>
  </si>
  <si>
    <t>0.59x</t>
  </si>
  <si>
    <t>0.55x</t>
  </si>
  <si>
    <t>EV / Revenue</t>
  </si>
  <si>
    <t>EV / EBITDA</t>
  </si>
  <si>
    <t>2.9x</t>
  </si>
  <si>
    <t>2.6x</t>
  </si>
  <si>
    <t>EV / EBIT</t>
  </si>
  <si>
    <t>3.69x</t>
  </si>
  <si>
    <t>2.99x</t>
  </si>
  <si>
    <t>EV / FCF</t>
  </si>
  <si>
    <t>6.29x</t>
  </si>
  <si>
    <t>5.76x</t>
  </si>
  <si>
    <t>FCF Yield</t>
  </si>
  <si>
    <t>5.03%</t>
  </si>
  <si>
    <t>7.01%</t>
  </si>
  <si>
    <t>24%</t>
  </si>
  <si>
    <t>25.7%</t>
  </si>
  <si>
    <t>15.9%</t>
  </si>
  <si>
    <t>17.4%</t>
  </si>
  <si>
    <t>Dividend per Share
                                    2</t>
  </si>
  <si>
    <t>Rate of return</t>
  </si>
  <si>
    <t>EPS
                                    2</t>
  </si>
  <si>
    <t>49.41</t>
  </si>
  <si>
    <t>28.2</t>
  </si>
  <si>
    <t>27.96</t>
  </si>
  <si>
    <t>37.8</t>
  </si>
  <si>
    <t>Distribution rate</t>
  </si>
  <si>
    <t>Net sales
                                    1</t>
  </si>
  <si>
    <t>3,085</t>
  </si>
  <si>
    <t>7,260</t>
  </si>
  <si>
    <t>10,040</t>
  </si>
  <si>
    <t>11,499</t>
  </si>
  <si>
    <t>13,010</t>
  </si>
  <si>
    <t>13,941</t>
  </si>
  <si>
    <t>14,859</t>
  </si>
  <si>
    <t>EBITDA
                                    1</t>
  </si>
  <si>
    <t>2,164</t>
  </si>
  <si>
    <t>2,799</t>
  </si>
  <si>
    <t>2,213</t>
  </si>
  <si>
    <t>2,721</t>
  </si>
  <si>
    <t>2,824</t>
  </si>
  <si>
    <t>3,148</t>
  </si>
  <si>
    <t>EBIT
                                    1</t>
  </si>
  <si>
    <t>2,120</t>
  </si>
  <si>
    <t>2,717</t>
  </si>
  <si>
    <t>1,855</t>
  </si>
  <si>
    <t>2,346</t>
  </si>
  <si>
    <t>2,216</t>
  </si>
  <si>
    <t>2,738</t>
  </si>
  <si>
    <t>Net income
                                    1</t>
  </si>
  <si>
    <t>338.4</t>
  </si>
  <si>
    <t>1,827</t>
  </si>
  <si>
    <t>735.1</t>
  </si>
  <si>
    <t>1,049</t>
  </si>
  <si>
    <t>1,043</t>
  </si>
  <si>
    <t>1,410</t>
  </si>
  <si>
    <t>335.2</t>
  </si>
  <si>
    <t>Reference price
                                    2</t>
  </si>
  <si>
    <t>192.76</t>
  </si>
  <si>
    <t>679.53</t>
  </si>
  <si>
    <t>429.69</t>
  </si>
  <si>
    <t>125.23</t>
  </si>
  <si>
    <t>235.67</t>
  </si>
  <si>
    <t>219.60</t>
  </si>
  <si>
    <t>Nbr of stocks (in thousands)</t>
  </si>
  <si>
    <t>2,192</t>
  </si>
  <si>
    <t>34,451</t>
  </si>
  <si>
    <t>37,033</t>
  </si>
  <si>
    <t>36,961</t>
  </si>
  <si>
    <t>37,244</t>
  </si>
  <si>
    <t>Announcement Date</t>
  </si>
  <si>
    <t>5/4/20</t>
  </si>
  <si>
    <t>2/18/21</t>
  </si>
  <si>
    <t>2/10/22</t>
  </si>
  <si>
    <t>2/23/23</t>
  </si>
  <si>
    <t>2/22/24</t>
  </si>
  <si>
    <t>address1</t>
  </si>
  <si>
    <t>Cruce carretera GDL-Ameca-Huaxtla Km 5</t>
  </si>
  <si>
    <t>city</t>
  </si>
  <si>
    <t>El Arenal</t>
  </si>
  <si>
    <t>state</t>
  </si>
  <si>
    <t>JA</t>
  </si>
  <si>
    <t>zip</t>
  </si>
  <si>
    <t>45350</t>
  </si>
  <si>
    <t>country</t>
  </si>
  <si>
    <t>phone</t>
  </si>
  <si>
    <t>52 33 3836 0500</t>
  </si>
  <si>
    <t>website</t>
  </si>
  <si>
    <t>https://www.betterware.com.mx</t>
  </si>
  <si>
    <t>industry</t>
  </si>
  <si>
    <t>Specialty Retail</t>
  </si>
  <si>
    <t>industryKey</t>
  </si>
  <si>
    <t>specialty-retail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</si>
  <si>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</si>
  <si>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</si>
  <si>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</si>
  <si>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</si>
  <si>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</si>
  <si>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</si>
  <si>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</si>
  <si>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Betterware de México, S.A.P.I. de C.V. operates as a direct-to-consumer selling company in the United Staes and Mexico. It operates through two segments, Home Organization Products; and Beauty and Personal Care Products. The Home Organization Products segment provides a portfolio of products comprising kitchen and food preservation; home solutions; bedroom; bathroom; laundry and cleaning; wellness; and technology and mobility. The Beauty and Personal Care Products segment offers fragrances, colors, skin care products, and toiletries. It sells its products through catalogues, as well as distributes through a network of distributors, associates, leaders, and consultants to the end customers. The company is headquartered in El Arenal, Mexico. Betterware de México, S.A.P.I. de C.V. is a subsidiary of Campalier S.A. de C.V.</t>
  </si>
  <si>
    <t>fullTimeEmployees</t>
  </si>
  <si>
    <t>companyOfficers</t>
  </si>
  <si>
    <t>[{'maxAge': 1, 'name': 'Mr. Andres Campos Chevallier', 'age': 41, 'title': 'Group CEO &amp; Director', 'yearBorn': 1983, 'fiscalYear': 2018, 'totalPay': 465149, 'exercisedValue': 0, 'unexercisedValue': 0}, {'maxAge': 1, 'name': 'Mr. Alejandro Ulloa Miranda', 'age': 50, 'title': 'Chief Corporate Financial Officer', 'yearBorn': 1974, 'fiscalYear': 2018, 'exercisedValue': 0, 'unexercisedValue': 0}, {'maxAge': 1, 'name': 'Mr. Luis  Lozada', 'age': 42, 'title': 'Chief Operating Officer', 'yearBorn': 1982, 'fiscalYear': 2018, 'exercisedValue': 0, 'unexercisedValue': 0}, {'maxAge': 1, 'name': 'Mr. Mauricio Alvarez Morphy', 'age': 54, 'title': 'Corporate Chief Information Officer', 'yearBorn': 1970, 'fiscalYear': 2018, 'exercisedValue': 0, 'unexercisedValue': 0}, {'maxAge': 1, 'name': 'Mr. Carlos  Doormann', 'age': 53, 'title': 'Corporate Chief Investor Relations &amp; Strategy Projects', 'yearBorn': 1971, 'fiscalYear': 2018, 'exercisedValue': 0, 'unexercisedValue': 0}, {'maxAge': 1, 'name': 'Mr. Santiago Campos Chevallier', 'age': 32, 'title': 'MD, Director of Innovation &amp; Communication and Director', 'yearBorn': 1992, 'fiscalYear': 2018, 'exercisedValue': 0, 'unexercisedValue': 0}, {'maxAge': 1, 'name': 'Mr. Eduardo Vladimir Symanski Mantey', 'age': 46, 'title': 'Corporate Human Resources Director', 'yearBorn': 1978, 'fiscalYear': 2018, 'exercisedValue': 0, 'unexercisedValue': 0}, {'maxAge': 1, 'name': 'Ms. Rebeca  Figueroa', 'age': 34, 'title': 'Chief Commercial Model Officer', 'yearBorn': 1990, 'fiscalYear': 2018, 'exercisedValue': 0, 'unexercisedValue': 0}, {'maxAge': 1, 'name': 'Ms. Maria Dolores Sanchez Cano Gascon', 'age': 62, 'title': 'South America Expansion Director &amp; Director', 'yearBorn': 1962, 'fiscalYear': 2018, 'exercisedValue': 0, 'unexercisedValue': 0}, {'maxAge': 1, 'name': 'Ms. Pilar Sanchez Valdovinos', 'age': 48, 'title': 'Managing Director of Jafra Mexico', 'yearBorn': 1976, 'fiscalYear': 2018,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</si>
  <si>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</si>
  <si>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</si>
  <si>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</si>
  <si>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</si>
  <si>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</si>
  <si>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</si>
  <si>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</si>
  <si>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</si>
  <si>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</si>
  <si>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</si>
  <si>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</si>
  <si>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</si>
  <si>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</si>
  <si>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</si>
  <si>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</si>
  <si>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</si>
  <si>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</si>
  <si>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</si>
  <si>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</si>
  <si>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</si>
  <si>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</si>
  <si>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</si>
  <si>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</si>
  <si>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</si>
  <si>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</si>
  <si>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</si>
  <si>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</si>
  <si>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</si>
  <si>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</si>
  <si>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</si>
  <si>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</si>
  <si>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</si>
  <si>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</si>
  <si>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</si>
  <si>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</si>
  <si>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</si>
  <si>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</si>
  <si>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</si>
  <si>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</si>
  <si>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</si>
  <si>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</si>
  <si>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</si>
  <si>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</si>
  <si>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</si>
  <si>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</si>
  <si>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</si>
  <si>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</si>
  <si>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</si>
  <si>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</si>
  <si>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</si>
  <si>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</si>
  <si>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</si>
  <si>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</si>
  <si>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</si>
  <si>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</si>
  <si>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</si>
  <si>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</si>
  <si>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</si>
  <si>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</si>
  <si>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</si>
  <si>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</si>
  <si>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</si>
  <si>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</si>
  <si>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</si>
  <si>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</si>
  <si>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</si>
  <si>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</si>
  <si>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</si>
  <si>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</si>
  <si>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</si>
  <si>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</si>
  <si>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</si>
  <si>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 xml:space="preserve">Betterware de Mexico, S.A.P.I. </t>
  </si>
  <si>
    <t>longName</t>
  </si>
  <si>
    <t>Betterware de México, S.A.P.I. de C.V.</t>
  </si>
  <si>
    <t>firstTradeDateEpochUtc</t>
  </si>
  <si>
    <t>timeZoneFullName</t>
  </si>
  <si>
    <t>America/New_York</t>
  </si>
  <si>
    <t>timeZoneShortName</t>
  </si>
  <si>
    <t>EST</t>
  </si>
  <si>
    <t>uuid</t>
  </si>
  <si>
    <t>1ac80e48-46e0-3e78-b759-7195951a4386</t>
  </si>
  <si>
    <t>messageBoardId</t>
  </si>
  <si>
    <t>finmb_23033377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</si>
  <si>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</si>
  <si>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</si>
  <si>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</si>
  <si>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</si>
  <si>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</si>
  <si>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</si>
  <si>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</si>
  <si>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</si>
  <si>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</si>
  <si>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</si>
  <si>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</si>
  <si>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</si>
  <si>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</si>
  <si>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</si>
  <si>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</si>
  <si>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</si>
  <si>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</si>
  <si>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</si>
  <si>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</si>
  <si>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</si>
  <si>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</si>
  <si>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</si>
  <si>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</si>
  <si>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</si>
  <si>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</si>
  <si>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</si>
  <si>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</si>
  <si>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</si>
  <si>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MXN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</si>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</sst>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etterware.com.mx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89.33828786855311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4.0189872E8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3.686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0.2549716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1.42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10.1504</v>
      </c>
      <c r="C2" s="1">
        <v>14.5912</v>
      </c>
      <c r="D2" s="1">
        <v>23.0336</v>
      </c>
      <c r="E2" s="1">
        <v>16.4944</v>
      </c>
      <c r="F2" s="1">
        <v>87.84</v>
      </c>
      <c r="G2" s="1">
        <v>42.6024</v>
      </c>
      <c r="H2" s="1">
        <v>51.24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0.244</v>
      </c>
      <c r="C3" s="1">
        <v>0.9272</v>
      </c>
      <c r="D3" s="1">
        <v>1.5128</v>
      </c>
      <c r="E3" s="1">
        <v>1.4152</v>
      </c>
      <c r="F3" s="1">
        <v>3.2696</v>
      </c>
      <c r="G3" s="1">
        <v>10.5896</v>
      </c>
      <c r="H3" s="1">
        <v>13.7128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0.8784000000000001</v>
      </c>
      <c r="C4" s="1">
        <v>0.2928</v>
      </c>
      <c r="D4" s="1">
        <v>0.2928</v>
      </c>
      <c r="E4" s="1">
        <v>0.3416</v>
      </c>
      <c r="F4" s="1">
        <v>0.2928</v>
      </c>
      <c r="G4" s="1">
        <v>1.952</v>
      </c>
      <c r="H4" s="1">
        <v>2.5376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1.1712</v>
      </c>
      <c r="C5" s="1">
        <v>1.22</v>
      </c>
      <c r="D5" s="1">
        <v>1.8056</v>
      </c>
      <c r="E5" s="1">
        <v>1.8056</v>
      </c>
      <c r="F5" s="1">
        <v>3.5624</v>
      </c>
      <c r="G5" s="1">
        <v>12.5904</v>
      </c>
      <c r="H5" s="1">
        <v>16.2992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2.0496</v>
      </c>
      <c r="E6" s="1">
        <v>0.2928</v>
      </c>
      <c r="F6" s="1">
        <v>0.3904</v>
      </c>
      <c r="G6" s="1">
        <v>1.4152</v>
      </c>
      <c r="H6" s="1">
        <v>2.0008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0.0488</v>
      </c>
      <c r="C7" s="1">
        <v>-0.5368</v>
      </c>
      <c r="D7" s="1">
        <v>0.0</v>
      </c>
      <c r="E7" s="1">
        <v>0.4392</v>
      </c>
      <c r="F7" s="1">
        <v>-2.2936</v>
      </c>
      <c r="G7" s="1">
        <v>0.7320000000000001</v>
      </c>
      <c r="H7" s="1">
        <v>-0.0488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1.5616</v>
      </c>
      <c r="F8" s="1">
        <v>0.0</v>
      </c>
      <c r="G8" s="1">
        <v>0.244</v>
      </c>
      <c r="H8" s="1">
        <v>0.1952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6.6856</v>
      </c>
      <c r="C9" s="1">
        <v>12.0048</v>
      </c>
      <c r="D9" s="1">
        <v>15.9576</v>
      </c>
      <c r="E9" s="1">
        <v>85.4</v>
      </c>
      <c r="F9" s="1">
        <v>24.644</v>
      </c>
      <c r="G9" s="1">
        <v>51.728</v>
      </c>
      <c r="H9" s="1">
        <v>58.072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-1.3664</v>
      </c>
      <c r="C10" s="1">
        <v>-2.44</v>
      </c>
      <c r="D10" s="1">
        <v>-2.3424</v>
      </c>
      <c r="E10" s="1">
        <v>-24.888</v>
      </c>
      <c r="F10" s="1">
        <v>-0.9272</v>
      </c>
      <c r="G10" s="1">
        <v>14.4936</v>
      </c>
      <c r="H10" s="1">
        <v>-4.928800000000001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-1.6592</v>
      </c>
      <c r="C11" s="1">
        <v>-7.808000000000001</v>
      </c>
      <c r="D11" s="1">
        <v>-2.0984</v>
      </c>
      <c r="E11" s="1">
        <v>-45.2864</v>
      </c>
      <c r="F11" s="1">
        <v>-3.1232</v>
      </c>
      <c r="G11" s="1">
        <v>8.344800000000001</v>
      </c>
      <c r="H11" s="1">
        <v>4.4896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3.904</v>
      </c>
      <c r="C12" s="1">
        <v>11.6632</v>
      </c>
      <c r="D12" s="1">
        <v>4.977600000000001</v>
      </c>
      <c r="E12" s="1">
        <v>78.08</v>
      </c>
      <c r="F12" s="1">
        <v>-3.9528</v>
      </c>
      <c r="G12" s="1">
        <v>-41.1384</v>
      </c>
      <c r="H12" s="1">
        <v>15.9088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-0.3904</v>
      </c>
      <c r="C13" s="1">
        <v>-10.3944</v>
      </c>
      <c r="D13" s="1">
        <v>-10.9312</v>
      </c>
      <c r="E13" s="1">
        <v>-25.6688</v>
      </c>
      <c r="F13" s="1">
        <v>-37.9664</v>
      </c>
      <c r="G13" s="1">
        <v>-26.4984</v>
      </c>
      <c r="H13" s="1">
        <v>-23.18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-0.2928</v>
      </c>
      <c r="C14" s="1">
        <v>-1.708</v>
      </c>
      <c r="D14" s="1">
        <v>-0.8296</v>
      </c>
      <c r="E14" s="1">
        <v>0.2928</v>
      </c>
      <c r="F14" s="1">
        <v>0.8784000000000001</v>
      </c>
      <c r="G14" s="1">
        <v>3.9528</v>
      </c>
      <c r="H14" s="1">
        <v>-4.2456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18.2024</v>
      </c>
      <c r="C15" s="1">
        <v>16.4944</v>
      </c>
      <c r="D15" s="1">
        <v>29.524</v>
      </c>
      <c r="E15" s="1">
        <v>88.816</v>
      </c>
      <c r="F15" s="1">
        <v>71.736</v>
      </c>
      <c r="G15" s="1">
        <v>68.808</v>
      </c>
      <c r="H15" s="1">
        <v>115.656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-1.6104</v>
      </c>
      <c r="C16" s="1">
        <v>-1.0248</v>
      </c>
      <c r="D16" s="1">
        <v>-8.9304</v>
      </c>
      <c r="E16" s="1">
        <v>-30.1584</v>
      </c>
      <c r="F16" s="1">
        <v>-19.6176</v>
      </c>
      <c r="G16" s="1">
        <v>-8.5888</v>
      </c>
      <c r="H16" s="1">
        <v>-6.3928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1.7568</v>
      </c>
      <c r="C17" s="1">
        <v>1.3664</v>
      </c>
      <c r="D17" s="1">
        <v>0.0</v>
      </c>
      <c r="E17" s="1">
        <v>0.8784000000000001</v>
      </c>
      <c r="F17" s="1">
        <v>0.5856</v>
      </c>
      <c r="G17" s="1">
        <v>1.0736</v>
      </c>
      <c r="H17" s="1">
        <v>0.9760000000000001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0.0</v>
      </c>
      <c r="F18" s="1">
        <v>0.244</v>
      </c>
      <c r="G18" s="1">
        <v>-229.36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0.0488</v>
      </c>
      <c r="C19" s="1">
        <v>0.2928</v>
      </c>
      <c r="D19" s="1">
        <v>0.3416</v>
      </c>
      <c r="E19" s="1">
        <v>-1.5128</v>
      </c>
      <c r="F19" s="1">
        <v>3.3184</v>
      </c>
      <c r="G19" s="1">
        <v>1.3664</v>
      </c>
      <c r="H19" s="1">
        <v>2.196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-1.5128</v>
      </c>
      <c r="C20" s="1">
        <v>0.6344000000000001</v>
      </c>
      <c r="D20" s="1">
        <v>-8.5888</v>
      </c>
      <c r="E20" s="1">
        <v>-30.7928</v>
      </c>
      <c r="F20" s="1">
        <v>-15.616</v>
      </c>
      <c r="G20" s="1">
        <v>-235.704</v>
      </c>
      <c r="H20" s="1">
        <v>-3.172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28.792</v>
      </c>
      <c r="C21" s="1">
        <v>2.44</v>
      </c>
      <c r="D21" s="1">
        <v>5.075200000000001</v>
      </c>
      <c r="E21" s="1">
        <v>83.44800000000001</v>
      </c>
      <c r="F21" s="1">
        <v>74.176</v>
      </c>
      <c r="G21" s="1">
        <v>284.016</v>
      </c>
      <c r="H21" s="1">
        <v>317.2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28.792</v>
      </c>
      <c r="C22" s="1">
        <v>2.44</v>
      </c>
      <c r="D22" s="1">
        <v>5.075200000000001</v>
      </c>
      <c r="E22" s="1">
        <v>83.44800000000001</v>
      </c>
      <c r="F22" s="1">
        <v>74.176</v>
      </c>
      <c r="G22" s="1">
        <v>284.016</v>
      </c>
      <c r="H22" s="1">
        <v>317.2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-36.3072</v>
      </c>
      <c r="C23" s="1">
        <v>-1.708</v>
      </c>
      <c r="D23" s="1">
        <v>-4.636</v>
      </c>
      <c r="E23" s="1">
        <v>-86.376</v>
      </c>
      <c r="F23" s="1">
        <v>-31.9152</v>
      </c>
      <c r="G23" s="1">
        <v>-58.56</v>
      </c>
      <c r="H23" s="1">
        <v>-378.688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-36.3072</v>
      </c>
      <c r="C24" s="1">
        <v>-1.708</v>
      </c>
      <c r="D24" s="1">
        <v>-4.636</v>
      </c>
      <c r="E24" s="1">
        <v>-86.376</v>
      </c>
      <c r="F24" s="1">
        <v>-31.9152</v>
      </c>
      <c r="G24" s="1">
        <v>-58.56</v>
      </c>
      <c r="H24" s="1">
        <v>-378.688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12.2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-4.7336</v>
      </c>
      <c r="D26" s="1">
        <v>0.0</v>
      </c>
      <c r="E26" s="1">
        <v>0.0</v>
      </c>
      <c r="F26" s="1">
        <v>0.0</v>
      </c>
      <c r="G26" s="1">
        <v>-1.22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-11.468</v>
      </c>
      <c r="D27" s="1">
        <v>-16.7384</v>
      </c>
      <c r="E27" s="1">
        <v>-40.504</v>
      </c>
      <c r="F27" s="1">
        <v>-68.32000000000001</v>
      </c>
      <c r="G27" s="1">
        <v>-46.36</v>
      </c>
      <c r="H27" s="1">
        <v>-31.6712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-11.468</v>
      </c>
      <c r="D28" s="1">
        <v>-16.7384</v>
      </c>
      <c r="E28" s="1">
        <v>-40.504</v>
      </c>
      <c r="F28" s="1">
        <v>-68.32000000000001</v>
      </c>
      <c r="G28" s="1">
        <v>-46.36</v>
      </c>
      <c r="H28" s="1">
        <v>-31.6712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-7.954400000000001</v>
      </c>
      <c r="C29" s="1">
        <v>-4.2456</v>
      </c>
      <c r="D29" s="1">
        <v>-2.8792</v>
      </c>
      <c r="E29" s="1">
        <v>-5.904800000000001</v>
      </c>
      <c r="F29" s="1">
        <v>-4.196800000000001</v>
      </c>
      <c r="G29" s="1">
        <v>-28.8896</v>
      </c>
      <c r="H29" s="1">
        <v>-32.25680000000001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-15.4696</v>
      </c>
      <c r="C30" s="1">
        <v>-19.764</v>
      </c>
      <c r="D30" s="1">
        <v>-19.2272</v>
      </c>
      <c r="E30" s="1">
        <v>-36.844</v>
      </c>
      <c r="F30" s="1">
        <v>-30.256</v>
      </c>
      <c r="G30" s="1">
        <v>149.328</v>
      </c>
      <c r="H30" s="1">
        <v>-125.416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1.1712</v>
      </c>
      <c r="C31" s="1">
        <v>-2.5864</v>
      </c>
      <c r="D31" s="1">
        <v>1.7568</v>
      </c>
      <c r="E31" s="1">
        <v>21.2768</v>
      </c>
      <c r="F31" s="1">
        <v>25.62</v>
      </c>
      <c r="G31" s="1">
        <v>-17.568</v>
      </c>
      <c r="H31" s="1">
        <v>-12.9808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6.929600000000001</v>
      </c>
      <c r="C33" s="1">
        <v>4.148000000000001</v>
      </c>
      <c r="D33" s="1">
        <v>4.0016</v>
      </c>
      <c r="E33" s="1">
        <v>5.904800000000001</v>
      </c>
      <c r="F33" s="1">
        <v>2.3912</v>
      </c>
      <c r="G33" s="1">
        <v>24.5464</v>
      </c>
      <c r="H33" s="1">
        <v>31.8176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0.3904</v>
      </c>
      <c r="C34" s="1">
        <v>10.3944</v>
      </c>
      <c r="D34" s="1">
        <v>10.9312</v>
      </c>
      <c r="E34" s="1">
        <v>25.6688</v>
      </c>
      <c r="F34" s="1">
        <v>37.9664</v>
      </c>
      <c r="G34" s="1">
        <v>26.4984</v>
      </c>
      <c r="H34" s="1">
        <v>23.18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15.616</v>
      </c>
      <c r="D35" s="1">
        <v>13.0784</v>
      </c>
      <c r="E35" s="1">
        <v>57.584</v>
      </c>
      <c r="F35" s="1">
        <v>43.4808</v>
      </c>
      <c r="G35" s="1">
        <v>-0.3416</v>
      </c>
      <c r="H35" s="1">
        <v>87.352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0.0</v>
      </c>
      <c r="C36" s="1">
        <v>18.4952</v>
      </c>
      <c r="D36" s="1">
        <v>15.6648</v>
      </c>
      <c r="E36" s="1">
        <v>60.024</v>
      </c>
      <c r="F36" s="1">
        <v>45.7744</v>
      </c>
      <c r="G36" s="1">
        <v>16.2016</v>
      </c>
      <c r="H36" s="1">
        <v>112.24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-1.4152</v>
      </c>
      <c r="D37" s="1">
        <v>2.0496</v>
      </c>
      <c r="E37" s="1">
        <v>-21.8624</v>
      </c>
      <c r="F37" s="1">
        <v>19.9104</v>
      </c>
      <c r="G37" s="1">
        <v>52.216</v>
      </c>
      <c r="H37" s="1">
        <v>-28.6456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-7.5152</v>
      </c>
      <c r="C38" s="1">
        <v>0.6832</v>
      </c>
      <c r="D38" s="1">
        <v>0.4392</v>
      </c>
      <c r="E38" s="1">
        <v>-2.5864</v>
      </c>
      <c r="F38" s="1">
        <v>42.2608</v>
      </c>
      <c r="G38" s="1">
        <v>225.456</v>
      </c>
      <c r="H38" s="1">
        <v>-61.48800000000001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11.2728</v>
      </c>
      <c r="C3" s="1">
        <v>8.6376</v>
      </c>
      <c r="D3" s="1">
        <v>10.4432</v>
      </c>
      <c r="E3" s="1">
        <v>31.72</v>
      </c>
      <c r="F3" s="1">
        <v>57.584</v>
      </c>
      <c r="G3" s="1">
        <v>39.82080000000001</v>
      </c>
      <c r="H3" s="1">
        <v>26.84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11.2728</v>
      </c>
      <c r="C4" s="1">
        <v>8.6376</v>
      </c>
      <c r="D4" s="1">
        <v>10.4432</v>
      </c>
      <c r="E4" s="1">
        <v>31.72</v>
      </c>
      <c r="F4" s="1">
        <v>57.584</v>
      </c>
      <c r="G4" s="1">
        <v>39.82080000000001</v>
      </c>
      <c r="H4" s="1">
        <v>26.84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7.2224</v>
      </c>
      <c r="C5" s="1">
        <v>9.7112</v>
      </c>
      <c r="D5" s="1">
        <v>12.1024</v>
      </c>
      <c r="E5" s="1">
        <v>36.9904</v>
      </c>
      <c r="F5" s="1">
        <v>37.9664</v>
      </c>
      <c r="G5" s="1">
        <v>47.38480000000001</v>
      </c>
      <c r="H5" s="1">
        <v>52.216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0.0976</v>
      </c>
      <c r="C6" s="1">
        <v>2.5864</v>
      </c>
      <c r="D6" s="1">
        <v>0.3416</v>
      </c>
      <c r="E6" s="1">
        <v>2.8304</v>
      </c>
      <c r="F6" s="1">
        <v>0.7320000000000001</v>
      </c>
      <c r="G6" s="1">
        <v>10.004</v>
      </c>
      <c r="H6" s="1">
        <v>1.4152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7.32</v>
      </c>
      <c r="C7" s="1">
        <v>9.7112</v>
      </c>
      <c r="D7" s="1">
        <v>12.444</v>
      </c>
      <c r="E7" s="1">
        <v>39.86960000000001</v>
      </c>
      <c r="F7" s="1">
        <v>38.7472</v>
      </c>
      <c r="G7" s="1">
        <v>57.584</v>
      </c>
      <c r="H7" s="1">
        <v>53.68000000000001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7.1736</v>
      </c>
      <c r="C8" s="1">
        <v>15.1768</v>
      </c>
      <c r="D8" s="1">
        <v>17.5192</v>
      </c>
      <c r="E8" s="1">
        <v>63.44</v>
      </c>
      <c r="F8" s="1">
        <v>67.83200000000001</v>
      </c>
      <c r="G8" s="1">
        <v>103.456</v>
      </c>
      <c r="H8" s="1">
        <v>99.01520000000001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0.6832</v>
      </c>
      <c r="C9" s="1">
        <v>1.0248</v>
      </c>
      <c r="D9" s="1">
        <v>1.464</v>
      </c>
      <c r="E9" s="1">
        <v>3.9528</v>
      </c>
      <c r="F9" s="1">
        <v>2.44</v>
      </c>
      <c r="G9" s="1">
        <v>1.1224</v>
      </c>
      <c r="H9" s="1">
        <v>1.1712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0.0</v>
      </c>
      <c r="C10" s="1">
        <v>0.0</v>
      </c>
      <c r="D10" s="1">
        <v>0.0</v>
      </c>
      <c r="E10" s="1">
        <v>2.0496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0.8296</v>
      </c>
      <c r="C11" s="1">
        <v>0.9760000000000001</v>
      </c>
      <c r="D11" s="1">
        <v>1.0736</v>
      </c>
      <c r="E11" s="1">
        <v>0.5856</v>
      </c>
      <c r="F11" s="1">
        <v>2.8304</v>
      </c>
      <c r="G11" s="1">
        <v>10.5896</v>
      </c>
      <c r="H11" s="1">
        <v>13.908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27.328</v>
      </c>
      <c r="C12" s="1">
        <v>35.624</v>
      </c>
      <c r="D12" s="1">
        <v>42.9928</v>
      </c>
      <c r="E12" s="1">
        <v>142.008</v>
      </c>
      <c r="F12" s="1">
        <v>169.336</v>
      </c>
      <c r="G12" s="1">
        <v>212.768</v>
      </c>
      <c r="H12" s="1">
        <v>194.712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6.880800000000001</v>
      </c>
      <c r="C13" s="1">
        <v>6.002400000000001</v>
      </c>
      <c r="D13" s="1">
        <v>16.7384</v>
      </c>
      <c r="E13" s="1">
        <v>46.116</v>
      </c>
      <c r="F13" s="1">
        <v>61.97600000000001</v>
      </c>
      <c r="G13" s="1">
        <v>174.216</v>
      </c>
      <c r="H13" s="1">
        <v>185.928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-4.050400000000001</v>
      </c>
      <c r="C14" s="1">
        <v>-3.904</v>
      </c>
      <c r="D14" s="1">
        <v>-5.4656</v>
      </c>
      <c r="E14" s="1">
        <v>-6.2952</v>
      </c>
      <c r="F14" s="1">
        <v>-8.9304</v>
      </c>
      <c r="G14" s="1">
        <v>-14.884</v>
      </c>
      <c r="H14" s="1">
        <v>-26.2056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2.7816</v>
      </c>
      <c r="C15" s="1">
        <v>2.0496</v>
      </c>
      <c r="D15" s="1">
        <v>11.2728</v>
      </c>
      <c r="E15" s="1">
        <v>39.82080000000001</v>
      </c>
      <c r="F15" s="1">
        <v>53.192</v>
      </c>
      <c r="G15" s="1">
        <v>159.576</v>
      </c>
      <c r="H15" s="1">
        <v>159.576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0.0</v>
      </c>
      <c r="D16" s="1">
        <v>0.0</v>
      </c>
      <c r="E16" s="1">
        <v>0.0</v>
      </c>
      <c r="F16" s="1">
        <v>2.3912</v>
      </c>
      <c r="G16" s="1">
        <v>0.0488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16.9824</v>
      </c>
      <c r="C17" s="1">
        <v>16.9824</v>
      </c>
      <c r="D17" s="1">
        <v>16.9824</v>
      </c>
      <c r="E17" s="1">
        <v>16.9824</v>
      </c>
      <c r="F17" s="1">
        <v>18.1048</v>
      </c>
      <c r="G17" s="1">
        <v>78.08</v>
      </c>
      <c r="H17" s="1">
        <v>78.08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14.64</v>
      </c>
      <c r="C18" s="1">
        <v>15.2256</v>
      </c>
      <c r="D18" s="1">
        <v>15.1768</v>
      </c>
      <c r="E18" s="1">
        <v>15.5672</v>
      </c>
      <c r="F18" s="1">
        <v>18.056</v>
      </c>
      <c r="G18" s="1">
        <v>84.912</v>
      </c>
      <c r="H18" s="1">
        <v>80.52000000000001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0.0</v>
      </c>
      <c r="C19" s="1">
        <v>0.0</v>
      </c>
      <c r="D19" s="1">
        <v>0.244</v>
      </c>
      <c r="E19" s="1">
        <v>0.8296</v>
      </c>
      <c r="F19" s="1">
        <v>0.0</v>
      </c>
      <c r="G19" s="1">
        <v>15.5672</v>
      </c>
      <c r="H19" s="1">
        <v>25.5712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1.0248</v>
      </c>
      <c r="C20" s="1">
        <v>1.1712</v>
      </c>
      <c r="D20" s="1">
        <v>0.6344000000000001</v>
      </c>
      <c r="E20" s="1">
        <v>0.244</v>
      </c>
      <c r="F20" s="1">
        <v>0.1952</v>
      </c>
      <c r="G20" s="1">
        <v>2.2448</v>
      </c>
      <c r="H20" s="1">
        <v>2.5864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62.95200000000001</v>
      </c>
      <c r="C21" s="1">
        <v>71.248</v>
      </c>
      <c r="D21" s="1">
        <v>87.352</v>
      </c>
      <c r="E21" s="1">
        <v>215.208</v>
      </c>
      <c r="F21" s="1">
        <v>258.64</v>
      </c>
      <c r="G21" s="1">
        <v>552.904</v>
      </c>
      <c r="H21" s="1">
        <v>541.192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10.2968</v>
      </c>
      <c r="C23" s="1">
        <v>21.716</v>
      </c>
      <c r="D23" s="1">
        <v>25.8152</v>
      </c>
      <c r="E23" s="1">
        <v>101.504</v>
      </c>
      <c r="F23" s="1">
        <v>96.62400000000001</v>
      </c>
      <c r="G23" s="1">
        <v>66.85600000000001</v>
      </c>
      <c r="H23" s="1">
        <v>87.352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4.6848</v>
      </c>
      <c r="C24" s="1">
        <v>4.6848</v>
      </c>
      <c r="D24" s="1">
        <v>6.6368</v>
      </c>
      <c r="E24" s="1">
        <v>14.396</v>
      </c>
      <c r="F24" s="1">
        <v>15.2744</v>
      </c>
      <c r="G24" s="1">
        <v>54.16800000000001</v>
      </c>
      <c r="H24" s="1">
        <v>57.584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0.0</v>
      </c>
      <c r="D25" s="1">
        <v>0.0</v>
      </c>
      <c r="E25" s="1">
        <v>0.0</v>
      </c>
      <c r="F25" s="1">
        <v>1.3664</v>
      </c>
      <c r="G25" s="1">
        <v>15.9576</v>
      </c>
      <c r="H25" s="1">
        <v>24.8392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2.2448</v>
      </c>
      <c r="C26" s="1">
        <v>4.392</v>
      </c>
      <c r="D26" s="1">
        <v>7.2224</v>
      </c>
      <c r="E26" s="1">
        <v>5.172800000000001</v>
      </c>
      <c r="F26" s="1">
        <v>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0.0</v>
      </c>
      <c r="C27" s="1">
        <v>0.0</v>
      </c>
      <c r="D27" s="1">
        <v>0.6832</v>
      </c>
      <c r="E27" s="1">
        <v>0.3416</v>
      </c>
      <c r="F27" s="1">
        <v>0.2928</v>
      </c>
      <c r="G27" s="1">
        <v>4.148000000000001</v>
      </c>
      <c r="H27" s="1">
        <v>5.7096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4.050400000000001</v>
      </c>
      <c r="C28" s="1">
        <v>1.4152</v>
      </c>
      <c r="D28" s="1">
        <v>1.6592</v>
      </c>
      <c r="E28" s="1">
        <v>4.148000000000001</v>
      </c>
      <c r="F28" s="1">
        <v>4.2944</v>
      </c>
      <c r="G28" s="1">
        <v>0.0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0.0</v>
      </c>
      <c r="C29" s="1">
        <v>3.5624</v>
      </c>
      <c r="D29" s="1">
        <v>0.7320000000000001</v>
      </c>
      <c r="E29" s="1">
        <v>14.396</v>
      </c>
      <c r="F29" s="1">
        <v>0.0</v>
      </c>
      <c r="G29" s="1">
        <v>11.4192</v>
      </c>
      <c r="H29" s="1">
        <v>11.468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21.3256</v>
      </c>
      <c r="C30" s="1">
        <v>35.8192</v>
      </c>
      <c r="D30" s="1">
        <v>42.8464</v>
      </c>
      <c r="E30" s="1">
        <v>140.056</v>
      </c>
      <c r="F30" s="1">
        <v>118.096</v>
      </c>
      <c r="G30" s="1">
        <v>152.256</v>
      </c>
      <c r="H30" s="1">
        <v>186.904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28.8408</v>
      </c>
      <c r="C31" s="1">
        <v>27.4744</v>
      </c>
      <c r="D31" s="1">
        <v>25.864</v>
      </c>
      <c r="E31" s="1">
        <v>25.5712</v>
      </c>
      <c r="F31" s="1">
        <v>72.224</v>
      </c>
      <c r="G31" s="1">
        <v>288.896</v>
      </c>
      <c r="H31" s="1">
        <v>225.456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0.0</v>
      </c>
      <c r="C32" s="1">
        <v>0.0</v>
      </c>
      <c r="D32" s="1">
        <v>0.488</v>
      </c>
      <c r="E32" s="1">
        <v>0.7808</v>
      </c>
      <c r="F32" s="1">
        <v>0.5368</v>
      </c>
      <c r="G32" s="1">
        <v>10.1016</v>
      </c>
      <c r="H32" s="1">
        <v>12.4928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0.0488</v>
      </c>
      <c r="C33" s="1">
        <v>0.0488</v>
      </c>
      <c r="D33" s="1">
        <v>0.0488</v>
      </c>
      <c r="E33" s="1">
        <v>0.0488</v>
      </c>
      <c r="F33" s="1">
        <v>0.0976</v>
      </c>
      <c r="G33" s="1">
        <v>7.5152</v>
      </c>
      <c r="H33" s="1">
        <v>6.1976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3.8064</v>
      </c>
      <c r="C34" s="1">
        <v>3.416</v>
      </c>
      <c r="D34" s="1">
        <v>3.8064</v>
      </c>
      <c r="E34" s="1">
        <v>2.7328</v>
      </c>
      <c r="F34" s="1">
        <v>3.904</v>
      </c>
      <c r="G34" s="1">
        <v>40.6992</v>
      </c>
      <c r="H34" s="1">
        <v>38.2104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0.0</v>
      </c>
      <c r="C35" s="1">
        <v>0.3904</v>
      </c>
      <c r="D35" s="1">
        <v>0.7808</v>
      </c>
      <c r="E35" s="1">
        <v>1.22</v>
      </c>
      <c r="F35" s="1">
        <v>0.0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54.16800000000001</v>
      </c>
      <c r="C36" s="1">
        <v>67.34400000000001</v>
      </c>
      <c r="D36" s="1">
        <v>74.176</v>
      </c>
      <c r="E36" s="1">
        <v>170.312</v>
      </c>
      <c r="F36" s="1">
        <v>195.2</v>
      </c>
      <c r="G36" s="1">
        <v>499.712</v>
      </c>
      <c r="H36" s="1">
        <v>469.456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7.5152</v>
      </c>
      <c r="C37" s="1">
        <v>2.684</v>
      </c>
      <c r="D37" s="1">
        <v>2.684</v>
      </c>
      <c r="E37" s="1">
        <v>13.7616</v>
      </c>
      <c r="F37" s="1">
        <v>14.396</v>
      </c>
      <c r="G37" s="1">
        <v>15.6648</v>
      </c>
      <c r="H37" s="1">
        <v>15.6648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0.0</v>
      </c>
      <c r="C38" s="1">
        <v>0.0</v>
      </c>
      <c r="D38" s="1">
        <v>0.0</v>
      </c>
      <c r="E38" s="1">
        <v>44.3592</v>
      </c>
      <c r="F38" s="1">
        <v>0.2928</v>
      </c>
      <c r="G38" s="1">
        <v>0.0</v>
      </c>
      <c r="H38" s="1">
        <v>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1.22</v>
      </c>
      <c r="C39" s="1">
        <v>1.1712</v>
      </c>
      <c r="D39" s="1">
        <v>10.6384</v>
      </c>
      <c r="E39" s="1">
        <v>-13.1272</v>
      </c>
      <c r="F39" s="1">
        <v>48.312</v>
      </c>
      <c r="G39" s="1">
        <v>38.064</v>
      </c>
      <c r="H39" s="1">
        <v>58.072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-0.5856</v>
      </c>
      <c r="C40" s="1">
        <v>0.1952</v>
      </c>
      <c r="D40" s="1">
        <v>0.5856</v>
      </c>
      <c r="E40" s="1">
        <v>-3.4648</v>
      </c>
      <c r="F40" s="1">
        <v>2.8304</v>
      </c>
      <c r="G40" s="1">
        <v>-0.244</v>
      </c>
      <c r="H40" s="1">
        <v>-1.708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8.7352</v>
      </c>
      <c r="C41" s="1">
        <v>3.904</v>
      </c>
      <c r="D41" s="1">
        <v>13.3712</v>
      </c>
      <c r="E41" s="1">
        <v>44.9936</v>
      </c>
      <c r="F41" s="1">
        <v>62.95200000000001</v>
      </c>
      <c r="G41" s="1">
        <v>53.68000000000001</v>
      </c>
      <c r="H41" s="1">
        <v>71.736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0.0</v>
      </c>
      <c r="C42" s="1">
        <v>0.0</v>
      </c>
      <c r="D42" s="1">
        <v>0.0</v>
      </c>
      <c r="E42" s="1">
        <v>0.0</v>
      </c>
      <c r="F42" s="1">
        <v>0.6832</v>
      </c>
      <c r="G42" s="1">
        <v>0.0488</v>
      </c>
      <c r="H42" s="1">
        <v>-0.0488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8.7352</v>
      </c>
      <c r="C43" s="1">
        <v>3.904</v>
      </c>
      <c r="D43" s="1">
        <v>13.3712</v>
      </c>
      <c r="E43" s="1">
        <v>44.9936</v>
      </c>
      <c r="F43" s="1">
        <v>63.928</v>
      </c>
      <c r="G43" s="1">
        <v>53.68000000000001</v>
      </c>
      <c r="H43" s="1">
        <v>71.736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62.95200000000001</v>
      </c>
      <c r="C44" s="1">
        <v>71.248</v>
      </c>
      <c r="D44" s="1">
        <v>87.352</v>
      </c>
      <c r="E44" s="1">
        <v>215.208</v>
      </c>
      <c r="F44" s="1">
        <v>258.64</v>
      </c>
      <c r="G44" s="1">
        <v>552.904</v>
      </c>
      <c r="H44" s="1">
        <v>541.192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97</v>
      </c>
      <c r="B46" s="1">
        <v>0.1952</v>
      </c>
      <c r="C46" s="1">
        <v>0.244</v>
      </c>
      <c r="D46" s="1">
        <v>1.6592</v>
      </c>
      <c r="E46" s="1">
        <v>1.708</v>
      </c>
      <c r="F46" s="1">
        <v>1.8056</v>
      </c>
      <c r="G46" s="1">
        <v>1.7568</v>
      </c>
      <c r="H46" s="1">
        <v>1.8056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98</v>
      </c>
      <c r="B47" s="1">
        <v>0.1952</v>
      </c>
      <c r="C47" s="1">
        <v>0.244</v>
      </c>
      <c r="D47" s="1">
        <v>0.244</v>
      </c>
      <c r="E47" s="1">
        <v>1.708</v>
      </c>
      <c r="F47" s="1">
        <v>1.8056</v>
      </c>
      <c r="G47" s="1">
        <v>1.7568</v>
      </c>
      <c r="H47" s="1">
        <v>1.8056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99</v>
      </c>
      <c r="B48" s="1" t="s">
        <v>100</v>
      </c>
      <c r="C48" s="1" t="s">
        <v>101</v>
      </c>
      <c r="D48" s="1" t="s">
        <v>102</v>
      </c>
      <c r="E48" s="1" t="s">
        <v>103</v>
      </c>
      <c r="F48" s="1" t="s">
        <v>104</v>
      </c>
      <c r="G48" s="1" t="s">
        <v>105</v>
      </c>
      <c r="H48" s="1" t="s">
        <v>106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-22.936</v>
      </c>
      <c r="C49" s="1">
        <v>-28.304</v>
      </c>
      <c r="D49" s="1">
        <v>-18.788</v>
      </c>
      <c r="E49" s="1">
        <v>12.3952</v>
      </c>
      <c r="F49" s="1">
        <v>26.9376</v>
      </c>
      <c r="G49" s="1">
        <v>-109.8</v>
      </c>
      <c r="H49" s="1">
        <v>-86.864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 t="s">
        <v>109</v>
      </c>
      <c r="C50" s="1" t="s">
        <v>110</v>
      </c>
      <c r="D50" s="1" t="s">
        <v>111</v>
      </c>
      <c r="E50" s="1" t="s">
        <v>112</v>
      </c>
      <c r="F50" s="1" t="s">
        <v>113</v>
      </c>
      <c r="G50" s="1" t="s">
        <v>114</v>
      </c>
      <c r="H50" s="1" t="s">
        <v>115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31.0856</v>
      </c>
      <c r="C51" s="1">
        <v>31.8664</v>
      </c>
      <c r="D51" s="1">
        <v>34.2576</v>
      </c>
      <c r="E51" s="1">
        <v>31.9152</v>
      </c>
      <c r="F51" s="1">
        <v>74.664</v>
      </c>
      <c r="G51" s="1">
        <v>319.152</v>
      </c>
      <c r="H51" s="1">
        <v>268.4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19.8616</v>
      </c>
      <c r="C52" s="1">
        <v>23.2288</v>
      </c>
      <c r="D52" s="1">
        <v>23.8632</v>
      </c>
      <c r="E52" s="1">
        <v>0.1952</v>
      </c>
      <c r="F52" s="1">
        <v>17.2264</v>
      </c>
      <c r="G52" s="1">
        <v>279.136</v>
      </c>
      <c r="H52" s="1">
        <v>241.56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4.5872</v>
      </c>
      <c r="C53" s="1">
        <v>7.905600000000001</v>
      </c>
      <c r="D53" s="1">
        <v>6.880800000000001</v>
      </c>
      <c r="E53" s="1">
        <v>8.784</v>
      </c>
      <c r="F53" s="1">
        <v>20.5448</v>
      </c>
      <c r="G53" s="1">
        <v>37.7712</v>
      </c>
      <c r="H53" s="1">
        <v>5.953600000000001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119</v>
      </c>
      <c r="B54" s="1">
        <v>0.0</v>
      </c>
      <c r="C54" s="1">
        <v>0.0</v>
      </c>
      <c r="D54" s="1">
        <v>0.0</v>
      </c>
      <c r="E54" s="1">
        <v>0.0</v>
      </c>
      <c r="F54" s="1">
        <v>0.6832</v>
      </c>
      <c r="G54" s="1">
        <v>0.0488</v>
      </c>
      <c r="H54" s="1">
        <v>-0.0488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120</v>
      </c>
      <c r="B55" s="1">
        <v>0.0</v>
      </c>
      <c r="C55" s="1">
        <v>0.2928</v>
      </c>
      <c r="D55" s="1">
        <v>0.2928</v>
      </c>
      <c r="E55" s="1">
        <v>0.2928</v>
      </c>
      <c r="F55" s="1">
        <v>0.2928</v>
      </c>
      <c r="G55" s="1">
        <v>0.1464</v>
      </c>
      <c r="H55" s="1">
        <v>0.1464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121</v>
      </c>
      <c r="B56" s="1">
        <v>0.0976</v>
      </c>
      <c r="C56" s="1">
        <v>0.1464</v>
      </c>
      <c r="D56" s="1">
        <v>0.1952</v>
      </c>
      <c r="E56" s="1">
        <v>1.2688</v>
      </c>
      <c r="F56" s="1">
        <v>1.708</v>
      </c>
      <c r="G56" s="1">
        <v>18.1536</v>
      </c>
      <c r="H56" s="1">
        <v>18.9344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122</v>
      </c>
      <c r="B57" s="1">
        <v>6.832000000000001</v>
      </c>
      <c r="C57" s="1">
        <v>14.5424</v>
      </c>
      <c r="D57" s="1">
        <v>16.6408</v>
      </c>
      <c r="E57" s="1">
        <v>61.00000000000001</v>
      </c>
      <c r="F57" s="1">
        <v>63.44</v>
      </c>
      <c r="G57" s="1">
        <v>85.4</v>
      </c>
      <c r="H57" s="1">
        <v>80.03200000000001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123</v>
      </c>
      <c r="B58" s="1">
        <v>0.244</v>
      </c>
      <c r="C58" s="1">
        <v>0.3904</v>
      </c>
      <c r="D58" s="1">
        <v>0.6344000000000001</v>
      </c>
      <c r="E58" s="1">
        <v>1.3664</v>
      </c>
      <c r="F58" s="1">
        <v>2.6352</v>
      </c>
      <c r="G58" s="1">
        <v>0.0</v>
      </c>
      <c r="H58" s="1">
        <v>0.0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124</v>
      </c>
      <c r="B59" s="1">
        <v>0.0</v>
      </c>
      <c r="C59" s="1">
        <v>0.0</v>
      </c>
      <c r="D59" s="1">
        <v>2.2936</v>
      </c>
      <c r="E59" s="1">
        <v>2.3912</v>
      </c>
      <c r="F59" s="1">
        <v>2.3912</v>
      </c>
      <c r="G59" s="1">
        <v>63.44</v>
      </c>
      <c r="H59" s="1">
        <v>63.44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125</v>
      </c>
      <c r="B60" s="1">
        <v>0.0</v>
      </c>
      <c r="C60" s="1">
        <v>0.0</v>
      </c>
      <c r="D60" s="1">
        <v>0.0</v>
      </c>
      <c r="E60" s="1">
        <v>15.9576</v>
      </c>
      <c r="F60" s="1">
        <v>33.0864</v>
      </c>
      <c r="G60" s="1">
        <v>50.264</v>
      </c>
      <c r="H60" s="1">
        <v>51.728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126</v>
      </c>
      <c r="B61" s="1">
        <v>5.7096</v>
      </c>
      <c r="C61" s="1">
        <v>4.7824</v>
      </c>
      <c r="D61" s="1">
        <v>5.368</v>
      </c>
      <c r="E61" s="1">
        <v>10.1016</v>
      </c>
      <c r="F61" s="1">
        <v>18.0072</v>
      </c>
      <c r="G61" s="1">
        <v>34.2576</v>
      </c>
      <c r="H61" s="1">
        <v>37.576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127</v>
      </c>
      <c r="B62" s="1">
        <v>0.0</v>
      </c>
      <c r="C62" s="1">
        <v>33.3792</v>
      </c>
      <c r="D62" s="1">
        <v>32.8912</v>
      </c>
      <c r="E62" s="1">
        <v>0.0</v>
      </c>
      <c r="F62" s="1">
        <v>0.0</v>
      </c>
      <c r="G62" s="1">
        <v>0.0</v>
      </c>
      <c r="H62" s="1">
        <v>0.0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128</v>
      </c>
      <c r="B63" s="1">
        <v>0.1952</v>
      </c>
      <c r="C63" s="1">
        <v>0.4392</v>
      </c>
      <c r="D63" s="1">
        <v>0.6344000000000001</v>
      </c>
      <c r="E63" s="1">
        <v>0.4392</v>
      </c>
      <c r="F63" s="1">
        <v>4.392</v>
      </c>
      <c r="G63" s="1">
        <v>5.953600000000001</v>
      </c>
      <c r="H63" s="1">
        <v>16.2016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70.76</v>
      </c>
      <c r="C2" s="1">
        <v>113.216</v>
      </c>
      <c r="D2" s="1">
        <v>150.304</v>
      </c>
      <c r="E2" s="1">
        <v>354.288</v>
      </c>
      <c r="F2" s="1">
        <v>489.9520000000001</v>
      </c>
      <c r="G2" s="1">
        <v>561.688</v>
      </c>
      <c r="H2" s="1">
        <v>634.888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70.76</v>
      </c>
      <c r="C3" s="1">
        <v>113.216</v>
      </c>
      <c r="D3" s="1">
        <v>150.304</v>
      </c>
      <c r="E3" s="1">
        <v>354.288</v>
      </c>
      <c r="F3" s="1">
        <v>489.9520000000001</v>
      </c>
      <c r="G3" s="1">
        <v>561.688</v>
      </c>
      <c r="H3" s="1">
        <v>634.888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27.2304</v>
      </c>
      <c r="C4" s="1">
        <v>46.75040000000001</v>
      </c>
      <c r="D4" s="1">
        <v>62.46400000000001</v>
      </c>
      <c r="E4" s="1">
        <v>160.552</v>
      </c>
      <c r="F4" s="1">
        <v>214.72</v>
      </c>
      <c r="G4" s="1">
        <v>174.704</v>
      </c>
      <c r="H4" s="1">
        <v>180.56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43.5296</v>
      </c>
      <c r="C5" s="1">
        <v>66.36800000000001</v>
      </c>
      <c r="D5" s="1">
        <v>87.84</v>
      </c>
      <c r="E5" s="1">
        <v>193.736</v>
      </c>
      <c r="F5" s="1">
        <v>275.232</v>
      </c>
      <c r="G5" s="1">
        <v>386.984</v>
      </c>
      <c r="H5" s="1">
        <v>454.328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27.3768</v>
      </c>
      <c r="C6" s="1">
        <v>39.33280000000001</v>
      </c>
      <c r="D6" s="1">
        <v>48.4096</v>
      </c>
      <c r="E6" s="1">
        <v>90.28</v>
      </c>
      <c r="F6" s="1">
        <v>145.424</v>
      </c>
      <c r="G6" s="1">
        <v>286.944</v>
      </c>
      <c r="H6" s="1">
        <v>339.648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27.3768</v>
      </c>
      <c r="C7" s="1">
        <v>39.33280000000001</v>
      </c>
      <c r="D7" s="1">
        <v>48.4096</v>
      </c>
      <c r="E7" s="1">
        <v>90.28</v>
      </c>
      <c r="F7" s="1">
        <v>145.424</v>
      </c>
      <c r="G7" s="1">
        <v>286.944</v>
      </c>
      <c r="H7" s="1">
        <v>339.648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16.1528</v>
      </c>
      <c r="C8" s="1">
        <v>26.9376</v>
      </c>
      <c r="D8" s="1">
        <v>39.62560000000001</v>
      </c>
      <c r="E8" s="1">
        <v>103.456</v>
      </c>
      <c r="F8" s="1">
        <v>129.808</v>
      </c>
      <c r="G8" s="1">
        <v>100.04</v>
      </c>
      <c r="H8" s="1">
        <v>114.68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-5.7584</v>
      </c>
      <c r="C9" s="1">
        <v>-4.5872</v>
      </c>
      <c r="D9" s="1">
        <v>-4.148000000000001</v>
      </c>
      <c r="E9" s="1">
        <v>-3.904</v>
      </c>
      <c r="F9" s="1">
        <v>-3.66</v>
      </c>
      <c r="G9" s="1">
        <v>-26.4984</v>
      </c>
      <c r="H9" s="1">
        <v>-40.01600000000001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0.9760000000000001</v>
      </c>
      <c r="C10" s="1">
        <v>0.2928</v>
      </c>
      <c r="D10" s="1">
        <v>0.3416</v>
      </c>
      <c r="E10" s="1">
        <v>0.488</v>
      </c>
      <c r="F10" s="1">
        <v>1.22</v>
      </c>
      <c r="G10" s="1">
        <v>1.3664</v>
      </c>
      <c r="H10" s="1">
        <v>2.196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-4.7336</v>
      </c>
      <c r="C11" s="1">
        <v>-4.2944</v>
      </c>
      <c r="D11" s="1">
        <v>-3.8064</v>
      </c>
      <c r="E11" s="1">
        <v>-3.3672</v>
      </c>
      <c r="F11" s="1">
        <v>-2.3912</v>
      </c>
      <c r="G11" s="1">
        <v>-25.132</v>
      </c>
      <c r="H11" s="1">
        <v>-37.82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3.4648</v>
      </c>
      <c r="C12" s="1">
        <v>-0.6832</v>
      </c>
      <c r="D12" s="1">
        <v>-0.6344000000000001</v>
      </c>
      <c r="E12" s="1">
        <v>-1.464</v>
      </c>
      <c r="F12" s="1">
        <v>-15.616</v>
      </c>
      <c r="G12" s="1">
        <v>-4.050400000000001</v>
      </c>
      <c r="H12" s="1">
        <v>-5.2216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0.0</v>
      </c>
      <c r="C13" s="1">
        <v>0.0</v>
      </c>
      <c r="D13" s="1">
        <v>-0.7320000000000001</v>
      </c>
      <c r="E13" s="1">
        <v>-55.63200000000001</v>
      </c>
      <c r="F13" s="1">
        <v>16.104</v>
      </c>
      <c r="G13" s="1">
        <v>-2.0984</v>
      </c>
      <c r="H13" s="1">
        <v>-1.5616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14.884</v>
      </c>
      <c r="C14" s="1">
        <v>21.9112</v>
      </c>
      <c r="D14" s="1">
        <v>34.404</v>
      </c>
      <c r="E14" s="1">
        <v>42.9928</v>
      </c>
      <c r="F14" s="1">
        <v>128.344</v>
      </c>
      <c r="G14" s="1">
        <v>68.808</v>
      </c>
      <c r="H14" s="1">
        <v>69.784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-1.0248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14.884</v>
      </c>
      <c r="C16" s="1">
        <v>21.9112</v>
      </c>
      <c r="D16" s="1">
        <v>34.404</v>
      </c>
      <c r="E16" s="1">
        <v>42.9928</v>
      </c>
      <c r="F16" s="1">
        <v>128.344</v>
      </c>
      <c r="G16" s="1">
        <v>67.83200000000001</v>
      </c>
      <c r="H16" s="1">
        <v>69.784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4.6848</v>
      </c>
      <c r="C17" s="1">
        <v>7.32</v>
      </c>
      <c r="D17" s="1">
        <v>11.3704</v>
      </c>
      <c r="E17" s="1">
        <v>26.4984</v>
      </c>
      <c r="F17" s="1">
        <v>40.21120000000001</v>
      </c>
      <c r="G17" s="1">
        <v>25.2296</v>
      </c>
      <c r="H17" s="1">
        <v>18.7392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10.1504</v>
      </c>
      <c r="C18" s="1">
        <v>14.5912</v>
      </c>
      <c r="D18" s="1">
        <v>23.0336</v>
      </c>
      <c r="E18" s="1">
        <v>16.4944</v>
      </c>
      <c r="F18" s="1">
        <v>87.84</v>
      </c>
      <c r="G18" s="1">
        <v>42.456</v>
      </c>
      <c r="H18" s="1">
        <v>51.24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10.1504</v>
      </c>
      <c r="C19" s="1">
        <v>14.5912</v>
      </c>
      <c r="D19" s="1">
        <v>23.0336</v>
      </c>
      <c r="E19" s="1">
        <v>16.4944</v>
      </c>
      <c r="F19" s="1">
        <v>87.84</v>
      </c>
      <c r="G19" s="1">
        <v>42.456</v>
      </c>
      <c r="H19" s="1">
        <v>51.24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94</v>
      </c>
      <c r="B20" s="1">
        <v>0.0</v>
      </c>
      <c r="C20" s="1">
        <v>0.0</v>
      </c>
      <c r="D20" s="1">
        <v>0.0</v>
      </c>
      <c r="E20" s="1">
        <v>0.0</v>
      </c>
      <c r="F20" s="1">
        <v>0.1464</v>
      </c>
      <c r="G20" s="1">
        <v>0.0976</v>
      </c>
      <c r="H20" s="1">
        <v>0.0976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10.1504</v>
      </c>
      <c r="C21" s="1">
        <v>14.5912</v>
      </c>
      <c r="D21" s="1">
        <v>23.0336</v>
      </c>
      <c r="E21" s="1">
        <v>16.4944</v>
      </c>
      <c r="F21" s="1">
        <v>87.84</v>
      </c>
      <c r="G21" s="1">
        <v>42.6024</v>
      </c>
      <c r="H21" s="1">
        <v>51.24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10.1504</v>
      </c>
      <c r="C22" s="1">
        <v>14.5912</v>
      </c>
      <c r="D22" s="1">
        <v>23.0336</v>
      </c>
      <c r="E22" s="1">
        <v>16.4944</v>
      </c>
      <c r="F22" s="1">
        <v>87.84</v>
      </c>
      <c r="G22" s="1">
        <v>42.6024</v>
      </c>
      <c r="H22" s="1">
        <v>51.24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10.1504</v>
      </c>
      <c r="C23" s="1">
        <v>14.5912</v>
      </c>
      <c r="D23" s="1">
        <v>23.0336</v>
      </c>
      <c r="E23" s="1">
        <v>16.4944</v>
      </c>
      <c r="F23" s="1">
        <v>87.84</v>
      </c>
      <c r="G23" s="1">
        <v>42.6024</v>
      </c>
      <c r="H23" s="1">
        <v>51.24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 t="s">
        <v>152</v>
      </c>
      <c r="C25" s="1" t="s">
        <v>153</v>
      </c>
      <c r="D25" s="1" t="s">
        <v>154</v>
      </c>
      <c r="E25" s="1" t="s">
        <v>155</v>
      </c>
      <c r="F25" s="1" t="s">
        <v>156</v>
      </c>
      <c r="G25" s="1" t="s">
        <v>157</v>
      </c>
      <c r="H25" s="1" t="s">
        <v>158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 t="s">
        <v>152</v>
      </c>
      <c r="C26" s="1" t="s">
        <v>153</v>
      </c>
      <c r="D26" s="1" t="s">
        <v>154</v>
      </c>
      <c r="E26" s="1" t="s">
        <v>155</v>
      </c>
      <c r="F26" s="1" t="s">
        <v>156</v>
      </c>
      <c r="G26" s="1" t="s">
        <v>157</v>
      </c>
      <c r="H26" s="1" t="s">
        <v>158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1">
        <v>5.0</v>
      </c>
      <c r="C27" s="1">
        <v>5.0</v>
      </c>
      <c r="D27" s="1">
        <v>30.0</v>
      </c>
      <c r="E27" s="1">
        <v>34.0</v>
      </c>
      <c r="F27" s="1">
        <v>36.0</v>
      </c>
      <c r="G27" s="1">
        <v>37.0</v>
      </c>
      <c r="H27" s="1">
        <v>37.0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 t="s">
        <v>152</v>
      </c>
      <c r="C28" s="1" t="s">
        <v>153</v>
      </c>
      <c r="D28" s="1" t="s">
        <v>154</v>
      </c>
      <c r="E28" s="1" t="s">
        <v>162</v>
      </c>
      <c r="F28" s="1" t="s">
        <v>163</v>
      </c>
      <c r="G28" s="1" t="s">
        <v>164</v>
      </c>
      <c r="H28" s="1" t="s">
        <v>165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 t="s">
        <v>152</v>
      </c>
      <c r="C29" s="1" t="s">
        <v>153</v>
      </c>
      <c r="D29" s="1" t="s">
        <v>154</v>
      </c>
      <c r="E29" s="1" t="s">
        <v>162</v>
      </c>
      <c r="F29" s="1" t="s">
        <v>163</v>
      </c>
      <c r="G29" s="1" t="s">
        <v>164</v>
      </c>
      <c r="H29" s="1" t="s">
        <v>165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>
        <v>5.0</v>
      </c>
      <c r="C30" s="1">
        <v>5.0</v>
      </c>
      <c r="D30" s="1">
        <v>30.0</v>
      </c>
      <c r="E30" s="1">
        <v>34.0</v>
      </c>
      <c r="F30" s="1">
        <v>37.0</v>
      </c>
      <c r="G30" s="1">
        <v>37.0</v>
      </c>
      <c r="H30" s="1">
        <v>37.0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1" t="s">
        <v>169</v>
      </c>
      <c r="C31" s="1" t="s">
        <v>170</v>
      </c>
      <c r="D31" s="1" t="s">
        <v>171</v>
      </c>
      <c r="E31" s="1" t="s">
        <v>172</v>
      </c>
      <c r="F31" s="1" t="s">
        <v>173</v>
      </c>
      <c r="G31" s="1" t="s">
        <v>174</v>
      </c>
      <c r="H31" s="1" t="s">
        <v>175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 t="s">
        <v>169</v>
      </c>
      <c r="C32" s="1" t="s">
        <v>170</v>
      </c>
      <c r="D32" s="1" t="s">
        <v>171</v>
      </c>
      <c r="E32" s="1" t="s">
        <v>177</v>
      </c>
      <c r="F32" s="1" t="s">
        <v>178</v>
      </c>
      <c r="G32" s="1" t="s">
        <v>179</v>
      </c>
      <c r="H32" s="1" t="s">
        <v>180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1">
        <v>0.0</v>
      </c>
      <c r="C33" s="1">
        <v>0.0</v>
      </c>
      <c r="D33" s="1">
        <v>0.0</v>
      </c>
      <c r="E33" s="1" t="s">
        <v>182</v>
      </c>
      <c r="F33" s="1" t="s">
        <v>183</v>
      </c>
      <c r="G33" s="1" t="s">
        <v>184</v>
      </c>
      <c r="H33" s="1" t="s">
        <v>185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>
        <v>0.0</v>
      </c>
      <c r="C34" s="1" t="s">
        <v>187</v>
      </c>
      <c r="D34" s="1" t="s">
        <v>188</v>
      </c>
      <c r="E34" s="1" t="s">
        <v>189</v>
      </c>
      <c r="F34" s="1" t="s">
        <v>190</v>
      </c>
      <c r="G34" s="1" t="s">
        <v>191</v>
      </c>
      <c r="H34" s="1" t="s">
        <v>192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193</v>
      </c>
      <c r="B36" s="1">
        <v>17.324</v>
      </c>
      <c r="C36" s="1">
        <v>28.2064</v>
      </c>
      <c r="D36" s="1">
        <v>40.8456</v>
      </c>
      <c r="E36" s="1">
        <v>104.432</v>
      </c>
      <c r="F36" s="1">
        <v>133.224</v>
      </c>
      <c r="G36" s="1">
        <v>109.312</v>
      </c>
      <c r="H36" s="1">
        <v>125.416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194</v>
      </c>
      <c r="B37" s="1">
        <v>17.0312</v>
      </c>
      <c r="C37" s="1">
        <v>27.2304</v>
      </c>
      <c r="D37" s="1">
        <v>39.96720000000001</v>
      </c>
      <c r="E37" s="1">
        <v>103.944</v>
      </c>
      <c r="F37" s="1">
        <v>130.296</v>
      </c>
      <c r="G37" s="1">
        <v>101.992</v>
      </c>
      <c r="H37" s="1">
        <v>117.12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195</v>
      </c>
      <c r="B38" s="1">
        <v>16.1528</v>
      </c>
      <c r="C38" s="1">
        <v>26.9376</v>
      </c>
      <c r="D38" s="1">
        <v>39.62560000000001</v>
      </c>
      <c r="E38" s="1">
        <v>103.456</v>
      </c>
      <c r="F38" s="1">
        <v>129.808</v>
      </c>
      <c r="G38" s="1">
        <v>100.04</v>
      </c>
      <c r="H38" s="1">
        <v>114.68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196</v>
      </c>
      <c r="B39" s="1">
        <v>17.9096</v>
      </c>
      <c r="C39" s="1">
        <v>29.1824</v>
      </c>
      <c r="D39" s="1">
        <v>41.724</v>
      </c>
      <c r="E39" s="1">
        <v>105.896</v>
      </c>
      <c r="F39" s="1">
        <v>135.664</v>
      </c>
      <c r="G39" s="1">
        <v>114.192</v>
      </c>
      <c r="H39" s="1">
        <v>125.904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197</v>
      </c>
      <c r="B40" s="1" t="s">
        <v>198</v>
      </c>
      <c r="C40" s="1" t="s">
        <v>199</v>
      </c>
      <c r="D40" s="1" t="s">
        <v>200</v>
      </c>
      <c r="E40" s="1" t="s">
        <v>201</v>
      </c>
      <c r="F40" s="1" t="s">
        <v>202</v>
      </c>
      <c r="G40" s="1" t="s">
        <v>203</v>
      </c>
      <c r="H40" s="1" t="s">
        <v>204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205</v>
      </c>
      <c r="B41" s="1">
        <v>4.4896</v>
      </c>
      <c r="C41" s="1">
        <v>7.759200000000001</v>
      </c>
      <c r="D41" s="1">
        <v>11.224</v>
      </c>
      <c r="E41" s="1">
        <v>28.1576</v>
      </c>
      <c r="F41" s="1">
        <v>38.2104</v>
      </c>
      <c r="G41" s="1">
        <v>0.0</v>
      </c>
      <c r="H41" s="1">
        <v>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206</v>
      </c>
      <c r="B42" s="1">
        <v>4.4896</v>
      </c>
      <c r="C42" s="1">
        <v>7.759200000000001</v>
      </c>
      <c r="D42" s="1">
        <v>11.224</v>
      </c>
      <c r="E42" s="1">
        <v>28.1576</v>
      </c>
      <c r="F42" s="1">
        <v>38.2104</v>
      </c>
      <c r="G42" s="1">
        <v>26.0592</v>
      </c>
      <c r="H42" s="1">
        <v>31.5248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207</v>
      </c>
      <c r="B43" s="1">
        <v>0.1952</v>
      </c>
      <c r="C43" s="1">
        <v>-0.3904</v>
      </c>
      <c r="D43" s="1">
        <v>0.0976</v>
      </c>
      <c r="E43" s="1">
        <v>-1.6592</v>
      </c>
      <c r="F43" s="1">
        <v>2.0008</v>
      </c>
      <c r="G43" s="1">
        <v>0.0</v>
      </c>
      <c r="H43" s="1">
        <v>0.0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208</v>
      </c>
      <c r="B44" s="1">
        <v>0.1952</v>
      </c>
      <c r="C44" s="1">
        <v>-0.3904</v>
      </c>
      <c r="D44" s="1">
        <v>0.0976</v>
      </c>
      <c r="E44" s="1">
        <v>-1.6592</v>
      </c>
      <c r="F44" s="1">
        <v>2.0008</v>
      </c>
      <c r="G44" s="1">
        <v>-0.7808</v>
      </c>
      <c r="H44" s="1">
        <v>-12.7368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209</v>
      </c>
      <c r="B45" s="1">
        <v>9.272</v>
      </c>
      <c r="C45" s="1">
        <v>13.7128</v>
      </c>
      <c r="D45" s="1">
        <v>21.5208</v>
      </c>
      <c r="E45" s="1">
        <v>26.8888</v>
      </c>
      <c r="F45" s="1">
        <v>80.03200000000001</v>
      </c>
      <c r="G45" s="1">
        <v>43.0904</v>
      </c>
      <c r="H45" s="1">
        <v>43.7736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210</v>
      </c>
      <c r="B46" s="1">
        <v>5.7584</v>
      </c>
      <c r="C46" s="1">
        <v>4.196800000000001</v>
      </c>
      <c r="D46" s="1">
        <v>4.148000000000001</v>
      </c>
      <c r="E46" s="1">
        <v>4.0016</v>
      </c>
      <c r="F46" s="1">
        <v>3.6112</v>
      </c>
      <c r="G46" s="1">
        <v>25.2296</v>
      </c>
      <c r="H46" s="1">
        <v>35.868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211</v>
      </c>
      <c r="B47" s="1">
        <v>0.2928</v>
      </c>
      <c r="C47" s="1">
        <v>0.4392</v>
      </c>
      <c r="D47" s="1">
        <v>0.5856</v>
      </c>
      <c r="E47" s="1">
        <v>0.5368</v>
      </c>
      <c r="F47" s="1">
        <v>0.488</v>
      </c>
      <c r="G47" s="1">
        <v>0.4392</v>
      </c>
      <c r="H47" s="1">
        <v>-0.7808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212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213</v>
      </c>
      <c r="B49" s="1">
        <v>0.0976</v>
      </c>
      <c r="C49" s="1">
        <v>1.1712</v>
      </c>
      <c r="D49" s="1">
        <v>1.2688</v>
      </c>
      <c r="E49" s="1">
        <v>8.393600000000001</v>
      </c>
      <c r="F49" s="1">
        <v>24.5464</v>
      </c>
      <c r="G49" s="1">
        <v>84.912</v>
      </c>
      <c r="H49" s="1">
        <v>114.192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214</v>
      </c>
      <c r="B50" s="1">
        <v>1.5616</v>
      </c>
      <c r="C50" s="1">
        <v>2.4888</v>
      </c>
      <c r="D50" s="1">
        <v>2.7328</v>
      </c>
      <c r="E50" s="1">
        <v>0.9272</v>
      </c>
      <c r="F50" s="1">
        <v>5.368</v>
      </c>
      <c r="G50" s="1">
        <v>9.76</v>
      </c>
      <c r="H50" s="1">
        <v>14.5912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215</v>
      </c>
      <c r="B51" s="1">
        <v>17.9096</v>
      </c>
      <c r="C51" s="1">
        <v>28.0112</v>
      </c>
      <c r="D51" s="1">
        <v>33.7696</v>
      </c>
      <c r="E51" s="1">
        <v>57.584</v>
      </c>
      <c r="F51" s="1">
        <v>84.424</v>
      </c>
      <c r="G51" s="1">
        <v>160.064</v>
      </c>
      <c r="H51" s="1">
        <v>197.64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216</v>
      </c>
      <c r="B52" s="1">
        <v>8.8816</v>
      </c>
      <c r="C52" s="1">
        <v>10.3456</v>
      </c>
      <c r="D52" s="1">
        <v>13.7616</v>
      </c>
      <c r="E52" s="1">
        <v>31.3296</v>
      </c>
      <c r="F52" s="1">
        <v>58.072</v>
      </c>
      <c r="G52" s="1">
        <v>122.0</v>
      </c>
      <c r="H52" s="1">
        <v>141.032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217</v>
      </c>
      <c r="B53" s="1">
        <v>0.5368</v>
      </c>
      <c r="C53" s="1">
        <v>0.9760000000000001</v>
      </c>
      <c r="D53" s="1">
        <v>0.8296</v>
      </c>
      <c r="E53" s="1">
        <v>1.0736</v>
      </c>
      <c r="F53" s="1">
        <v>2.5376</v>
      </c>
      <c r="G53" s="1">
        <v>4.6848</v>
      </c>
      <c r="H53" s="1">
        <v>0.7320000000000001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218</v>
      </c>
      <c r="B54" s="1">
        <v>0.0</v>
      </c>
      <c r="C54" s="1">
        <v>1.1224</v>
      </c>
      <c r="D54" s="1">
        <v>0.8296</v>
      </c>
      <c r="E54" s="1">
        <v>1.0248</v>
      </c>
      <c r="F54" s="1">
        <v>1.4152</v>
      </c>
      <c r="G54" s="1">
        <v>5.075200000000001</v>
      </c>
      <c r="H54" s="1">
        <v>0.7808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219</v>
      </c>
      <c r="B55" s="1">
        <v>0.0</v>
      </c>
      <c r="C55" s="1">
        <v>-0.1464</v>
      </c>
      <c r="D55" s="1">
        <v>-0.6832</v>
      </c>
      <c r="E55" s="1">
        <v>0.0488</v>
      </c>
      <c r="F55" s="1">
        <v>1.1224</v>
      </c>
      <c r="G55" s="1">
        <v>-0.3416</v>
      </c>
      <c r="H55" s="1">
        <v>-0.0488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220</v>
      </c>
      <c r="B56" s="1">
        <v>0.0</v>
      </c>
      <c r="C56" s="1">
        <v>0.0</v>
      </c>
      <c r="D56" s="1">
        <v>0.0</v>
      </c>
      <c r="E56" s="1">
        <v>1.5616</v>
      </c>
      <c r="F56" s="1">
        <v>0.0</v>
      </c>
      <c r="G56" s="1">
        <v>0.244</v>
      </c>
      <c r="H56" s="1">
        <v>0.1952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221</v>
      </c>
      <c r="B57" s="1">
        <v>0.0</v>
      </c>
      <c r="C57" s="1">
        <v>0.0</v>
      </c>
      <c r="D57" s="1">
        <v>0.0</v>
      </c>
      <c r="E57" s="1">
        <v>1.5616</v>
      </c>
      <c r="F57" s="1">
        <v>0.0</v>
      </c>
      <c r="G57" s="1">
        <v>0.244</v>
      </c>
      <c r="H57" s="1">
        <v>0.1952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223</v>
      </c>
      <c r="B3" s="1">
        <v>0.0</v>
      </c>
      <c r="C3" s="1" t="s">
        <v>224</v>
      </c>
      <c r="D3" s="1" t="s">
        <v>225</v>
      </c>
      <c r="E3" s="1" t="s">
        <v>226</v>
      </c>
      <c r="F3" s="1" t="s">
        <v>227</v>
      </c>
      <c r="G3" s="1" t="s">
        <v>228</v>
      </c>
      <c r="H3" s="1" t="s">
        <v>229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230</v>
      </c>
      <c r="B4" s="1">
        <v>0.0</v>
      </c>
      <c r="C4" s="1" t="s">
        <v>231</v>
      </c>
      <c r="D4" s="1" t="s">
        <v>232</v>
      </c>
      <c r="E4" s="1" t="s">
        <v>233</v>
      </c>
      <c r="F4" s="1" t="s">
        <v>234</v>
      </c>
      <c r="G4" s="1" t="s">
        <v>235</v>
      </c>
      <c r="H4" s="1" t="s">
        <v>236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237</v>
      </c>
      <c r="B5" s="1">
        <v>0.0</v>
      </c>
      <c r="C5" s="1" t="s">
        <v>238</v>
      </c>
      <c r="D5" s="1" t="s">
        <v>239</v>
      </c>
      <c r="E5" s="1" t="s">
        <v>240</v>
      </c>
      <c r="F5" s="1" t="s">
        <v>241</v>
      </c>
      <c r="G5" s="1" t="s">
        <v>242</v>
      </c>
      <c r="H5" s="1" t="s">
        <v>243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244</v>
      </c>
      <c r="B6" s="1">
        <v>0.0</v>
      </c>
      <c r="C6" s="1" t="s">
        <v>238</v>
      </c>
      <c r="D6" s="1" t="s">
        <v>239</v>
      </c>
      <c r="E6" s="1" t="s">
        <v>240</v>
      </c>
      <c r="F6" s="1">
        <v>7.954400000000001</v>
      </c>
      <c r="G6" s="1" t="s">
        <v>245</v>
      </c>
      <c r="H6" s="1" t="s">
        <v>246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248</v>
      </c>
      <c r="B8" s="1" t="s">
        <v>249</v>
      </c>
      <c r="C8" s="1" t="s">
        <v>250</v>
      </c>
      <c r="D8" s="1" t="s">
        <v>251</v>
      </c>
      <c r="E8" s="1" t="s">
        <v>252</v>
      </c>
      <c r="F8" s="1" t="s">
        <v>253</v>
      </c>
      <c r="G8" s="1" t="s">
        <v>254</v>
      </c>
      <c r="H8" s="1" t="s">
        <v>255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256</v>
      </c>
      <c r="B9" s="1" t="s">
        <v>257</v>
      </c>
      <c r="C9" s="1" t="s">
        <v>258</v>
      </c>
      <c r="D9" s="1" t="s">
        <v>259</v>
      </c>
      <c r="E9" s="1" t="s">
        <v>260</v>
      </c>
      <c r="F9" s="1" t="s">
        <v>261</v>
      </c>
      <c r="G9" s="1" t="s">
        <v>262</v>
      </c>
      <c r="H9" s="1" t="s">
        <v>263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264</v>
      </c>
      <c r="B10" s="1" t="s">
        <v>265</v>
      </c>
      <c r="C10" s="1" t="s">
        <v>266</v>
      </c>
      <c r="D10" s="1" t="s">
        <v>267</v>
      </c>
      <c r="E10" s="1" t="s">
        <v>268</v>
      </c>
      <c r="F10" s="1" t="s">
        <v>269</v>
      </c>
      <c r="G10" s="1" t="s">
        <v>270</v>
      </c>
      <c r="H10" s="1" t="s">
        <v>271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272</v>
      </c>
      <c r="B11" s="1" t="s">
        <v>175</v>
      </c>
      <c r="C11" s="1" t="s">
        <v>273</v>
      </c>
      <c r="D11" s="1" t="s">
        <v>274</v>
      </c>
      <c r="E11" s="1" t="s">
        <v>275</v>
      </c>
      <c r="F11" s="1" t="s">
        <v>276</v>
      </c>
      <c r="G11" s="1" t="s">
        <v>277</v>
      </c>
      <c r="H11" s="1" t="s">
        <v>278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279</v>
      </c>
      <c r="B12" s="1" t="s">
        <v>280</v>
      </c>
      <c r="C12" s="1" t="s">
        <v>281</v>
      </c>
      <c r="D12" s="1" t="s">
        <v>282</v>
      </c>
      <c r="E12" s="1" t="s">
        <v>283</v>
      </c>
      <c r="F12" s="1" t="s">
        <v>284</v>
      </c>
      <c r="G12" s="1" t="s">
        <v>285</v>
      </c>
      <c r="H12" s="1" t="s">
        <v>286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287</v>
      </c>
      <c r="B13" s="1" t="s">
        <v>288</v>
      </c>
      <c r="C13" s="1" t="s">
        <v>289</v>
      </c>
      <c r="D13" s="1" t="s">
        <v>290</v>
      </c>
      <c r="E13" s="1" t="s">
        <v>291</v>
      </c>
      <c r="F13" s="1" t="s">
        <v>292</v>
      </c>
      <c r="G13" s="1" t="s">
        <v>293</v>
      </c>
      <c r="H13" s="1" t="s">
        <v>294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295</v>
      </c>
      <c r="B14" s="1" t="s">
        <v>288</v>
      </c>
      <c r="C14" s="1" t="s">
        <v>289</v>
      </c>
      <c r="D14" s="1" t="s">
        <v>290</v>
      </c>
      <c r="E14" s="1" t="s">
        <v>291</v>
      </c>
      <c r="F14" s="1" t="s">
        <v>296</v>
      </c>
      <c r="G14" s="1" t="s">
        <v>297</v>
      </c>
      <c r="H14" s="1" t="s">
        <v>298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299</v>
      </c>
      <c r="B15" s="1" t="s">
        <v>288</v>
      </c>
      <c r="C15" s="1" t="s">
        <v>289</v>
      </c>
      <c r="D15" s="1" t="s">
        <v>290</v>
      </c>
      <c r="E15" s="1" t="s">
        <v>291</v>
      </c>
      <c r="F15" s="1" t="s">
        <v>296</v>
      </c>
      <c r="G15" s="1" t="s">
        <v>297</v>
      </c>
      <c r="H15" s="1" t="s">
        <v>298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300</v>
      </c>
      <c r="B16" s="1" t="s">
        <v>301</v>
      </c>
      <c r="C16" s="1" t="s">
        <v>302</v>
      </c>
      <c r="D16" s="1" t="s">
        <v>303</v>
      </c>
      <c r="E16" s="1" t="s">
        <v>297</v>
      </c>
      <c r="F16" s="1" t="s">
        <v>304</v>
      </c>
      <c r="G16" s="1" t="s">
        <v>305</v>
      </c>
      <c r="H16" s="1" t="s">
        <v>306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307</v>
      </c>
      <c r="B17" s="1">
        <v>0.0</v>
      </c>
      <c r="C17" s="1" t="s">
        <v>308</v>
      </c>
      <c r="D17" s="1" t="s">
        <v>309</v>
      </c>
      <c r="E17" s="1" t="s">
        <v>310</v>
      </c>
      <c r="F17" s="1" t="s">
        <v>311</v>
      </c>
      <c r="G17" s="1" t="s">
        <v>312</v>
      </c>
      <c r="H17" s="1" t="s">
        <v>313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314</v>
      </c>
      <c r="B18" s="1">
        <v>0.0</v>
      </c>
      <c r="C18" s="1" t="s">
        <v>315</v>
      </c>
      <c r="D18" s="1" t="s">
        <v>316</v>
      </c>
      <c r="E18" s="1" t="s">
        <v>317</v>
      </c>
      <c r="F18" s="1" t="s">
        <v>318</v>
      </c>
      <c r="G18" s="1" t="s">
        <v>319</v>
      </c>
      <c r="H18" s="1" t="s">
        <v>320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321</v>
      </c>
      <c r="B20" s="1">
        <v>0.0</v>
      </c>
      <c r="C20" s="1" t="s">
        <v>322</v>
      </c>
      <c r="D20" s="1" t="s">
        <v>323</v>
      </c>
      <c r="E20" s="1" t="s">
        <v>324</v>
      </c>
      <c r="F20" s="1" t="s">
        <v>325</v>
      </c>
      <c r="G20" s="1" t="s">
        <v>326</v>
      </c>
      <c r="H20" s="1" t="s">
        <v>327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328</v>
      </c>
      <c r="B21" s="1">
        <v>0.0</v>
      </c>
      <c r="C21" s="1" t="s">
        <v>329</v>
      </c>
      <c r="D21" s="1" t="s">
        <v>330</v>
      </c>
      <c r="E21" s="1" t="s">
        <v>331</v>
      </c>
      <c r="F21" s="1" t="s">
        <v>332</v>
      </c>
      <c r="G21" s="1" t="s">
        <v>333</v>
      </c>
      <c r="H21" s="1" t="s">
        <v>334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335</v>
      </c>
      <c r="B22" s="1">
        <v>0.0</v>
      </c>
      <c r="C22" s="1" t="s">
        <v>336</v>
      </c>
      <c r="D22" s="1" t="s">
        <v>337</v>
      </c>
      <c r="E22" s="1" t="s">
        <v>338</v>
      </c>
      <c r="F22" s="1" t="s">
        <v>339</v>
      </c>
      <c r="G22" s="1" t="s">
        <v>340</v>
      </c>
      <c r="H22" s="1" t="s">
        <v>341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342</v>
      </c>
      <c r="B23" s="1">
        <v>0.0</v>
      </c>
      <c r="C23" s="1" t="s">
        <v>343</v>
      </c>
      <c r="D23" s="1" t="s">
        <v>344</v>
      </c>
      <c r="E23" s="1" t="s">
        <v>345</v>
      </c>
      <c r="F23" s="1" t="s">
        <v>346</v>
      </c>
      <c r="G23" s="1" t="s">
        <v>325</v>
      </c>
      <c r="H23" s="1" t="s">
        <v>347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349</v>
      </c>
      <c r="B25" s="1" t="s">
        <v>350</v>
      </c>
      <c r="C25" s="1" t="s">
        <v>351</v>
      </c>
      <c r="D25" s="1">
        <v>0.0488</v>
      </c>
      <c r="E25" s="1" t="s">
        <v>352</v>
      </c>
      <c r="F25" s="1" t="s">
        <v>353</v>
      </c>
      <c r="G25" s="1" t="s">
        <v>326</v>
      </c>
      <c r="H25" s="1" t="s">
        <v>354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355</v>
      </c>
      <c r="B26" s="1" t="s">
        <v>356</v>
      </c>
      <c r="C26" s="1" t="s">
        <v>357</v>
      </c>
      <c r="D26" s="1" t="s">
        <v>358</v>
      </c>
      <c r="E26" s="1" t="s">
        <v>357</v>
      </c>
      <c r="F26" s="1" t="s">
        <v>359</v>
      </c>
      <c r="G26" s="1" t="s">
        <v>360</v>
      </c>
      <c r="H26" s="1" t="s">
        <v>361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362</v>
      </c>
      <c r="B27" s="1" t="s">
        <v>363</v>
      </c>
      <c r="C27" s="1" t="s">
        <v>364</v>
      </c>
      <c r="D27" s="1" t="s">
        <v>365</v>
      </c>
      <c r="E27" s="1" t="s">
        <v>360</v>
      </c>
      <c r="F27" s="1" t="s">
        <v>366</v>
      </c>
      <c r="G27" s="1" t="s">
        <v>367</v>
      </c>
      <c r="H27" s="1" t="s">
        <v>368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369</v>
      </c>
      <c r="B28" s="1">
        <v>0.0</v>
      </c>
      <c r="C28" s="1" t="s">
        <v>370</v>
      </c>
      <c r="D28" s="1" t="s">
        <v>371</v>
      </c>
      <c r="E28" s="1" t="s">
        <v>372</v>
      </c>
      <c r="F28" s="1" t="s">
        <v>373</v>
      </c>
      <c r="G28" s="1" t="s">
        <v>374</v>
      </c>
      <c r="H28" s="1" t="s">
        <v>375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376</v>
      </c>
      <c r="B29" s="1">
        <v>0.0</v>
      </c>
      <c r="C29" s="1" t="s">
        <v>377</v>
      </c>
      <c r="D29" s="1" t="s">
        <v>378</v>
      </c>
      <c r="E29" s="1" t="s">
        <v>379</v>
      </c>
      <c r="F29" s="1" t="s">
        <v>380</v>
      </c>
      <c r="G29" s="1" t="s">
        <v>381</v>
      </c>
      <c r="H29" s="1" t="s">
        <v>382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383</v>
      </c>
      <c r="B30" s="1">
        <v>0.0</v>
      </c>
      <c r="C30" s="1" t="s">
        <v>384</v>
      </c>
      <c r="D30" s="1" t="s">
        <v>385</v>
      </c>
      <c r="E30" s="1" t="s">
        <v>386</v>
      </c>
      <c r="F30" s="1" t="s">
        <v>387</v>
      </c>
      <c r="G30" s="1" t="s">
        <v>388</v>
      </c>
      <c r="H30" s="1" t="s">
        <v>389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390</v>
      </c>
      <c r="B31" s="1">
        <v>0.0</v>
      </c>
      <c r="C31" s="1" t="s">
        <v>391</v>
      </c>
      <c r="D31" s="1" t="s">
        <v>392</v>
      </c>
      <c r="E31" s="1" t="s">
        <v>393</v>
      </c>
      <c r="F31" s="1" t="s">
        <v>394</v>
      </c>
      <c r="G31" s="1" t="s">
        <v>395</v>
      </c>
      <c r="H31" s="1" t="s">
        <v>396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397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398</v>
      </c>
      <c r="B33" s="1" t="s">
        <v>399</v>
      </c>
      <c r="C33" s="1" t="s">
        <v>400</v>
      </c>
      <c r="D33" s="1" t="s">
        <v>401</v>
      </c>
      <c r="E33" s="1" t="s">
        <v>402</v>
      </c>
      <c r="F33" s="1" t="s">
        <v>403</v>
      </c>
      <c r="G33" s="1" t="s">
        <v>404</v>
      </c>
      <c r="H33" s="1" t="s">
        <v>405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406</v>
      </c>
      <c r="B34" s="1" t="s">
        <v>407</v>
      </c>
      <c r="C34" s="1" t="s">
        <v>408</v>
      </c>
      <c r="D34" s="1" t="s">
        <v>409</v>
      </c>
      <c r="E34" s="1" t="s">
        <v>410</v>
      </c>
      <c r="F34" s="1" t="s">
        <v>411</v>
      </c>
      <c r="G34" s="1" t="s">
        <v>412</v>
      </c>
      <c r="H34" s="1" t="s">
        <v>413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414</v>
      </c>
      <c r="B35" s="1" t="s">
        <v>415</v>
      </c>
      <c r="C35" s="1" t="s">
        <v>416</v>
      </c>
      <c r="D35" s="1" t="s">
        <v>417</v>
      </c>
      <c r="E35" s="1" t="s">
        <v>418</v>
      </c>
      <c r="F35" s="1" t="s">
        <v>419</v>
      </c>
      <c r="G35" s="1" t="s">
        <v>420</v>
      </c>
      <c r="H35" s="1" t="s">
        <v>421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422</v>
      </c>
      <c r="B36" s="1" t="s">
        <v>423</v>
      </c>
      <c r="C36" s="1" t="s">
        <v>424</v>
      </c>
      <c r="D36" s="1" t="s">
        <v>425</v>
      </c>
      <c r="E36" s="1" t="s">
        <v>426</v>
      </c>
      <c r="F36" s="1" t="s">
        <v>427</v>
      </c>
      <c r="G36" s="1" t="s">
        <v>428</v>
      </c>
      <c r="H36" s="1" t="s">
        <v>429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430</v>
      </c>
      <c r="B37" s="1" t="s">
        <v>431</v>
      </c>
      <c r="C37" s="1" t="s">
        <v>432</v>
      </c>
      <c r="D37" s="1" t="s">
        <v>433</v>
      </c>
      <c r="E37" s="1" t="s">
        <v>434</v>
      </c>
      <c r="F37" s="1" t="s">
        <v>435</v>
      </c>
      <c r="G37" s="1" t="s">
        <v>436</v>
      </c>
      <c r="H37" s="1" t="s">
        <v>437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438</v>
      </c>
      <c r="B38" s="1" t="s">
        <v>439</v>
      </c>
      <c r="C38" s="1" t="s">
        <v>440</v>
      </c>
      <c r="D38" s="1" t="s">
        <v>441</v>
      </c>
      <c r="E38" s="1" t="s">
        <v>442</v>
      </c>
      <c r="F38" s="1" t="s">
        <v>443</v>
      </c>
      <c r="G38" s="1" t="s">
        <v>444</v>
      </c>
      <c r="H38" s="1" t="s">
        <v>445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446</v>
      </c>
      <c r="B39" s="1">
        <v>0.1464</v>
      </c>
      <c r="C39" s="1" t="s">
        <v>447</v>
      </c>
      <c r="D39" s="1" t="s">
        <v>448</v>
      </c>
      <c r="E39" s="1" t="s">
        <v>449</v>
      </c>
      <c r="F39" s="1" t="s">
        <v>450</v>
      </c>
      <c r="G39" s="1" t="s">
        <v>451</v>
      </c>
      <c r="H39" s="1" t="s">
        <v>452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453</v>
      </c>
      <c r="B40" s="1" t="s">
        <v>454</v>
      </c>
      <c r="C40" s="1" t="s">
        <v>455</v>
      </c>
      <c r="D40" s="1" t="s">
        <v>456</v>
      </c>
      <c r="E40" s="1" t="s">
        <v>457</v>
      </c>
      <c r="F40" s="1" t="s">
        <v>458</v>
      </c>
      <c r="G40" s="1" t="s">
        <v>459</v>
      </c>
      <c r="H40" s="1" t="s">
        <v>460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461</v>
      </c>
      <c r="B41" s="1" t="s">
        <v>462</v>
      </c>
      <c r="C41" s="1" t="s">
        <v>463</v>
      </c>
      <c r="D41" s="1" t="s">
        <v>464</v>
      </c>
      <c r="E41" s="1" t="s">
        <v>465</v>
      </c>
      <c r="F41" s="1" t="s">
        <v>466</v>
      </c>
      <c r="G41" s="1" t="s">
        <v>467</v>
      </c>
      <c r="H41" s="1" t="s">
        <v>468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469</v>
      </c>
      <c r="B42" s="1" t="s">
        <v>470</v>
      </c>
      <c r="C42" s="1" t="s">
        <v>471</v>
      </c>
      <c r="D42" s="1" t="s">
        <v>472</v>
      </c>
      <c r="E42" s="1" t="s">
        <v>473</v>
      </c>
      <c r="F42" s="1" t="s">
        <v>474</v>
      </c>
      <c r="G42" s="1" t="s">
        <v>475</v>
      </c>
      <c r="H42" s="1" t="s">
        <v>476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477</v>
      </c>
      <c r="B43" s="1" t="s">
        <v>478</v>
      </c>
      <c r="C43" s="1" t="s">
        <v>479</v>
      </c>
      <c r="D43" s="1" t="s">
        <v>480</v>
      </c>
      <c r="E43" s="1" t="s">
        <v>481</v>
      </c>
      <c r="F43" s="1" t="s">
        <v>482</v>
      </c>
      <c r="G43" s="1" t="s">
        <v>483</v>
      </c>
      <c r="H43" s="1" t="s">
        <v>484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485</v>
      </c>
      <c r="B44" s="1" t="s">
        <v>486</v>
      </c>
      <c r="C44" s="1" t="s">
        <v>487</v>
      </c>
      <c r="D44" s="1" t="s">
        <v>488</v>
      </c>
      <c r="E44" s="1" t="s">
        <v>473</v>
      </c>
      <c r="F44" s="1" t="s">
        <v>489</v>
      </c>
      <c r="G44" s="1" t="s">
        <v>490</v>
      </c>
      <c r="H44" s="1" t="s">
        <v>491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492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493</v>
      </c>
      <c r="B46" s="1">
        <v>0.0</v>
      </c>
      <c r="C46" s="1" t="s">
        <v>494</v>
      </c>
      <c r="D46" s="1" t="s">
        <v>495</v>
      </c>
      <c r="E46" s="1" t="s">
        <v>496</v>
      </c>
      <c r="F46" s="1" t="s">
        <v>497</v>
      </c>
      <c r="G46" s="1" t="s">
        <v>498</v>
      </c>
      <c r="H46" s="1" t="s">
        <v>499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500</v>
      </c>
      <c r="B47" s="1">
        <v>0.0</v>
      </c>
      <c r="C47" s="1" t="s">
        <v>501</v>
      </c>
      <c r="D47" s="1" t="s">
        <v>502</v>
      </c>
      <c r="E47" s="1" t="s">
        <v>503</v>
      </c>
      <c r="F47" s="1" t="s">
        <v>504</v>
      </c>
      <c r="G47" s="1" t="s">
        <v>505</v>
      </c>
      <c r="H47" s="1" t="s">
        <v>506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507</v>
      </c>
      <c r="B48" s="1">
        <v>0.0</v>
      </c>
      <c r="C48" s="1" t="s">
        <v>508</v>
      </c>
      <c r="D48" s="1" t="s">
        <v>509</v>
      </c>
      <c r="E48" s="1" t="s">
        <v>510</v>
      </c>
      <c r="F48" s="1" t="s">
        <v>511</v>
      </c>
      <c r="G48" s="1" t="s">
        <v>512</v>
      </c>
      <c r="H48" s="1" t="s">
        <v>513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514</v>
      </c>
      <c r="B49" s="1">
        <v>0.0</v>
      </c>
      <c r="C49" s="1" t="s">
        <v>515</v>
      </c>
      <c r="D49" s="1" t="s">
        <v>516</v>
      </c>
      <c r="E49" s="1" t="s">
        <v>517</v>
      </c>
      <c r="F49" s="1" t="s">
        <v>518</v>
      </c>
      <c r="G49" s="1" t="s">
        <v>519</v>
      </c>
      <c r="H49" s="1" t="s">
        <v>520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521</v>
      </c>
      <c r="B50" s="1">
        <v>0.0</v>
      </c>
      <c r="C50" s="1" t="s">
        <v>522</v>
      </c>
      <c r="D50" s="1" t="s">
        <v>523</v>
      </c>
      <c r="E50" s="1" t="s">
        <v>524</v>
      </c>
      <c r="F50" s="1" t="s">
        <v>525</v>
      </c>
      <c r="G50" s="1" t="s">
        <v>526</v>
      </c>
      <c r="H50" s="1" t="s">
        <v>527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528</v>
      </c>
      <c r="B51" s="1">
        <v>0.0</v>
      </c>
      <c r="C51" s="1" t="s">
        <v>529</v>
      </c>
      <c r="D51" s="1" t="s">
        <v>530</v>
      </c>
      <c r="E51" s="1" t="s">
        <v>531</v>
      </c>
      <c r="F51" s="1" t="s">
        <v>532</v>
      </c>
      <c r="G51" s="1" t="s">
        <v>533</v>
      </c>
      <c r="H51" s="1" t="s">
        <v>534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535</v>
      </c>
      <c r="B52" s="1">
        <v>0.0</v>
      </c>
      <c r="C52" s="1" t="s">
        <v>529</v>
      </c>
      <c r="D52" s="1" t="s">
        <v>530</v>
      </c>
      <c r="E52" s="1" t="s">
        <v>531</v>
      </c>
      <c r="F52" s="1" t="s">
        <v>536</v>
      </c>
      <c r="G52" s="1" t="s">
        <v>537</v>
      </c>
      <c r="H52" s="1" t="s">
        <v>538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539</v>
      </c>
      <c r="B53" s="1">
        <v>0.0</v>
      </c>
      <c r="C53" s="1" t="s">
        <v>540</v>
      </c>
      <c r="D53" s="1" t="s">
        <v>541</v>
      </c>
      <c r="E53" s="1" t="s">
        <v>542</v>
      </c>
      <c r="F53" s="1" t="s">
        <v>543</v>
      </c>
      <c r="G53" s="1" t="s">
        <v>544</v>
      </c>
      <c r="H53" s="1" t="s">
        <v>545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546</v>
      </c>
      <c r="B54" s="1">
        <v>0.0</v>
      </c>
      <c r="C54" s="1" t="s">
        <v>547</v>
      </c>
      <c r="D54" s="1" t="s">
        <v>530</v>
      </c>
      <c r="E54" s="1" t="s">
        <v>548</v>
      </c>
      <c r="F54" s="1" t="s">
        <v>549</v>
      </c>
      <c r="G54" s="1" t="s">
        <v>550</v>
      </c>
      <c r="H54" s="1" t="s">
        <v>551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552</v>
      </c>
      <c r="B55" s="1">
        <v>0.0</v>
      </c>
      <c r="C55" s="1" t="s">
        <v>553</v>
      </c>
      <c r="D55" s="1" t="s">
        <v>554</v>
      </c>
      <c r="E55" s="1" t="s">
        <v>555</v>
      </c>
      <c r="F55" s="1" t="s">
        <v>490</v>
      </c>
      <c r="G55" s="1" t="s">
        <v>556</v>
      </c>
      <c r="H55" s="1" t="s">
        <v>557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558</v>
      </c>
      <c r="B56" s="1">
        <v>0.0</v>
      </c>
      <c r="C56" s="1" t="s">
        <v>559</v>
      </c>
      <c r="D56" s="1" t="s">
        <v>560</v>
      </c>
      <c r="E56" s="1" t="s">
        <v>561</v>
      </c>
      <c r="F56" s="1" t="s">
        <v>562</v>
      </c>
      <c r="G56" s="1" t="s">
        <v>563</v>
      </c>
      <c r="H56" s="1" t="s">
        <v>564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565</v>
      </c>
      <c r="B57" s="1">
        <v>0.0</v>
      </c>
      <c r="C57" s="1" t="s">
        <v>566</v>
      </c>
      <c r="D57" s="1" t="s">
        <v>567</v>
      </c>
      <c r="E57" s="1">
        <v>12.3464</v>
      </c>
      <c r="F57" s="1" t="s">
        <v>568</v>
      </c>
      <c r="G57" s="1" t="s">
        <v>569</v>
      </c>
      <c r="H57" s="1" t="s">
        <v>570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571</v>
      </c>
      <c r="B58" s="1">
        <v>0.0</v>
      </c>
      <c r="C58" s="1" t="s">
        <v>572</v>
      </c>
      <c r="D58" s="1" t="s">
        <v>573</v>
      </c>
      <c r="E58" s="1" t="s">
        <v>574</v>
      </c>
      <c r="F58" s="1" t="s">
        <v>575</v>
      </c>
      <c r="G58" s="1" t="s">
        <v>576</v>
      </c>
      <c r="H58" s="1" t="s">
        <v>577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578</v>
      </c>
      <c r="B59" s="1">
        <v>0.0</v>
      </c>
      <c r="C59" s="1" t="s">
        <v>579</v>
      </c>
      <c r="D59" s="1" t="s">
        <v>580</v>
      </c>
      <c r="E59" s="1" t="s">
        <v>581</v>
      </c>
      <c r="F59" s="1" t="s">
        <v>582</v>
      </c>
      <c r="G59" s="1" t="s">
        <v>583</v>
      </c>
      <c r="H59" s="1" t="s">
        <v>584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585</v>
      </c>
      <c r="B60" s="1">
        <v>0.0</v>
      </c>
      <c r="C60" s="1" t="s">
        <v>586</v>
      </c>
      <c r="D60" s="1" t="s">
        <v>587</v>
      </c>
      <c r="E60" s="1" t="s">
        <v>588</v>
      </c>
      <c r="F60" s="1" t="s">
        <v>589</v>
      </c>
      <c r="G60" s="1" t="s">
        <v>590</v>
      </c>
      <c r="H60" s="1" t="s">
        <v>591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592</v>
      </c>
      <c r="B61" s="1">
        <v>0.0</v>
      </c>
      <c r="C61" s="1" t="s">
        <v>593</v>
      </c>
      <c r="D61" s="1" t="s">
        <v>594</v>
      </c>
      <c r="E61" s="1" t="s">
        <v>595</v>
      </c>
      <c r="F61" s="1" t="s">
        <v>596</v>
      </c>
      <c r="G61" s="1" t="s">
        <v>597</v>
      </c>
      <c r="H61" s="1" t="s">
        <v>598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599</v>
      </c>
      <c r="B62" s="1">
        <v>0.0</v>
      </c>
      <c r="C62" s="1" t="s">
        <v>600</v>
      </c>
      <c r="D62" s="1" t="s">
        <v>601</v>
      </c>
      <c r="E62" s="1" t="s">
        <v>602</v>
      </c>
      <c r="F62" s="1" t="s">
        <v>603</v>
      </c>
      <c r="G62" s="1" t="s">
        <v>604</v>
      </c>
      <c r="H62" s="1" t="s">
        <v>605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606</v>
      </c>
      <c r="B63" s="1">
        <v>0.0</v>
      </c>
      <c r="C63" s="1">
        <v>0.0</v>
      </c>
      <c r="D63" s="1" t="s">
        <v>607</v>
      </c>
      <c r="E63" s="1" t="s">
        <v>608</v>
      </c>
      <c r="F63" s="1" t="s">
        <v>609</v>
      </c>
      <c r="G63" s="1" t="s">
        <v>610</v>
      </c>
      <c r="H63" s="1">
        <v>-0.0976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611</v>
      </c>
      <c r="B64" s="1">
        <v>0.0</v>
      </c>
      <c r="C64" s="1">
        <v>0.0</v>
      </c>
      <c r="D64" s="1" t="s">
        <v>612</v>
      </c>
      <c r="E64" s="1" t="s">
        <v>613</v>
      </c>
      <c r="F64" s="1" t="s">
        <v>614</v>
      </c>
      <c r="G64" s="1" t="s">
        <v>615</v>
      </c>
      <c r="H64" s="1" t="s">
        <v>616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617</v>
      </c>
      <c r="B65" s="1">
        <v>0.0</v>
      </c>
      <c r="C65" s="1">
        <v>0.0</v>
      </c>
      <c r="D65" s="1">
        <v>0.0</v>
      </c>
      <c r="E65" s="1">
        <v>0.0</v>
      </c>
      <c r="F65" s="1" t="s">
        <v>618</v>
      </c>
      <c r="G65" s="1" t="s">
        <v>619</v>
      </c>
      <c r="H65" s="1" t="s">
        <v>620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621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622</v>
      </c>
      <c r="B67" s="1">
        <v>0.0</v>
      </c>
      <c r="C67" s="1">
        <v>0.0</v>
      </c>
      <c r="D67" s="1" t="s">
        <v>623</v>
      </c>
      <c r="E67" s="1" t="s">
        <v>624</v>
      </c>
      <c r="F67" s="1" t="s">
        <v>625</v>
      </c>
      <c r="G67" s="1" t="s">
        <v>626</v>
      </c>
      <c r="H67" s="1" t="s">
        <v>627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628</v>
      </c>
      <c r="B68" s="1">
        <v>0.0</v>
      </c>
      <c r="C68" s="1">
        <v>0.0</v>
      </c>
      <c r="D68" s="1" t="s">
        <v>629</v>
      </c>
      <c r="E68" s="1" t="s">
        <v>630</v>
      </c>
      <c r="F68" s="1" t="s">
        <v>631</v>
      </c>
      <c r="G68" s="1" t="s">
        <v>632</v>
      </c>
      <c r="H68" s="1" t="s">
        <v>633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634</v>
      </c>
      <c r="B69" s="1">
        <v>0.0</v>
      </c>
      <c r="C69" s="1">
        <v>0.0</v>
      </c>
      <c r="D69" s="1" t="s">
        <v>635</v>
      </c>
      <c r="E69" s="1" t="s">
        <v>636</v>
      </c>
      <c r="F69" s="1" t="s">
        <v>637</v>
      </c>
      <c r="G69" s="1" t="s">
        <v>638</v>
      </c>
      <c r="H69" s="1" t="s">
        <v>639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640</v>
      </c>
      <c r="B70" s="1">
        <v>0.0</v>
      </c>
      <c r="C70" s="1">
        <v>0.0</v>
      </c>
      <c r="D70" s="1" t="s">
        <v>641</v>
      </c>
      <c r="E70" s="1" t="s">
        <v>642</v>
      </c>
      <c r="F70" s="1" t="s">
        <v>643</v>
      </c>
      <c r="G70" s="1" t="s">
        <v>644</v>
      </c>
      <c r="H70" s="1" t="s">
        <v>645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646</v>
      </c>
      <c r="B71" s="1">
        <v>0.0</v>
      </c>
      <c r="C71" s="1">
        <v>0.0</v>
      </c>
      <c r="D71" s="1" t="s">
        <v>647</v>
      </c>
      <c r="E71" s="1" t="s">
        <v>648</v>
      </c>
      <c r="F71" s="1" t="s">
        <v>649</v>
      </c>
      <c r="G71" s="1" t="s">
        <v>650</v>
      </c>
      <c r="H71" s="1" t="s">
        <v>651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652</v>
      </c>
      <c r="B72" s="1">
        <v>0.0</v>
      </c>
      <c r="C72" s="1">
        <v>0.0</v>
      </c>
      <c r="D72" s="1" t="s">
        <v>653</v>
      </c>
      <c r="E72" s="1" t="s">
        <v>654</v>
      </c>
      <c r="F72" s="1" t="s">
        <v>655</v>
      </c>
      <c r="G72" s="1" t="s">
        <v>656</v>
      </c>
      <c r="H72" s="1" t="s">
        <v>657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658</v>
      </c>
      <c r="B73" s="1">
        <v>0.0</v>
      </c>
      <c r="C73" s="1">
        <v>0.0</v>
      </c>
      <c r="D73" s="1" t="s">
        <v>653</v>
      </c>
      <c r="E73" s="1" t="s">
        <v>654</v>
      </c>
      <c r="F73" s="1" t="s">
        <v>659</v>
      </c>
      <c r="G73" s="1" t="s">
        <v>660</v>
      </c>
      <c r="H73" s="1" t="s">
        <v>661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662</v>
      </c>
      <c r="B74" s="1">
        <v>0.0</v>
      </c>
      <c r="C74" s="1">
        <v>0.0</v>
      </c>
      <c r="D74" s="1" t="s">
        <v>663</v>
      </c>
      <c r="E74" s="1" t="s">
        <v>664</v>
      </c>
      <c r="F74" s="1" t="s">
        <v>665</v>
      </c>
      <c r="G74" s="1" t="s">
        <v>666</v>
      </c>
      <c r="H74" s="1" t="s">
        <v>667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668</v>
      </c>
      <c r="B75" s="1">
        <v>0.0</v>
      </c>
      <c r="C75" s="1">
        <v>0.0</v>
      </c>
      <c r="D75" s="1" t="s">
        <v>653</v>
      </c>
      <c r="E75" s="1" t="s">
        <v>669</v>
      </c>
      <c r="F75" s="1" t="s">
        <v>670</v>
      </c>
      <c r="G75" s="1" t="s">
        <v>671</v>
      </c>
      <c r="H75" s="1" t="s">
        <v>672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673</v>
      </c>
      <c r="B76" s="1">
        <v>0.0</v>
      </c>
      <c r="C76" s="1">
        <v>0.0</v>
      </c>
      <c r="D76" s="1" t="s">
        <v>674</v>
      </c>
      <c r="E76" s="1" t="s">
        <v>675</v>
      </c>
      <c r="F76" s="1" t="s">
        <v>676</v>
      </c>
      <c r="G76" s="1" t="s">
        <v>677</v>
      </c>
      <c r="H76" s="1" t="s">
        <v>678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679</v>
      </c>
      <c r="B77" s="1">
        <v>0.0</v>
      </c>
      <c r="C77" s="1">
        <v>0.0</v>
      </c>
      <c r="D77" s="1" t="s">
        <v>680</v>
      </c>
      <c r="E77" s="1" t="s">
        <v>681</v>
      </c>
      <c r="F77" s="1" t="s">
        <v>682</v>
      </c>
      <c r="G77" s="1" t="s">
        <v>683</v>
      </c>
      <c r="H77" s="1" t="s">
        <v>684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685</v>
      </c>
      <c r="B78" s="1">
        <v>0.0</v>
      </c>
      <c r="C78" s="1">
        <v>0.0</v>
      </c>
      <c r="D78" s="1" t="s">
        <v>686</v>
      </c>
      <c r="E78" s="1" t="s">
        <v>687</v>
      </c>
      <c r="F78" s="1" t="s">
        <v>688</v>
      </c>
      <c r="G78" s="1" t="s">
        <v>689</v>
      </c>
      <c r="H78" s="1" t="s">
        <v>690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691</v>
      </c>
      <c r="B79" s="1">
        <v>0.0</v>
      </c>
      <c r="C79" s="1">
        <v>0.0</v>
      </c>
      <c r="D79" s="1" t="s">
        <v>692</v>
      </c>
      <c r="E79" s="1" t="s">
        <v>693</v>
      </c>
      <c r="F79" s="1" t="s">
        <v>694</v>
      </c>
      <c r="G79" s="1" t="s">
        <v>695</v>
      </c>
      <c r="H79" s="1" t="s">
        <v>696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697</v>
      </c>
      <c r="B80" s="1">
        <v>0.0</v>
      </c>
      <c r="C80" s="1">
        <v>0.0</v>
      </c>
      <c r="D80" s="1" t="s">
        <v>698</v>
      </c>
      <c r="E80" s="1" t="s">
        <v>699</v>
      </c>
      <c r="F80" s="1" t="s">
        <v>700</v>
      </c>
      <c r="G80" s="1" t="s">
        <v>701</v>
      </c>
      <c r="H80" s="1" t="s">
        <v>702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703</v>
      </c>
      <c r="B81" s="1">
        <v>0.0</v>
      </c>
      <c r="C81" s="1">
        <v>0.0</v>
      </c>
      <c r="D81" s="1" t="s">
        <v>704</v>
      </c>
      <c r="E81" s="1" t="s">
        <v>705</v>
      </c>
      <c r="F81" s="1" t="s">
        <v>706</v>
      </c>
      <c r="G81" s="1" t="s">
        <v>707</v>
      </c>
      <c r="H81" s="1" t="s">
        <v>708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709</v>
      </c>
      <c r="B82" s="1">
        <v>0.0</v>
      </c>
      <c r="C82" s="1">
        <v>0.0</v>
      </c>
      <c r="D82" s="1" t="s">
        <v>710</v>
      </c>
      <c r="E82" s="1" t="s">
        <v>711</v>
      </c>
      <c r="F82" s="1" t="s">
        <v>712</v>
      </c>
      <c r="G82" s="1" t="s">
        <v>713</v>
      </c>
      <c r="H82" s="1" t="s">
        <v>714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715</v>
      </c>
      <c r="B83" s="1">
        <v>0.0</v>
      </c>
      <c r="C83" s="1">
        <v>0.0</v>
      </c>
      <c r="D83" s="1" t="s">
        <v>716</v>
      </c>
      <c r="E83" s="1" t="s">
        <v>717</v>
      </c>
      <c r="F83" s="1" t="s">
        <v>718</v>
      </c>
      <c r="G83" s="1" t="s">
        <v>719</v>
      </c>
      <c r="H83" s="1" t="s">
        <v>720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721</v>
      </c>
      <c r="B84" s="1">
        <v>0.0</v>
      </c>
      <c r="C84" s="1">
        <v>0.0</v>
      </c>
      <c r="D84" s="1">
        <v>0.0</v>
      </c>
      <c r="E84" s="1" t="s">
        <v>722</v>
      </c>
      <c r="F84" s="1" t="s">
        <v>723</v>
      </c>
      <c r="G84" s="1" t="s">
        <v>724</v>
      </c>
      <c r="H84" s="1" t="s">
        <v>183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725</v>
      </c>
      <c r="B85" s="1">
        <v>0.0</v>
      </c>
      <c r="C85" s="1">
        <v>0.0</v>
      </c>
      <c r="D85" s="1">
        <v>0.0</v>
      </c>
      <c r="E85" s="1" t="s">
        <v>726</v>
      </c>
      <c r="F85" s="1" t="s">
        <v>727</v>
      </c>
      <c r="G85" s="1" t="s">
        <v>728</v>
      </c>
      <c r="H85" s="1" t="s">
        <v>729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730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731</v>
      </c>
      <c r="H86" s="1" t="s">
        <v>732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733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734</v>
      </c>
      <c r="B88" s="1">
        <v>0.0</v>
      </c>
      <c r="C88" s="1">
        <v>0.0</v>
      </c>
      <c r="D88" s="1">
        <v>0.0</v>
      </c>
      <c r="E88" s="1" t="s">
        <v>735</v>
      </c>
      <c r="F88" s="1" t="s">
        <v>736</v>
      </c>
      <c r="G88" s="1" t="s">
        <v>737</v>
      </c>
      <c r="H88" s="1" t="s">
        <v>738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739</v>
      </c>
      <c r="B89" s="1">
        <v>0.0</v>
      </c>
      <c r="C89" s="1">
        <v>0.0</v>
      </c>
      <c r="D89" s="1">
        <v>0.0</v>
      </c>
      <c r="E89" s="1" t="s">
        <v>740</v>
      </c>
      <c r="F89" s="1" t="s">
        <v>741</v>
      </c>
      <c r="G89" s="1" t="s">
        <v>742</v>
      </c>
      <c r="H89" s="1" t="s">
        <v>743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744</v>
      </c>
      <c r="B90" s="1">
        <v>0.0</v>
      </c>
      <c r="C90" s="1">
        <v>0.0</v>
      </c>
      <c r="D90" s="1">
        <v>0.0</v>
      </c>
      <c r="E90" s="1" t="s">
        <v>745</v>
      </c>
      <c r="F90" s="1" t="s">
        <v>746</v>
      </c>
      <c r="G90" s="1" t="s">
        <v>747</v>
      </c>
      <c r="H90" s="1" t="s">
        <v>748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749</v>
      </c>
      <c r="B91" s="1">
        <v>0.0</v>
      </c>
      <c r="C91" s="1">
        <v>0.0</v>
      </c>
      <c r="D91" s="1">
        <v>0.0</v>
      </c>
      <c r="E91" s="1" t="s">
        <v>750</v>
      </c>
      <c r="F91" s="1" t="s">
        <v>751</v>
      </c>
      <c r="G91" s="1" t="s">
        <v>752</v>
      </c>
      <c r="H91" s="1" t="s">
        <v>753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754</v>
      </c>
      <c r="B92" s="1">
        <v>0.0</v>
      </c>
      <c r="C92" s="1">
        <v>0.0</v>
      </c>
      <c r="D92" s="1">
        <v>0.0</v>
      </c>
      <c r="E92" s="1" t="s">
        <v>755</v>
      </c>
      <c r="F92" s="1" t="s">
        <v>756</v>
      </c>
      <c r="G92" s="1" t="s">
        <v>757</v>
      </c>
      <c r="H92" s="1" t="s">
        <v>758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759</v>
      </c>
      <c r="B93" s="1">
        <v>0.0</v>
      </c>
      <c r="C93" s="1">
        <v>0.0</v>
      </c>
      <c r="D93" s="1">
        <v>0.0</v>
      </c>
      <c r="E93" s="1" t="s">
        <v>760</v>
      </c>
      <c r="F93" s="1" t="s">
        <v>761</v>
      </c>
      <c r="G93" s="1" t="s">
        <v>762</v>
      </c>
      <c r="H93" s="1" t="s">
        <v>763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764</v>
      </c>
      <c r="B94" s="1">
        <v>0.0</v>
      </c>
      <c r="C94" s="1">
        <v>0.0</v>
      </c>
      <c r="D94" s="1">
        <v>0.0</v>
      </c>
      <c r="E94" s="1" t="s">
        <v>760</v>
      </c>
      <c r="F94" s="1" t="s">
        <v>765</v>
      </c>
      <c r="G94" s="1" t="s">
        <v>766</v>
      </c>
      <c r="H94" s="1" t="s">
        <v>767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768</v>
      </c>
      <c r="B95" s="1">
        <v>0.0</v>
      </c>
      <c r="C95" s="1">
        <v>0.0</v>
      </c>
      <c r="D95" s="1">
        <v>0.0</v>
      </c>
      <c r="E95" s="1" t="s">
        <v>769</v>
      </c>
      <c r="F95" s="1" t="s">
        <v>770</v>
      </c>
      <c r="G95" s="1" t="s">
        <v>626</v>
      </c>
      <c r="H95" s="1" t="s">
        <v>534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771</v>
      </c>
      <c r="B96" s="1">
        <v>0.0</v>
      </c>
      <c r="C96" s="1">
        <v>0.0</v>
      </c>
      <c r="D96" s="1">
        <v>0.0</v>
      </c>
      <c r="E96" s="1" t="s">
        <v>772</v>
      </c>
      <c r="F96" s="1" t="s">
        <v>773</v>
      </c>
      <c r="G96" s="1" t="s">
        <v>527</v>
      </c>
      <c r="H96" s="1" t="s">
        <v>774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775</v>
      </c>
      <c r="B97" s="1">
        <v>0.0</v>
      </c>
      <c r="C97" s="1">
        <v>0.0</v>
      </c>
      <c r="D97" s="1">
        <v>0.0</v>
      </c>
      <c r="E97" s="1" t="s">
        <v>776</v>
      </c>
      <c r="F97" s="1" t="s">
        <v>777</v>
      </c>
      <c r="G97" s="1" t="s">
        <v>778</v>
      </c>
      <c r="H97" s="1" t="s">
        <v>779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780</v>
      </c>
      <c r="B98" s="1">
        <v>0.0</v>
      </c>
      <c r="C98" s="1">
        <v>0.0</v>
      </c>
      <c r="D98" s="1">
        <v>0.0</v>
      </c>
      <c r="E98" s="1" t="s">
        <v>781</v>
      </c>
      <c r="F98" s="1" t="s">
        <v>782</v>
      </c>
      <c r="G98" s="1" t="s">
        <v>783</v>
      </c>
      <c r="H98" s="1" t="s">
        <v>154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784</v>
      </c>
      <c r="B99" s="1">
        <v>0.0</v>
      </c>
      <c r="C99" s="1">
        <v>0.0</v>
      </c>
      <c r="D99" s="1">
        <v>0.0</v>
      </c>
      <c r="E99" s="1" t="s">
        <v>785</v>
      </c>
      <c r="F99" s="1" t="s">
        <v>786</v>
      </c>
      <c r="G99" s="1" t="s">
        <v>787</v>
      </c>
      <c r="H99" s="1" t="s">
        <v>788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789</v>
      </c>
      <c r="B100" s="1">
        <v>0.0</v>
      </c>
      <c r="C100" s="1">
        <v>0.0</v>
      </c>
      <c r="D100" s="1">
        <v>0.0</v>
      </c>
      <c r="E100" s="1" t="s">
        <v>790</v>
      </c>
      <c r="F100" s="1" t="s">
        <v>791</v>
      </c>
      <c r="G100" s="1">
        <v>4.148000000000001</v>
      </c>
      <c r="H100" s="1" t="s">
        <v>792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793</v>
      </c>
      <c r="B101" s="1">
        <v>0.0</v>
      </c>
      <c r="C101" s="1">
        <v>0.0</v>
      </c>
      <c r="D101" s="1">
        <v>0.0</v>
      </c>
      <c r="E101" s="1" t="s">
        <v>794</v>
      </c>
      <c r="F101" s="1" t="s">
        <v>795</v>
      </c>
      <c r="G101" s="1" t="s">
        <v>796</v>
      </c>
      <c r="H101" s="1" t="s">
        <v>797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798</v>
      </c>
      <c r="B102" s="1">
        <v>0.0</v>
      </c>
      <c r="C102" s="1">
        <v>0.0</v>
      </c>
      <c r="D102" s="1">
        <v>0.0</v>
      </c>
      <c r="E102" s="1" t="s">
        <v>799</v>
      </c>
      <c r="F102" s="1" t="s">
        <v>800</v>
      </c>
      <c r="G102" s="1" t="s">
        <v>418</v>
      </c>
      <c r="H102" s="1" t="s">
        <v>801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802</v>
      </c>
      <c r="B103" s="1">
        <v>0.0</v>
      </c>
      <c r="C103" s="1">
        <v>0.0</v>
      </c>
      <c r="D103" s="1">
        <v>0.0</v>
      </c>
      <c r="E103" s="1" t="s">
        <v>803</v>
      </c>
      <c r="F103" s="1" t="s">
        <v>804</v>
      </c>
      <c r="G103" s="1" t="s">
        <v>805</v>
      </c>
      <c r="H103" s="1" t="s">
        <v>806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807</v>
      </c>
      <c r="B104" s="1">
        <v>0.0</v>
      </c>
      <c r="C104" s="1">
        <v>0.0</v>
      </c>
      <c r="D104" s="1">
        <v>0.0</v>
      </c>
      <c r="E104" s="1" t="s">
        <v>808</v>
      </c>
      <c r="F104" s="1" t="s">
        <v>809</v>
      </c>
      <c r="G104" s="1" t="s">
        <v>810</v>
      </c>
      <c r="H104" s="1" t="s">
        <v>811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812</v>
      </c>
      <c r="B105" s="1">
        <v>0.0</v>
      </c>
      <c r="C105" s="1">
        <v>0.0</v>
      </c>
      <c r="D105" s="1">
        <v>0.0</v>
      </c>
      <c r="E105" s="1">
        <v>0.0</v>
      </c>
      <c r="F105" s="1" t="s">
        <v>813</v>
      </c>
      <c r="G105" s="1" t="s">
        <v>814</v>
      </c>
      <c r="H105" s="1" t="s">
        <v>815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816</v>
      </c>
      <c r="B106" s="1">
        <v>0.0</v>
      </c>
      <c r="C106" s="1">
        <v>0.0</v>
      </c>
      <c r="D106" s="1">
        <v>0.0</v>
      </c>
      <c r="E106" s="1">
        <v>0.0</v>
      </c>
      <c r="F106" s="1" t="s">
        <v>817</v>
      </c>
      <c r="G106" s="1" t="s">
        <v>818</v>
      </c>
      <c r="H106" s="1" t="s">
        <v>819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820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821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822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823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824</v>
      </c>
      <c r="H109" s="1" t="s">
        <v>825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826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827</v>
      </c>
      <c r="H110" s="1" t="s">
        <v>828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829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830</v>
      </c>
      <c r="H111" s="1" t="s">
        <v>831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832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833</v>
      </c>
      <c r="H112" s="1" t="s">
        <v>834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835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836</v>
      </c>
      <c r="H113" s="1" t="s">
        <v>837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838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839</v>
      </c>
      <c r="H114" s="1" t="s">
        <v>840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841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842</v>
      </c>
      <c r="H115" s="1" t="s">
        <v>843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844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845</v>
      </c>
      <c r="H116" s="1" t="s">
        <v>846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847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848</v>
      </c>
      <c r="H117" s="1" t="s">
        <v>849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850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851</v>
      </c>
      <c r="H118" s="1" t="s">
        <v>852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853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854</v>
      </c>
      <c r="H119" s="1" t="s">
        <v>855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856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857</v>
      </c>
      <c r="H120" s="1" t="s">
        <v>858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859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860</v>
      </c>
      <c r="H121" s="1" t="s">
        <v>861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862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863</v>
      </c>
      <c r="H122" s="1" t="s">
        <v>864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865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866</v>
      </c>
      <c r="H123" s="1" t="s">
        <v>867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868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869</v>
      </c>
      <c r="H124" s="1" t="s">
        <v>870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871</v>
      </c>
      <c r="B125" s="1">
        <v>0.0</v>
      </c>
      <c r="C125" s="1">
        <v>0.0</v>
      </c>
      <c r="D125" s="1">
        <v>0.0</v>
      </c>
      <c r="E125" s="1">
        <v>0.0</v>
      </c>
      <c r="F125" s="1">
        <v>0.0</v>
      </c>
      <c r="G125" s="1" t="s">
        <v>872</v>
      </c>
      <c r="H125" s="1" t="s">
        <v>873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874</v>
      </c>
      <c r="B126" s="1">
        <v>0.0</v>
      </c>
      <c r="C126" s="1">
        <v>0.0</v>
      </c>
      <c r="D126" s="1">
        <v>0.0</v>
      </c>
      <c r="E126" s="1">
        <v>0.0</v>
      </c>
      <c r="F126" s="1">
        <v>0.0</v>
      </c>
      <c r="G126" s="1">
        <v>0.0</v>
      </c>
      <c r="H126" s="1" t="s">
        <v>875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876</v>
      </c>
      <c r="B127" s="1">
        <v>0.0</v>
      </c>
      <c r="C127" s="1">
        <v>0.0</v>
      </c>
      <c r="D127" s="1">
        <v>0.0</v>
      </c>
      <c r="E127" s="1">
        <v>0.0</v>
      </c>
      <c r="F127" s="1">
        <v>0.0</v>
      </c>
      <c r="G127" s="1">
        <v>0.0</v>
      </c>
      <c r="H127" s="1" t="s">
        <v>877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 t="s">
        <v>878</v>
      </c>
      <c r="C1" s="1" t="s">
        <v>879</v>
      </c>
      <c r="D1" s="1" t="s">
        <v>880</v>
      </c>
      <c r="E1" s="1" t="s">
        <v>881</v>
      </c>
      <c r="F1" s="1" t="s">
        <v>882</v>
      </c>
      <c r="G1" s="1" t="s">
        <v>883</v>
      </c>
      <c r="H1" s="1" t="s">
        <v>884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885</v>
      </c>
      <c r="B2" s="1" t="s">
        <v>886</v>
      </c>
      <c r="C2" s="1" t="s">
        <v>887</v>
      </c>
      <c r="D2" s="1" t="s">
        <v>888</v>
      </c>
      <c r="E2" s="1" t="s">
        <v>889</v>
      </c>
      <c r="F2" s="1" t="s">
        <v>890</v>
      </c>
      <c r="G2" s="1" t="s">
        <v>891</v>
      </c>
      <c r="H2" s="1" t="s">
        <v>891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892</v>
      </c>
      <c r="B3" s="1" t="s">
        <v>893</v>
      </c>
      <c r="C3" s="1" t="s">
        <v>894</v>
      </c>
      <c r="D3" s="1" t="s">
        <v>895</v>
      </c>
      <c r="E3" s="1" t="s">
        <v>896</v>
      </c>
      <c r="F3" s="1" t="s">
        <v>897</v>
      </c>
      <c r="G3" s="1" t="s">
        <v>898</v>
      </c>
      <c r="H3" s="1" t="s">
        <v>899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900</v>
      </c>
      <c r="B4" s="1" t="s">
        <v>886</v>
      </c>
      <c r="C4" s="1" t="s">
        <v>887</v>
      </c>
      <c r="D4" s="1" t="s">
        <v>901</v>
      </c>
      <c r="E4" s="1" t="s">
        <v>889</v>
      </c>
      <c r="F4" s="1" t="s">
        <v>890</v>
      </c>
      <c r="G4" s="1" t="s">
        <v>891</v>
      </c>
      <c r="H4" s="1" t="s">
        <v>891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892</v>
      </c>
      <c r="B5" s="1" t="s">
        <v>893</v>
      </c>
      <c r="C5" s="1" t="s">
        <v>894</v>
      </c>
      <c r="D5" s="1" t="s">
        <v>902</v>
      </c>
      <c r="E5" s="1" t="s">
        <v>903</v>
      </c>
      <c r="F5" s="1" t="s">
        <v>897</v>
      </c>
      <c r="G5" s="1" t="s">
        <v>898</v>
      </c>
      <c r="H5" s="1" t="s">
        <v>899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904</v>
      </c>
      <c r="B6" s="1" t="s">
        <v>905</v>
      </c>
      <c r="C6" s="1" t="s">
        <v>906</v>
      </c>
      <c r="D6" s="1" t="s">
        <v>907</v>
      </c>
      <c r="E6" s="1" t="s">
        <v>908</v>
      </c>
      <c r="F6" s="1" t="s">
        <v>909</v>
      </c>
      <c r="G6" s="1" t="s">
        <v>910</v>
      </c>
      <c r="H6" s="1" t="s">
        <v>911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912</v>
      </c>
      <c r="B7" s="1" t="s">
        <v>893</v>
      </c>
      <c r="C7" s="1" t="s">
        <v>893</v>
      </c>
      <c r="D7" s="1" t="s">
        <v>905</v>
      </c>
      <c r="E7" s="1" t="s">
        <v>893</v>
      </c>
      <c r="F7" s="1" t="s">
        <v>893</v>
      </c>
      <c r="G7" s="1" t="s">
        <v>893</v>
      </c>
      <c r="H7" s="1" t="s">
        <v>893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913</v>
      </c>
      <c r="B8" s="1" t="s">
        <v>893</v>
      </c>
      <c r="C8" s="1" t="s">
        <v>914</v>
      </c>
      <c r="D8" s="1" t="s">
        <v>915</v>
      </c>
      <c r="E8" s="1" t="s">
        <v>916</v>
      </c>
      <c r="F8" s="1" t="s">
        <v>917</v>
      </c>
      <c r="G8" s="1" t="s">
        <v>918</v>
      </c>
      <c r="H8" s="1" t="s">
        <v>917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919</v>
      </c>
      <c r="B9" s="1" t="s">
        <v>920</v>
      </c>
      <c r="C9" s="1" t="s">
        <v>921</v>
      </c>
      <c r="D9" s="1" t="s">
        <v>922</v>
      </c>
      <c r="E9" s="1" t="s">
        <v>923</v>
      </c>
      <c r="F9" s="1" t="s">
        <v>924</v>
      </c>
      <c r="G9" s="1" t="s">
        <v>925</v>
      </c>
      <c r="H9" s="1" t="s">
        <v>926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927</v>
      </c>
      <c r="B10" s="1" t="s">
        <v>915</v>
      </c>
      <c r="C10" s="1" t="s">
        <v>915</v>
      </c>
      <c r="D10" s="1" t="s">
        <v>915</v>
      </c>
      <c r="E10" s="1" t="s">
        <v>915</v>
      </c>
      <c r="F10" s="1" t="s">
        <v>915</v>
      </c>
      <c r="G10" s="1" t="s">
        <v>925</v>
      </c>
      <c r="H10" s="1" t="s">
        <v>926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928</v>
      </c>
      <c r="B11" s="1" t="s">
        <v>893</v>
      </c>
      <c r="C11" s="1" t="s">
        <v>915</v>
      </c>
      <c r="D11" s="1" t="s">
        <v>915</v>
      </c>
      <c r="E11" s="1" t="s">
        <v>915</v>
      </c>
      <c r="F11" s="1" t="s">
        <v>915</v>
      </c>
      <c r="G11" s="1" t="s">
        <v>929</v>
      </c>
      <c r="H11" s="1" t="s">
        <v>930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931</v>
      </c>
      <c r="B12" s="1" t="s">
        <v>893</v>
      </c>
      <c r="C12" s="1" t="s">
        <v>915</v>
      </c>
      <c r="D12" s="1" t="s">
        <v>915</v>
      </c>
      <c r="E12" s="1" t="s">
        <v>915</v>
      </c>
      <c r="F12" s="1" t="s">
        <v>915</v>
      </c>
      <c r="G12" s="1" t="s">
        <v>932</v>
      </c>
      <c r="H12" s="1" t="s">
        <v>933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934</v>
      </c>
      <c r="B13" s="1" t="s">
        <v>893</v>
      </c>
      <c r="C13" s="1" t="s">
        <v>915</v>
      </c>
      <c r="D13" s="1" t="s">
        <v>915</v>
      </c>
      <c r="E13" s="1" t="s">
        <v>915</v>
      </c>
      <c r="F13" s="1" t="s">
        <v>915</v>
      </c>
      <c r="G13" s="1" t="s">
        <v>935</v>
      </c>
      <c r="H13" s="1" t="s">
        <v>936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937</v>
      </c>
      <c r="B14" s="1" t="s">
        <v>893</v>
      </c>
      <c r="C14" s="1" t="s">
        <v>938</v>
      </c>
      <c r="D14" s="1" t="s">
        <v>939</v>
      </c>
      <c r="E14" s="1" t="s">
        <v>940</v>
      </c>
      <c r="F14" s="1" t="s">
        <v>941</v>
      </c>
      <c r="G14" s="1" t="s">
        <v>942</v>
      </c>
      <c r="H14" s="1" t="s">
        <v>943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944</v>
      </c>
      <c r="B15" s="1" t="s">
        <v>893</v>
      </c>
      <c r="C15" s="1" t="s">
        <v>893</v>
      </c>
      <c r="D15" s="1" t="s">
        <v>893</v>
      </c>
      <c r="E15" s="1" t="s">
        <v>893</v>
      </c>
      <c r="F15" s="1" t="s">
        <v>893</v>
      </c>
      <c r="G15" s="1" t="s">
        <v>893</v>
      </c>
      <c r="H15" s="1" t="s">
        <v>893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945</v>
      </c>
      <c r="B16" s="1" t="s">
        <v>893</v>
      </c>
      <c r="C16" s="1" t="s">
        <v>893</v>
      </c>
      <c r="D16" s="1" t="s">
        <v>893</v>
      </c>
      <c r="E16" s="1" t="s">
        <v>893</v>
      </c>
      <c r="F16" s="1" t="s">
        <v>893</v>
      </c>
      <c r="G16" s="1" t="s">
        <v>893</v>
      </c>
      <c r="H16" s="1" t="s">
        <v>893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946</v>
      </c>
      <c r="B17" s="1" t="s">
        <v>154</v>
      </c>
      <c r="C17" s="1" t="s">
        <v>155</v>
      </c>
      <c r="D17" s="1" t="s">
        <v>947</v>
      </c>
      <c r="E17" s="1" t="s">
        <v>271</v>
      </c>
      <c r="F17" s="1" t="s">
        <v>948</v>
      </c>
      <c r="G17" s="1" t="s">
        <v>949</v>
      </c>
      <c r="H17" s="1" t="s">
        <v>950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951</v>
      </c>
      <c r="B18" s="1" t="s">
        <v>893</v>
      </c>
      <c r="C18" s="1" t="s">
        <v>893</v>
      </c>
      <c r="D18" s="1" t="s">
        <v>893</v>
      </c>
      <c r="E18" s="1" t="s">
        <v>893</v>
      </c>
      <c r="F18" s="1" t="s">
        <v>893</v>
      </c>
      <c r="G18" s="1" t="s">
        <v>893</v>
      </c>
      <c r="H18" s="1" t="s">
        <v>893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952</v>
      </c>
      <c r="B19" s="1" t="s">
        <v>953</v>
      </c>
      <c r="C19" s="1" t="s">
        <v>954</v>
      </c>
      <c r="D19" s="1" t="s">
        <v>955</v>
      </c>
      <c r="E19" s="1" t="s">
        <v>956</v>
      </c>
      <c r="F19" s="1" t="s">
        <v>957</v>
      </c>
      <c r="G19" s="1" t="s">
        <v>958</v>
      </c>
      <c r="H19" s="1" t="s">
        <v>959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960</v>
      </c>
      <c r="B20" s="1" t="s">
        <v>893</v>
      </c>
      <c r="C20" s="1" t="s">
        <v>961</v>
      </c>
      <c r="D20" s="1" t="s">
        <v>962</v>
      </c>
      <c r="E20" s="1" t="s">
        <v>963</v>
      </c>
      <c r="F20" s="1" t="s">
        <v>964</v>
      </c>
      <c r="G20" s="1" t="s">
        <v>965</v>
      </c>
      <c r="H20" s="1" t="s">
        <v>966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967</v>
      </c>
      <c r="B21" s="1" t="s">
        <v>893</v>
      </c>
      <c r="C21" s="1" t="s">
        <v>968</v>
      </c>
      <c r="D21" s="1" t="s">
        <v>969</v>
      </c>
      <c r="E21" s="1" t="s">
        <v>970</v>
      </c>
      <c r="F21" s="1" t="s">
        <v>971</v>
      </c>
      <c r="G21" s="1" t="s">
        <v>972</v>
      </c>
      <c r="H21" s="1" t="s">
        <v>973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974</v>
      </c>
      <c r="B22" s="1" t="s">
        <v>893</v>
      </c>
      <c r="C22" s="1" t="s">
        <v>975</v>
      </c>
      <c r="D22" s="1" t="s">
        <v>976</v>
      </c>
      <c r="E22" s="1" t="s">
        <v>977</v>
      </c>
      <c r="F22" s="1" t="s">
        <v>978</v>
      </c>
      <c r="G22" s="1" t="s">
        <v>979</v>
      </c>
      <c r="H22" s="1" t="s">
        <v>980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117</v>
      </c>
      <c r="B23" s="1" t="s">
        <v>893</v>
      </c>
      <c r="C23" s="1" t="s">
        <v>893</v>
      </c>
      <c r="D23" s="1" t="s">
        <v>981</v>
      </c>
      <c r="E23" s="1" t="s">
        <v>893</v>
      </c>
      <c r="F23" s="1" t="s">
        <v>893</v>
      </c>
      <c r="G23" s="1" t="s">
        <v>893</v>
      </c>
      <c r="H23" s="1" t="s">
        <v>893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982</v>
      </c>
      <c r="B24" s="1" t="s">
        <v>983</v>
      </c>
      <c r="C24" s="1" t="s">
        <v>984</v>
      </c>
      <c r="D24" s="1" t="s">
        <v>985</v>
      </c>
      <c r="E24" s="1" t="s">
        <v>986</v>
      </c>
      <c r="F24" s="1" t="s">
        <v>987</v>
      </c>
      <c r="G24" s="1" t="s">
        <v>988</v>
      </c>
      <c r="H24" s="1" t="s">
        <v>988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989</v>
      </c>
      <c r="B25" s="1" t="s">
        <v>990</v>
      </c>
      <c r="C25" s="1" t="s">
        <v>991</v>
      </c>
      <c r="D25" s="1" t="s">
        <v>992</v>
      </c>
      <c r="E25" s="1" t="s">
        <v>992</v>
      </c>
      <c r="F25" s="1" t="s">
        <v>993</v>
      </c>
      <c r="G25" s="1" t="s">
        <v>994</v>
      </c>
      <c r="H25" s="1" t="s">
        <v>994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995</v>
      </c>
      <c r="B26" s="1" t="s">
        <v>996</v>
      </c>
      <c r="C26" s="1" t="s">
        <v>997</v>
      </c>
      <c r="D26" s="1" t="s">
        <v>998</v>
      </c>
      <c r="E26" s="1" t="s">
        <v>999</v>
      </c>
      <c r="F26" s="1" t="s">
        <v>1000</v>
      </c>
      <c r="G26" s="1" t="s">
        <v>893</v>
      </c>
      <c r="H26" s="1" t="s">
        <v>893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1001</v>
      </c>
      <c r="B2" s="1" t="s">
        <v>1002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1003</v>
      </c>
      <c r="B3" s="1" t="s">
        <v>1004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1005</v>
      </c>
      <c r="B4" s="1" t="s">
        <v>1006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1007</v>
      </c>
      <c r="B5" s="1" t="s">
        <v>1008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1009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1010</v>
      </c>
      <c r="B7" s="1" t="s">
        <v>1011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1012</v>
      </c>
      <c r="B8" s="4" t="s">
        <v>1013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1014</v>
      </c>
      <c r="B9" s="1" t="s">
        <v>1015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1016</v>
      </c>
      <c r="B10" s="1" t="s">
        <v>1017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1018</v>
      </c>
      <c r="B11" s="1" t="s">
        <v>1015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1019</v>
      </c>
      <c r="B12" s="1" t="s">
        <v>1020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1021</v>
      </c>
      <c r="B13" s="1" t="s">
        <v>1022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1023</v>
      </c>
      <c r="B14" s="1" t="s">
        <v>1020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1024</v>
      </c>
      <c r="B15" s="1" t="s">
        <v>1025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1026</v>
      </c>
      <c r="B16" s="1">
        <v>2484.0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1027</v>
      </c>
      <c r="B17" s="1" t="s">
        <v>1028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1029</v>
      </c>
      <c r="B18" s="1">
        <v>1.5462144E9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1030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1031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1032</v>
      </c>
      <c r="B21" s="1">
        <v>10.9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1033</v>
      </c>
      <c r="B22" s="1">
        <v>10.93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1034</v>
      </c>
      <c r="B23" s="1">
        <v>10.71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1035</v>
      </c>
      <c r="B24" s="1">
        <v>10.93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1036</v>
      </c>
      <c r="B25" s="1">
        <v>10.9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1037</v>
      </c>
      <c r="B26" s="1">
        <v>10.93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1038</v>
      </c>
      <c r="B27" s="1">
        <v>10.71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1039</v>
      </c>
      <c r="B28" s="1">
        <v>10.93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1040</v>
      </c>
      <c r="B29" s="1">
        <v>1.42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1041</v>
      </c>
      <c r="B30" s="1">
        <v>0.1317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1042</v>
      </c>
      <c r="B31" s="1">
        <v>1.731024E9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1043</v>
      </c>
      <c r="B32" s="1">
        <v>0.9985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1044</v>
      </c>
      <c r="B33" s="1">
        <v>1.019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1045</v>
      </c>
      <c r="B34" s="1">
        <v>9.205129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1046</v>
      </c>
      <c r="B35" s="1">
        <v>0.2549716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1047</v>
      </c>
      <c r="B36" s="1">
        <v>52275.0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1048</v>
      </c>
      <c r="B37" s="1">
        <v>52275.0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1049</v>
      </c>
      <c r="B38" s="1">
        <v>28877.0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1050</v>
      </c>
      <c r="B39" s="1">
        <v>41030.0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1051</v>
      </c>
      <c r="B40" s="1">
        <v>41030.0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1052</v>
      </c>
      <c r="B41" s="1">
        <v>10.61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1053</v>
      </c>
      <c r="B42" s="1">
        <v>11.13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1054</v>
      </c>
      <c r="B43" s="1">
        <v>800.0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1055</v>
      </c>
      <c r="B44" s="1">
        <v>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1056</v>
      </c>
      <c r="B45" s="1">
        <v>4.0189872E8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1057</v>
      </c>
      <c r="B46" s="1">
        <v>10.05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1058</v>
      </c>
      <c r="B47" s="1">
        <v>21.282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1059</v>
      </c>
      <c r="B48" s="1">
        <v>0.02928441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1060</v>
      </c>
      <c r="B49" s="1">
        <v>11.9262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1061</v>
      </c>
      <c r="B50" s="1">
        <v>14.533725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1062</v>
      </c>
      <c r="B51" s="1">
        <v>29.124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1063</v>
      </c>
      <c r="B52" s="1">
        <v>2.6719267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1064</v>
      </c>
      <c r="B53" s="1" t="s">
        <v>1065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1066</v>
      </c>
      <c r="B54" s="1">
        <v>8.401071104E9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1067</v>
      </c>
      <c r="B55" s="1">
        <v>0.06452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1068</v>
      </c>
      <c r="B56" s="1">
        <v>3.01120152E8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1069</v>
      </c>
      <c r="B57" s="1">
        <v>3.73165E7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1070</v>
      </c>
      <c r="B58" s="1">
        <v>97947.0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1071</v>
      </c>
      <c r="B59" s="1">
        <v>108610.0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1072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1073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1074</v>
      </c>
      <c r="B62" s="1">
        <v>0.0026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1075</v>
      </c>
      <c r="B63" s="1">
        <v>0.53911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1076</v>
      </c>
      <c r="B64" s="1">
        <v>0.1272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1077</v>
      </c>
      <c r="B65" s="1">
        <v>4.07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1078</v>
      </c>
      <c r="B66" s="1">
        <v>1.3486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1079</v>
      </c>
      <c r="B67" s="1">
        <v>3.89248E7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1080</v>
      </c>
      <c r="B68" s="1">
        <v>3.686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1081</v>
      </c>
      <c r="B69" s="1">
        <v>2.9218667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1082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1083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1084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1085</v>
      </c>
      <c r="B73" s="1">
        <v>8.85404032E8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1086</v>
      </c>
      <c r="B74" s="1">
        <v>1.17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1087</v>
      </c>
      <c r="B75" s="1">
        <v>1.88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1088</v>
      </c>
      <c r="B76" s="1">
        <v>0.612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1089</v>
      </c>
      <c r="B77" s="1">
        <v>3.762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1090</v>
      </c>
      <c r="B78" s="1">
        <v>-0.17217523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1091</v>
      </c>
      <c r="B79" s="1">
        <v>0.23713636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1092</v>
      </c>
      <c r="B80" s="1">
        <v>0.338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1093</v>
      </c>
      <c r="B81" s="1">
        <v>1.731024E9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1094</v>
      </c>
      <c r="B82" s="1" t="s">
        <v>1095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1096</v>
      </c>
      <c r="B83" s="1" t="s">
        <v>1097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1098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1099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1100</v>
      </c>
      <c r="B86" s="1" t="s">
        <v>1101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1102</v>
      </c>
      <c r="B87" s="1" t="s">
        <v>1103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1104</v>
      </c>
      <c r="B88" s="1">
        <v>1.5465258E9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1105</v>
      </c>
      <c r="B89" s="1" t="s">
        <v>1106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1107</v>
      </c>
      <c r="B90" s="1" t="s">
        <v>1108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1109</v>
      </c>
      <c r="B91" s="1" t="s">
        <v>1110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1111</v>
      </c>
      <c r="B92" s="1" t="s">
        <v>1112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1113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1114</v>
      </c>
      <c r="B94" s="1">
        <v>10.77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1115</v>
      </c>
      <c r="B95" s="1">
        <v>22.669058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1116</v>
      </c>
      <c r="B96" s="1">
        <v>17.420597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1117</v>
      </c>
      <c r="B97" s="1">
        <v>20.044828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1118</v>
      </c>
      <c r="B98" s="1">
        <v>20.044828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1119</v>
      </c>
      <c r="B99" s="1">
        <v>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1120</v>
      </c>
      <c r="B100" s="1" t="s">
        <v>1121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1122</v>
      </c>
      <c r="B101" s="1">
        <v>2.0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1123</v>
      </c>
      <c r="B102" s="1">
        <v>3.16377984E8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1124</v>
      </c>
      <c r="B103" s="1">
        <v>0.985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1125</v>
      </c>
      <c r="B104" s="1">
        <v>2.233246976E9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1126</v>
      </c>
      <c r="B105" s="1">
        <v>5.259181056E9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1127</v>
      </c>
      <c r="B106" s="1">
        <v>0.359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1128</v>
      </c>
      <c r="B107" s="1">
        <v>1.071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1129</v>
      </c>
      <c r="B108" s="1">
        <v>1.3723981824E10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1130</v>
      </c>
      <c r="B109" s="1">
        <v>444.669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1131</v>
      </c>
      <c r="B110" s="1">
        <v>369.054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1132</v>
      </c>
      <c r="B111" s="1">
        <v>0.11258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1133</v>
      </c>
      <c r="B112" s="1">
        <v>0.72116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1134</v>
      </c>
      <c r="B113" s="1">
        <v>7.23428608E8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1135</v>
      </c>
      <c r="B114" s="1">
        <v>2.015715968E9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1136</v>
      </c>
      <c r="B115" s="1">
        <v>0.066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1137</v>
      </c>
      <c r="B116" s="1">
        <v>0.71776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1138</v>
      </c>
      <c r="B117" s="1">
        <v>0.16273001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1139</v>
      </c>
      <c r="B118" s="1">
        <v>0.01773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1140</v>
      </c>
      <c r="B119" s="1" t="s">
        <v>1141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1142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18.4952</v>
      </c>
      <c r="D3" s="1">
        <v>15.6648</v>
      </c>
      <c r="E3" s="1">
        <v>60.024</v>
      </c>
      <c r="F3" s="1">
        <v>45.7744</v>
      </c>
      <c r="G3" s="1">
        <v>16.2016</v>
      </c>
      <c r="H3" s="1">
        <v>112.24</v>
      </c>
      <c r="I3" s="1">
        <f>IF(H3*FORECAST(I2,B3:H3,B2:H2)&gt;0,FORECAST(I2,B3:H3,B2:H2),H3)*$X$1</f>
        <v>90.09177143</v>
      </c>
      <c r="J3" s="1">
        <f>IF(I3*FORECAST(J2,B3:I3,B2:I2)&gt;0,FORECAST(J2,B3:I3,B2:I2),I3)*$X$1</f>
        <v>103.029</v>
      </c>
      <c r="K3" s="1">
        <f>IF(J3*FORECAST(K2,B3:J3,B2:J2)&gt;0,FORECAST(K2,B3:J3,B2:J2),J3)*$X$1</f>
        <v>115.9662286</v>
      </c>
      <c r="L3" s="1">
        <f>IF(K3*FORECAST(L2,B3:K3,B2:K2)&gt;0,FORECAST(L2,B3:K3,B2:K2),K3)*$X$1</f>
        <v>128.9034571</v>
      </c>
      <c r="M3" s="1">
        <f>IF(L3*FORECAST(M2,B3:L3,B2:L2)&gt;0,FORECAST(M2,B3:L3,B2:L2),L3)*$X$1</f>
        <v>141.8406857</v>
      </c>
      <c r="N3" s="1">
        <f>IF(M3*FORECAST(N2,B3:M3,B2:M2)&gt;0,FORECAST(N2,B3:M3,B2:M2),M3)*$X$1</f>
        <v>154.7779143</v>
      </c>
      <c r="O3" s="1">
        <f>IF(N3*FORECAST(O2,B3:N3,B2:N2)&gt;0,FORECAST(O2,B3:N3,B2:N2),N3)*$X$1</f>
        <v>167.7151429</v>
      </c>
      <c r="P3" s="5">
        <f>IF(O3*FORECAST(P2,B3:O3,B2:O2)&gt;0,FORECAST(P2,B3:O3,B2:O2),O3)*$X$1</f>
        <v>180.6523714</v>
      </c>
      <c r="Q3" s="5">
        <f>IF(P3*FORECAST(Q2,B3:P3,B2:P2)&gt;0,FORECAST(Q2,B3:P3,B2:P2),P3)*$X$1</f>
        <v>193.5896</v>
      </c>
      <c r="R3" s="5">
        <f>IF(Q3*FORECAST(R2,B3:Q3,B2:Q2)&gt;0,FORECAST(R2,B3:Q3,B2:Q2),Q3)*$X$1</f>
        <v>206.5268286</v>
      </c>
      <c r="S3" s="5">
        <f>IF(R3*FORECAST(S2,B3:R3,B2:R2)&gt;0,FORECAST(S2,B3:R3,B2:R2),R3)*$X$1</f>
        <v>219.4640571</v>
      </c>
      <c r="T3" s="5">
        <f>IF(S3*FORECAST(T2,B3:S3,B2:S2)&gt;0,FORECAST(T2,B3:S3,B2:S2),S3)*$X$1</f>
        <v>232.4012857</v>
      </c>
      <c r="U3" s="2"/>
      <c r="V3" s="2"/>
      <c r="W3" s="2"/>
      <c r="X3" s="2"/>
      <c r="Y3" s="2"/>
      <c r="Z3" s="2"/>
    </row>
    <row r="4">
      <c r="A4" s="3" t="s">
        <v>116</v>
      </c>
      <c r="B4" s="1">
        <v>19.8616</v>
      </c>
      <c r="C4" s="1">
        <v>23.2288</v>
      </c>
      <c r="D4" s="1">
        <v>23.8632</v>
      </c>
      <c r="E4" s="1">
        <v>0.1952</v>
      </c>
      <c r="F4" s="1">
        <v>17.2264</v>
      </c>
      <c r="G4" s="1">
        <v>279.136</v>
      </c>
      <c r="H4" s="1">
        <v>241.56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1143</v>
      </c>
      <c r="B5" s="1">
        <v>5.0</v>
      </c>
      <c r="C5" s="1">
        <v>5.0</v>
      </c>
      <c r="D5" s="1">
        <v>30.0</v>
      </c>
      <c r="E5" s="1">
        <v>34.0</v>
      </c>
      <c r="F5" s="1">
        <v>37.0</v>
      </c>
      <c r="G5" s="1">
        <v>37.0</v>
      </c>
      <c r="H5" s="1">
        <v>37.0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1144</v>
      </c>
      <c r="L7" s="1">
        <f>IF(T3*FORECAST(T2,B3:T3,B2:T2)&gt;0,FORECAST(T2,B3:T3,B2:T2),S3)*$X$1 * (1+0.02)/(0.1316-0.02)</f>
        <v>2124.097773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1145</v>
      </c>
      <c r="L8" s="6">
        <f t="array" ref="L8">NPV(0.1316,J3:T3)</f>
        <v>859.6667171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1146</v>
      </c>
      <c r="L9" s="6">
        <f t="array" ref="L9">NPV(0.1316,J16:T16)</f>
        <v>545.1953925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1147</v>
      </c>
      <c r="L10" s="6">
        <f>L8 + L9</f>
        <v>1404.86211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241.56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1148</v>
      </c>
      <c r="L12" s="6">
        <f>L10 - L11</f>
        <v>1163.30211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1149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31.44059756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(1+0.02)/(0.1316-0.02)</f>
        <v>2124.097773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17</v>
      </c>
      <c r="B3" s="1">
        <v>10.1504</v>
      </c>
      <c r="C3" s="1">
        <v>14.5912</v>
      </c>
      <c r="D3" s="1">
        <v>23.0336</v>
      </c>
      <c r="E3" s="1">
        <v>16.4944</v>
      </c>
      <c r="F3" s="1">
        <v>87.84</v>
      </c>
      <c r="G3" s="1">
        <v>42.456</v>
      </c>
      <c r="H3" s="1">
        <v>51.24</v>
      </c>
      <c r="I3" s="1">
        <f>IF(H3*FORECAST(I2,B3:H3,B2:H2)&gt;0,FORECAST(I2,B3:H3,B2:H2),H3)*$X$1</f>
        <v>69.94434286</v>
      </c>
      <c r="J3" s="1">
        <f>IF(I3*FORECAST(J2,B3:I3,B2:I2)&gt;0,FORECAST(J2,B3:I3,B2:I2),I3)*$X$1</f>
        <v>78.65165714</v>
      </c>
      <c r="K3" s="1">
        <f>IF(J3*FORECAST(K2,B3:J3,B2:J2)&gt;0,FORECAST(K2,B3:J3,B2:J2),J3)*$X$1</f>
        <v>87.35897143</v>
      </c>
      <c r="L3" s="1">
        <f>IF(K3*FORECAST(L2,B3:K3,B2:K2)&gt;0,FORECAST(L2,B3:K3,B2:K2),K3)*$X$1</f>
        <v>96.06628571</v>
      </c>
      <c r="M3" s="1">
        <f>IF(L3*FORECAST(M2,B3:L3,B2:L2)&gt;0,FORECAST(M2,B3:L3,B2:L2),L3)*$X$1</f>
        <v>104.7736</v>
      </c>
      <c r="N3" s="1">
        <f>IF(M3*FORECAST(N2,B3:M3,B2:M2)&gt;0,FORECAST(N2,B3:M3,B2:M2),M3)*$X$1</f>
        <v>113.4809143</v>
      </c>
      <c r="O3" s="1">
        <f>IF(N3*FORECAST(O2,B3:N3,B2:N2)&gt;0,FORECAST(O2,B3:N3,B2:N2),N3)*$X$1</f>
        <v>122.1882286</v>
      </c>
      <c r="P3" s="5">
        <f>IF(O3*FORECAST(P2,B3:O3,B2:O2)&gt;0,FORECAST(P2,B3:O3,B2:O2),O3)*$X$1</f>
        <v>130.8955429</v>
      </c>
      <c r="Q3" s="5">
        <f>IF(P3*FORECAST(Q2,B3:P3,B2:P2)&gt;0,FORECAST(Q2,B3:P3,B2:P2),P3)*$X$1</f>
        <v>139.6028571</v>
      </c>
      <c r="R3" s="5">
        <f>IF(Q3*FORECAST(R2,B3:Q3,B2:Q2)&gt;0,FORECAST(R2,B3:Q3,B2:Q2),Q3)*$X$1</f>
        <v>148.3101714</v>
      </c>
      <c r="S3" s="5">
        <f>IF(R3*FORECAST(S2,B3:R3,B2:R2)&gt;0,FORECAST(S2,B3:R3,B2:R2),R3)*$X$1</f>
        <v>157.0174857</v>
      </c>
      <c r="T3" s="5">
        <f>IF(S3*FORECAST(T2,B3:S3,B2:S2)&gt;0,FORECAST(T2,B3:S3,B2:S2),S3)*$X$1</f>
        <v>165.7248</v>
      </c>
      <c r="U3" s="2"/>
      <c r="V3" s="2"/>
      <c r="W3" s="2"/>
      <c r="X3" s="2"/>
      <c r="Y3" s="2"/>
      <c r="Z3" s="2"/>
    </row>
    <row r="4">
      <c r="A4" s="3" t="s">
        <v>116</v>
      </c>
      <c r="B4" s="1">
        <v>19.8616</v>
      </c>
      <c r="C4" s="1">
        <v>23.2288</v>
      </c>
      <c r="D4" s="1">
        <v>23.8632</v>
      </c>
      <c r="E4" s="1">
        <v>0.1952</v>
      </c>
      <c r="F4" s="1">
        <v>17.2264</v>
      </c>
      <c r="G4" s="1">
        <v>279.136</v>
      </c>
      <c r="H4" s="1">
        <v>241.56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1143</v>
      </c>
      <c r="B5" s="1">
        <v>5.0</v>
      </c>
      <c r="C5" s="1">
        <v>5.0</v>
      </c>
      <c r="D5" s="1">
        <v>30.0</v>
      </c>
      <c r="E5" s="1">
        <v>34.0</v>
      </c>
      <c r="F5" s="1">
        <v>37.0</v>
      </c>
      <c r="G5" s="1">
        <v>37.0</v>
      </c>
      <c r="H5" s="1">
        <v>37.0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1144</v>
      </c>
      <c r="L7" s="1">
        <f>IF(T3*FORECAST(T2,B3:T3,B2:T2)&gt;0,FORECAST(T2,B3:T3,B2:T2),S3)*$X$1 * (1+0.02)/(0.1316-0.02)</f>
        <v>1514.689032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1145</v>
      </c>
      <c r="L8" s="6">
        <f t="array" ref="L8">NPV(0.1316,J3:T3)</f>
        <v>631.1719835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1146</v>
      </c>
      <c r="L9" s="6">
        <f t="array" ref="L9">NPV(0.1316,J16:T16)</f>
        <v>388.7775281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1147</v>
      </c>
      <c r="L10" s="6">
        <f>L8 + L9</f>
        <v>1019.949512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241.56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1148</v>
      </c>
      <c r="L12" s="6">
        <f>L10 - L11</f>
        <v>778.3895115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1149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21.03755437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(1+0.02)/(0.1316-0.02)</f>
        <v>1514.689032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