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<sst xmlns="http://schemas.openxmlformats.org/spreadsheetml/2006/main" count="880" uniqueCount="741">
  <si>
    <t>ticker</t>
  </si>
  <si>
    <t>BTDR</t>
  </si>
  <si>
    <t>nombre</t>
  </si>
  <si>
    <t>BITDEER TECHNOLOGIES GROU</t>
  </si>
  <si>
    <t>empresa</t>
  </si>
  <si>
    <t>Blockchain &amp; Cryptocurrency</t>
  </si>
  <si>
    <t>Open</t>
  </si>
  <si>
    <t>Target Price</t>
  </si>
  <si>
    <t>Upside</t>
  </si>
  <si>
    <t>-26.62%</t>
  </si>
  <si>
    <t>Country</t>
  </si>
  <si>
    <t>Singapore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</si>
  <si>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</si>
  <si>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</si>
  <si>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</si>
  <si>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</si>
  <si>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</si>
  <si>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</si>
  <si>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</si>
  <si>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</si>
  <si>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</si>
  <si>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</si>
  <si>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</si>
  <si>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</si>
  <si>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</si>
  <si>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</si>
  <si>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</si>
  <si>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</si>
  <si>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</si>
  <si>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</si>
  <si>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</si>
  <si>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</si>
  <si>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</si>
  <si>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</si>
  <si>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</si>
  <si>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</si>
  <si>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</si>
  <si>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</si>
  <si>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</si>
  <si>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</si>
  <si>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</si>
  <si>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</si>
  <si>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</si>
  <si>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</si>
  <si>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</si>
  <si>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</si>
  <si>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</si>
  <si>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</si>
  <si>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</si>
  <si>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</si>
  <si>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</si>
  <si>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</si>
  <si>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</si>
  <si>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</si>
  <si>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</si>
  <si>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</si>
  <si>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</si>
  <si>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</si>
  <si>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</si>
  <si>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</si>
  <si>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</si>
  <si>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</si>
  <si>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</si>
  <si>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</si>
  <si>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</si>
  <si>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</si>
  <si>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</si>
  <si>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</si>
  <si>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</si>
  <si>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</si>
  <si>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</si>
  <si>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</si>
  <si>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</si>
  <si>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</si>
  <si>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</si>
  <si>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</si>
  <si>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</si>
  <si>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</si>
  <si>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</si>
  <si>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</si>
  <si>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</si>
  <si>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</si>
  <si>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</si>
  <si>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</si>
  <si>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</si>
  <si>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</si>
  <si>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</si>
  <si>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</si>
  <si>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</si>
  <si>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</si>
  <si>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Total Liabilities</t>
  </si>
  <si>
    <t>Common Stock, Total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</si>
  <si>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</si>
  <si>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</si>
  <si>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</si>
  <si>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</si>
  <si>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</si>
  <si>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</si>
  <si>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</si>
  <si>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</si>
  <si>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</si>
  <si>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0.01</t>
  </si>
  <si>
    <t>0.03</t>
  </si>
  <si>
    <t>2.99</t>
  </si>
  <si>
    <t>Tangible Book Value</t>
  </si>
  <si>
    <t>Tangible Book Value Per Share</t>
  </si>
  <si>
    <t>2.95</t>
  </si>
  <si>
    <t>Total Debt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</si>
  <si>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</si>
  <si>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</si>
  <si>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</si>
  <si>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</si>
  <si>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</si>
  <si>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</si>
  <si>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</si>
  <si>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</si>
  <si>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</si>
  <si>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</si>
  <si>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</si>
  <si>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</si>
  <si>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</si>
  <si>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</si>
  <si>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</si>
  <si>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</si>
  <si>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</si>
  <si>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</si>
  <si>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</si>
  <si>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</si>
  <si>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</si>
  <si>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</si>
  <si>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</si>
  <si>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</si>
  <si>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</si>
  <si>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</si>
  <si>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</si>
  <si>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</si>
  <si>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</si>
  <si>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</si>
  <si>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</si>
  <si>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</si>
  <si>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</si>
  <si>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</si>
  <si>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</si>
  <si>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</si>
  <si>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-0.51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</si>
  <si>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</si>
  <si>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</si>
  <si>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</si>
  <si>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</si>
  <si>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</si>
  <si>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</si>
  <si>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-0.11</t>
  </si>
  <si>
    <t>Normalized Diluted EPS</t>
  </si>
  <si>
    <t>EBITDA</t>
  </si>
  <si>
    <t>EBITA</t>
  </si>
  <si>
    <t>EBIT</t>
  </si>
  <si>
    <t>EBITDAR</t>
  </si>
  <si>
    <t>Effective Tax Rate - (Ratio)</t>
  </si>
  <si>
    <t>9.5</t>
  </si>
  <si>
    <t>12.48</t>
  </si>
  <si>
    <t>36.86</t>
  </si>
  <si>
    <t>6.79</t>
  </si>
  <si>
    <t>-11.15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</si>
  <si>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</si>
  <si>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</si>
  <si>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</si>
  <si>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</si>
  <si>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</si>
  <si>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</si>
  <si>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</si>
  <si>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</si>
  <si>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</si>
  <si>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</si>
  <si>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</si>
  <si>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</si>
  <si>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</si>
  <si>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</si>
  <si>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</si>
  <si>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</si>
  <si>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</si>
  <si>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</si>
  <si>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</si>
  <si>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10.63</t>
  </si>
  <si>
    <t>-5.79</t>
  </si>
  <si>
    <t>-2.08</t>
  </si>
  <si>
    <t>Return on Total Capital</t>
  </si>
  <si>
    <t>27.79</t>
  </si>
  <si>
    <t>-9.4</t>
  </si>
  <si>
    <t>-3.19</t>
  </si>
  <si>
    <t>Return On Equity %</t>
  </si>
  <si>
    <t>38.09</t>
  </si>
  <si>
    <t>-19.91</t>
  </si>
  <si>
    <t>-17.41</t>
  </si>
  <si>
    <t>Return on Common Equity</t>
  </si>
  <si>
    <t>Margin Analysis</t>
  </si>
  <si>
    <t>Gross Profit Margin %</t>
  </si>
  <si>
    <t>-11.34</t>
  </si>
  <si>
    <t>-12.43</t>
  </si>
  <si>
    <t>61.19</t>
  </si>
  <si>
    <t>24.97</t>
  </si>
  <si>
    <t>21.11</t>
  </si>
  <si>
    <t>SG&amp;A Margin</t>
  </si>
  <si>
    <t>12.04</t>
  </si>
  <si>
    <t>13.86</t>
  </si>
  <si>
    <t>24.88</t>
  </si>
  <si>
    <t>31.54</t>
  </si>
  <si>
    <t>20.27</t>
  </si>
  <si>
    <t>EBITDA Margin %</t>
  </si>
  <si>
    <t>16.48</t>
  </si>
  <si>
    <t>26.71</t>
  </si>
  <si>
    <t>47.13</t>
  </si>
  <si>
    <t>0.28</t>
  </si>
  <si>
    <t>12.86</t>
  </si>
  <si>
    <t>EBITA Margin %</t>
  </si>
  <si>
    <t>-32.33</t>
  </si>
  <si>
    <t>-31.21</t>
  </si>
  <si>
    <t>32.37</t>
  </si>
  <si>
    <t>-18.01</t>
  </si>
  <si>
    <t>-5.63</t>
  </si>
  <si>
    <t>EBIT Margin %</t>
  </si>
  <si>
    <t>-32.35</t>
  </si>
  <si>
    <t>-31.27</t>
  </si>
  <si>
    <t>32.33</t>
  </si>
  <si>
    <t>-18.04</t>
  </si>
  <si>
    <t>-5.84</t>
  </si>
  <si>
    <t>Income From Continuing Operations Margin %</t>
  </si>
  <si>
    <t>-31.43</t>
  </si>
  <si>
    <t>-29.95</t>
  </si>
  <si>
    <t>20.94</t>
  </si>
  <si>
    <t>-18.11</t>
  </si>
  <si>
    <t>-15.37</t>
  </si>
  <si>
    <t>Net Income Margin %</t>
  </si>
  <si>
    <t>Net Avail. For Common Margin %</t>
  </si>
  <si>
    <t>Normalized Net Income Margin</t>
  </si>
  <si>
    <t>-19.89</t>
  </si>
  <si>
    <t>-19.67</t>
  </si>
  <si>
    <t>20.22</t>
  </si>
  <si>
    <t>-12.06</t>
  </si>
  <si>
    <t>-3.43</t>
  </si>
  <si>
    <t>Levered Free Cash Flow Margin</t>
  </si>
  <si>
    <t>30.03</t>
  </si>
  <si>
    <t>6.04</t>
  </si>
  <si>
    <t>0.85</t>
  </si>
  <si>
    <t>Unlevered Free Cash Flow Margin</t>
  </si>
  <si>
    <t>30.42</t>
  </si>
  <si>
    <t>7.01</t>
  </si>
  <si>
    <t>1.71</t>
  </si>
  <si>
    <t>Asset Turnover</t>
  </si>
  <si>
    <t>0.53</t>
  </si>
  <si>
    <t>0.51</t>
  </si>
  <si>
    <t>0.57</t>
  </si>
  <si>
    <t>Fixed Assets Turnover</t>
  </si>
  <si>
    <t>2.3</t>
  </si>
  <si>
    <t>1.53</t>
  </si>
  <si>
    <t>1.46</t>
  </si>
  <si>
    <t>Receivables Turnover (Average Receivables)</t>
  </si>
  <si>
    <t>73.86</t>
  </si>
  <si>
    <t>24.66</t>
  </si>
  <si>
    <t>20.56</t>
  </si>
  <si>
    <t>Short Term Liquidity</t>
  </si>
  <si>
    <t>Current Ratio</t>
  </si>
  <si>
    <t>8.7</t>
  </si>
  <si>
    <t>5.16</t>
  </si>
  <si>
    <t>4.13</t>
  </si>
  <si>
    <t>Quick Ratio</t>
  </si>
  <si>
    <t>0.73</t>
  </si>
  <si>
    <t>8.15</t>
  </si>
  <si>
    <t>4.61</t>
  </si>
  <si>
    <t>3.47</t>
  </si>
  <si>
    <t>Operating Cash Flow to Current Liabilities</t>
  </si>
  <si>
    <t>-0.16</t>
  </si>
  <si>
    <t>-1.08</t>
  </si>
  <si>
    <t>-3.64</t>
  </si>
  <si>
    <t>-3.71</t>
  </si>
  <si>
    <t>Days Sales Outstanding (Average Receivables)</t>
  </si>
  <si>
    <t>4.94</t>
  </si>
  <si>
    <t>14.8</t>
  </si>
  <si>
    <t>17.75</t>
  </si>
  <si>
    <t>Average Days Payable Outstanding</t>
  </si>
  <si>
    <t>24.79</t>
  </si>
  <si>
    <t>24.45</t>
  </si>
  <si>
    <t>30.29</t>
  </si>
  <si>
    <t>Long Term Solvency</t>
  </si>
  <si>
    <t>Total Debt/Equity</t>
  </si>
  <si>
    <t>32.61</t>
  </si>
  <si>
    <t>32.08</t>
  </si>
  <si>
    <t>31.49</t>
  </si>
  <si>
    <t>27.91</t>
  </si>
  <si>
    <t>Total Debt / Total Capital</t>
  </si>
  <si>
    <t>24.59</t>
  </si>
  <si>
    <t>24.29</t>
  </si>
  <si>
    <t>23.95</t>
  </si>
  <si>
    <t>21.82</t>
  </si>
  <si>
    <t>LT Debt/Equity</t>
  </si>
  <si>
    <t>12.15</t>
  </si>
  <si>
    <t>30.94</t>
  </si>
  <si>
    <t>26.32</t>
  </si>
  <si>
    <t>Long-Term Debt / Total Capital</t>
  </si>
  <si>
    <t>9.16</t>
  </si>
  <si>
    <t>23.43</t>
  </si>
  <si>
    <t>15.64</t>
  </si>
  <si>
    <t>20.58</t>
  </si>
  <si>
    <t>Total Liabilities / Total Assets</t>
  </si>
  <si>
    <t>82.9</t>
  </si>
  <si>
    <t>55.47</t>
  </si>
  <si>
    <t>51.13</t>
  </si>
  <si>
    <t>47.99</t>
  </si>
  <si>
    <t>EBIT / Interest Expense</t>
  </si>
  <si>
    <t>-30.07</t>
  </si>
  <si>
    <t>-70.81</t>
  </si>
  <si>
    <t>52.23</t>
  </si>
  <si>
    <t>-11.56</t>
  </si>
  <si>
    <t>-4.24</t>
  </si>
  <si>
    <t>EBITDA / Interest Expense</t>
  </si>
  <si>
    <t>19.68</t>
  </si>
  <si>
    <t>65.32</t>
  </si>
  <si>
    <t>78.04</t>
  </si>
  <si>
    <t>1.21</t>
  </si>
  <si>
    <t>(EBITDA - Capex) / Interest Expense</t>
  </si>
  <si>
    <t>-49.73</t>
  </si>
  <si>
    <t>-109.51</t>
  </si>
  <si>
    <t>41.41</t>
  </si>
  <si>
    <t>-10.94</t>
  </si>
  <si>
    <t>-14.23</t>
  </si>
  <si>
    <t>Total Debt / EBITDA</t>
  </si>
  <si>
    <t>0.89</t>
  </si>
  <si>
    <t>0.48</t>
  </si>
  <si>
    <t>15.9</t>
  </si>
  <si>
    <t>1.72</t>
  </si>
  <si>
    <t>Net Debt / EBITDA</t>
  </si>
  <si>
    <t>-0.06</t>
  </si>
  <si>
    <t>-1.5</t>
  </si>
  <si>
    <t>-34.7</t>
  </si>
  <si>
    <t>-2.67</t>
  </si>
  <si>
    <t>Total Debt / (EBITDA - Capex)</t>
  </si>
  <si>
    <t>-0.53</t>
  </si>
  <si>
    <t>0.91</t>
  </si>
  <si>
    <t>-1.76</t>
  </si>
  <si>
    <t>-1.28</t>
  </si>
  <si>
    <t>Net Debt / (EBITDA - Capex)</t>
  </si>
  <si>
    <t>0.04</t>
  </si>
  <si>
    <t>-2.83</t>
  </si>
  <si>
    <t>3.84</t>
  </si>
  <si>
    <t>1.99</t>
  </si>
  <si>
    <t>Growth Over Prior Year</t>
  </si>
  <si>
    <t>Total Revenues, 1 Yr. Growth %</t>
  </si>
  <si>
    <t>109.96</t>
  </si>
  <si>
    <t>111.74</t>
  </si>
  <si>
    <t>-15.54</t>
  </si>
  <si>
    <t>10.56</t>
  </si>
  <si>
    <t>Gross Profit, 1 Yr. Growth %</t>
  </si>
  <si>
    <t>130.2</t>
  </si>
  <si>
    <t>-65.51</t>
  </si>
  <si>
    <t>-6.54</t>
  </si>
  <si>
    <t>EBITDA, 1 Yr. Growth %</t>
  </si>
  <si>
    <t>240.3</t>
  </si>
  <si>
    <t>273.7</t>
  </si>
  <si>
    <t>-99.5</t>
  </si>
  <si>
    <t>EBITA, 1 Yr. Growth %</t>
  </si>
  <si>
    <t>102.69</t>
  </si>
  <si>
    <t>-319.61</t>
  </si>
  <si>
    <t>-147.03</t>
  </si>
  <si>
    <t>-65.4</t>
  </si>
  <si>
    <t>EBIT, 1 Yr. Growth %</t>
  </si>
  <si>
    <t>102.91</t>
  </si>
  <si>
    <t>-318.94</t>
  </si>
  <si>
    <t>-147.16</t>
  </si>
  <si>
    <t>-64.21</t>
  </si>
  <si>
    <t>Earnings From Cont. Operations, 1 Yr. Growth %</t>
  </si>
  <si>
    <t>100.09</t>
  </si>
  <si>
    <t>-248.04</t>
  </si>
  <si>
    <t>-173.04</t>
  </si>
  <si>
    <t>-6.15</t>
  </si>
  <si>
    <t>Net Income, 1 Yr. Growth %</t>
  </si>
  <si>
    <t>Normalized Net Income, 1 Yr. Growth %</t>
  </si>
  <si>
    <t>107.62</t>
  </si>
  <si>
    <t>-317.62</t>
  </si>
  <si>
    <t>-150.42</t>
  </si>
  <si>
    <t>-68.52</t>
  </si>
  <si>
    <t>Diluted EPS Before Extra, 1 Yr. Growth %</t>
  </si>
  <si>
    <t>-246.6</t>
  </si>
  <si>
    <t>-173.77</t>
  </si>
  <si>
    <t>-8.44</t>
  </si>
  <si>
    <t>Accounts Receivable, 1 Yr. Growth %</t>
  </si>
  <si>
    <t>324.9</t>
  </si>
  <si>
    <t>112.45</t>
  </si>
  <si>
    <t>-4.98</t>
  </si>
  <si>
    <t>Net Property, Plant and Equip., 1 Yr. Growth %</t>
  </si>
  <si>
    <t>53.95</t>
  </si>
  <si>
    <t>8.84</t>
  </si>
  <si>
    <t>22.32</t>
  </si>
  <si>
    <t>Total Assets, 1 Yr. Growth %</t>
  </si>
  <si>
    <t>-24.18</t>
  </si>
  <si>
    <t>0.69</t>
  </si>
  <si>
    <t>-1.85</t>
  </si>
  <si>
    <t>Tangible Book Value, 1 Yr. Growth %</t>
  </si>
  <si>
    <t>97.47</t>
  </si>
  <si>
    <t>10.44</t>
  </si>
  <si>
    <t>3.07</t>
  </si>
  <si>
    <t>Common Equity, 1 Yr. Growth %</t>
  </si>
  <si>
    <t>97.44</t>
  </si>
  <si>
    <t>10.5</t>
  </si>
  <si>
    <t>4.47</t>
  </si>
  <si>
    <t>Cash From Operations, 1 Yr. Growth %</t>
  </si>
  <si>
    <t>92.88</t>
  </si>
  <si>
    <t>-51.94</t>
  </si>
  <si>
    <t>410.88</t>
  </si>
  <si>
    <t>1.4</t>
  </si>
  <si>
    <t>Capital Expenditures, 1 Yr. Growth %</t>
  </si>
  <si>
    <t>117.05</t>
  </si>
  <si>
    <t>-37.8</t>
  </si>
  <si>
    <t>-29.38</t>
  </si>
  <si>
    <t>99.91</t>
  </si>
  <si>
    <t>Levered Free Cash Flow, 1 Yr. Growth %</t>
  </si>
  <si>
    <t>-84.36</t>
  </si>
  <si>
    <t>-84.42</t>
  </si>
  <si>
    <t>Unlevered Free Cash Flow, 1 Yr. Growth %</t>
  </si>
  <si>
    <t>-82.04</t>
  </si>
  <si>
    <t>-73.01</t>
  </si>
  <si>
    <t>Compound Annual Growth Rate Over Two Years</t>
  </si>
  <si>
    <t>Total Revenues, 2 Yr. CAGR %</t>
  </si>
  <si>
    <t>110.85</t>
  </si>
  <si>
    <t>33.73</t>
  </si>
  <si>
    <t>-3.36</t>
  </si>
  <si>
    <t>Gross Profit, 2 Yr. CAGR %</t>
  </si>
  <si>
    <t>389.78</t>
  </si>
  <si>
    <t>89.53</t>
  </si>
  <si>
    <t>-43.23</t>
  </si>
  <si>
    <t>EBITDA, 2 Yr. CAGR %</t>
  </si>
  <si>
    <t>256.61</t>
  </si>
  <si>
    <t>-86.32</t>
  </si>
  <si>
    <t>-49.51</t>
  </si>
  <si>
    <t>EBITA, 2 Yr. CAGR %</t>
  </si>
  <si>
    <t>110.98</t>
  </si>
  <si>
    <t>1.58</t>
  </si>
  <si>
    <t>-59.66</t>
  </si>
  <si>
    <t>EBIT, 2 Yr. CAGR %</t>
  </si>
  <si>
    <t>110.77</t>
  </si>
  <si>
    <t>1.57</t>
  </si>
  <si>
    <t>-58.91</t>
  </si>
  <si>
    <t>Earnings From Cont. Operations, 2 Yr. CAGR %</t>
  </si>
  <si>
    <t>72.11</t>
  </si>
  <si>
    <t>3.99</t>
  </si>
  <si>
    <t>-17.2</t>
  </si>
  <si>
    <t>Net Income, 2 Yr. CAGR %</t>
  </si>
  <si>
    <t>Normalized Net Income, 2 Yr. CAGR %</t>
  </si>
  <si>
    <t>112.56</t>
  </si>
  <si>
    <t>4.7</t>
  </si>
  <si>
    <t>-60.16</t>
  </si>
  <si>
    <t>Diluted EPS Before Extra, 2 Yr. CAGR %</t>
  </si>
  <si>
    <t>71.27</t>
  </si>
  <si>
    <t>-17.53</t>
  </si>
  <si>
    <t>Accounts Receivable, 2 Yr. CAGR %</t>
  </si>
  <si>
    <t>200.45</t>
  </si>
  <si>
    <t>42.08</t>
  </si>
  <si>
    <t>Net Property, Plant and Equip., 2 Yr. CAGR %</t>
  </si>
  <si>
    <t>29.45</t>
  </si>
  <si>
    <t>15.39</t>
  </si>
  <si>
    <t>Total Assets, 2 Yr. CAGR %</t>
  </si>
  <si>
    <t>-12.63</t>
  </si>
  <si>
    <t>-0.59</t>
  </si>
  <si>
    <t>Tangible Book Value, 2 Yr. CAGR %</t>
  </si>
  <si>
    <t>47.67</t>
  </si>
  <si>
    <t>6.69</t>
  </si>
  <si>
    <t>Common Equity, 2 Yr. CAGR %</t>
  </si>
  <si>
    <t>47.71</t>
  </si>
  <si>
    <t>7.44</t>
  </si>
  <si>
    <t>Cash From Operations, 2 Yr. CAGR %</t>
  </si>
  <si>
    <t>-3.72</t>
  </si>
  <si>
    <t>56.69</t>
  </si>
  <si>
    <t>127.6</t>
  </si>
  <si>
    <t>Capital Expenditures, 2 Yr. CAGR %</t>
  </si>
  <si>
    <t>16.19</t>
  </si>
  <si>
    <t>-33.72</t>
  </si>
  <si>
    <t>18.82</t>
  </si>
  <si>
    <t>Levered Free Cash Flow, 2 Yr. CAGR %</t>
  </si>
  <si>
    <t>-84.39</t>
  </si>
  <si>
    <t>Unlevered Free Cash Flow, 2 Yr. CAGR %</t>
  </si>
  <si>
    <t>-77.98</t>
  </si>
  <si>
    <t>Compound Annual Growth Rate Over Three Years</t>
  </si>
  <si>
    <t>Total Revenues, 3 Yr. CAGR %</t>
  </si>
  <si>
    <t>55.43</t>
  </si>
  <si>
    <t>25.51</t>
  </si>
  <si>
    <t>Gross Profit, 3 Yr. CAGR %</t>
  </si>
  <si>
    <t>102.22</t>
  </si>
  <si>
    <t>49.74</t>
  </si>
  <si>
    <t>EBITDA, 3 Yr. CAGR %</t>
  </si>
  <si>
    <t>-60.07</t>
  </si>
  <si>
    <t>-1.62</t>
  </si>
  <si>
    <t>EBITA, 3 Yr. CAGR %</t>
  </si>
  <si>
    <t>27.89</t>
  </si>
  <si>
    <t>-29.06</t>
  </si>
  <si>
    <t>EBIT, 3 Yr. CAGR %</t>
  </si>
  <si>
    <t>27.92</t>
  </si>
  <si>
    <t>-28.26</t>
  </si>
  <si>
    <t>Earnings From Cont. Operations, 3 Yr. CAGR %</t>
  </si>
  <si>
    <t>29.34</t>
  </si>
  <si>
    <t>0.49</t>
  </si>
  <si>
    <t>Net Income, 3 Yr. CAGR %</t>
  </si>
  <si>
    <t>Normalized Net Income, 3 Yr. CAGR %</t>
  </si>
  <si>
    <t>-29.86</t>
  </si>
  <si>
    <t>Diluted EPS Before Extra, 3 Yr. CAGR %</t>
  </si>
  <si>
    <t>388.15</t>
  </si>
  <si>
    <t>Accounts Receivable, 3 Yr. CAGR %</t>
  </si>
  <si>
    <t>104.7</t>
  </si>
  <si>
    <t>Net Property, Plant and Equip., 3 Yr. CAGR %</t>
  </si>
  <si>
    <t>27.03</t>
  </si>
  <si>
    <t>Total Assets, 3 Yr. CAGR %</t>
  </si>
  <si>
    <t>-9.17</t>
  </si>
  <si>
    <t>Tangible Book Value, 3 Yr. CAGR %</t>
  </si>
  <si>
    <t>30.99</t>
  </si>
  <si>
    <t>Common Equity, 3 Yr. CAGR %</t>
  </si>
  <si>
    <t>31.6</t>
  </si>
  <si>
    <t>Cash From Operations, 3 Yr. CAGR %</t>
  </si>
  <si>
    <t>67.93</t>
  </si>
  <si>
    <t>35.53</t>
  </si>
  <si>
    <t>Capital Expenditures, 3 Yr. CAGR %</t>
  </si>
  <si>
    <t>-1.58</t>
  </si>
  <si>
    <t>2022</t>
  </si>
  <si>
    <t>2023</t>
  </si>
  <si>
    <t>2024</t>
  </si>
  <si>
    <t>2025</t>
  </si>
  <si>
    <t>2026</t>
  </si>
  <si>
    <t>Capitalization
                                    1</t>
  </si>
  <si>
    <t>63.56</t>
  </si>
  <si>
    <t>1,097</t>
  </si>
  <si>
    <t>2,726</t>
  </si>
  <si>
    <t>-</t>
  </si>
  <si>
    <t>Change</t>
  </si>
  <si>
    <t>1,625.72%</t>
  </si>
  <si>
    <t>148.52%</t>
  </si>
  <si>
    <t>0%</t>
  </si>
  <si>
    <t>Enterprise Value (EV)</t>
  </si>
  <si>
    <t>P/E ratio</t>
  </si>
  <si>
    <t>-19.3x</t>
  </si>
  <si>
    <t>-27x</t>
  </si>
  <si>
    <t>103x</t>
  </si>
  <si>
    <t>12.6x</t>
  </si>
  <si>
    <t>PBR</t>
  </si>
  <si>
    <t>PEG</t>
  </si>
  <si>
    <t>-0.8x</t>
  </si>
  <si>
    <t>-1x</t>
  </si>
  <si>
    <t>0x</t>
  </si>
  <si>
    <t>Capitalization / Revenue</t>
  </si>
  <si>
    <t>0.19x</t>
  </si>
  <si>
    <t>2.98x</t>
  </si>
  <si>
    <t>7.74x</t>
  </si>
  <si>
    <t>4.31x</t>
  </si>
  <si>
    <t>2.38x</t>
  </si>
  <si>
    <t>EV / Revenue</t>
  </si>
  <si>
    <t>EV / EBITDA</t>
  </si>
  <si>
    <t>67.3x</t>
  </si>
  <si>
    <t>17.9x</t>
  </si>
  <si>
    <t>7.06x</t>
  </si>
  <si>
    <t>EV / EBIT</t>
  </si>
  <si>
    <t>-0x</t>
  </si>
  <si>
    <t>-27.8x</t>
  </si>
  <si>
    <t>47.9x</t>
  </si>
  <si>
    <t>9.08x</t>
  </si>
  <si>
    <t>EV / FCF</t>
  </si>
  <si>
    <t>-12.2x</t>
  </si>
  <si>
    <t>-12.3x</t>
  </si>
  <si>
    <t>19.1x</t>
  </si>
  <si>
    <t>FCF Yield</t>
  </si>
  <si>
    <t>-36.3%</t>
  </si>
  <si>
    <t>-8.22%</t>
  </si>
  <si>
    <t>-8.12%</t>
  </si>
  <si>
    <t>5.25%</t>
  </si>
  <si>
    <t>Dividend per Share
                                    2</t>
  </si>
  <si>
    <t>Rate of return</t>
  </si>
  <si>
    <t>EPS
                                    2</t>
  </si>
  <si>
    <t>-0.6856</t>
  </si>
  <si>
    <t>0.18</t>
  </si>
  <si>
    <t>1.468</t>
  </si>
  <si>
    <t>Distribution rate</t>
  </si>
  <si>
    <t>Net sales
                                    1</t>
  </si>
  <si>
    <t>333.3</t>
  </si>
  <si>
    <t>368.6</t>
  </si>
  <si>
    <t>352.1</t>
  </si>
  <si>
    <t>632.3</t>
  </si>
  <si>
    <t>1,143</t>
  </si>
  <si>
    <t>EBITDA
                                    1</t>
  </si>
  <si>
    <t>100.3</t>
  </si>
  <si>
    <t>40.5</t>
  </si>
  <si>
    <t>152.6</t>
  </si>
  <si>
    <t>386.2</t>
  </si>
  <si>
    <t>EBIT
                                    1</t>
  </si>
  <si>
    <t>-52.25</t>
  </si>
  <si>
    <t>-98.2</t>
  </si>
  <si>
    <t>56.87</t>
  </si>
  <si>
    <t>300.4</t>
  </si>
  <si>
    <t>Net income
                                    1</t>
  </si>
  <si>
    <t>-60.37</t>
  </si>
  <si>
    <t>-56.66</t>
  </si>
  <si>
    <t>-95.41</t>
  </si>
  <si>
    <t>56.88</t>
  </si>
  <si>
    <t>Reference price
                                    2</t>
  </si>
  <si>
    <t>10.42</t>
  </si>
  <si>
    <t>9.86</t>
  </si>
  <si>
    <t>18.50</t>
  </si>
  <si>
    <t>Nbr of stocks (in thousands)</t>
  </si>
  <si>
    <t>6,100</t>
  </si>
  <si>
    <t>111,250</t>
  </si>
  <si>
    <t>147,353</t>
  </si>
  <si>
    <t>Announcement Date</t>
  </si>
  <si>
    <t>4/28/23</t>
  </si>
  <si>
    <t>3/28/24</t>
  </si>
  <si>
    <t>address1</t>
  </si>
  <si>
    <t>#09-03/04, Aperia tower 1</t>
  </si>
  <si>
    <t>address2</t>
  </si>
  <si>
    <t>08 Kallang Avenue</t>
  </si>
  <si>
    <t>city</t>
  </si>
  <si>
    <t>zip</t>
  </si>
  <si>
    <t>339509</t>
  </si>
  <si>
    <t>country</t>
  </si>
  <si>
    <t>website</t>
  </si>
  <si>
    <t>https://www.bitdeer.com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</si>
  <si>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</si>
  <si>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</si>
  <si>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</si>
  <si>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</si>
  <si>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</si>
  <si>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</si>
  <si>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</si>
  <si>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</si>
  <si>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</si>
  <si>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</si>
  <si>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</si>
  <si>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Bitdeer Technologies Group operates as a technology company for blockchain and computing. It offers hash rate sharing solutions, including Cloud hash rate and Hash rate marketplace; and a one-stop mining machine hosting solutions encompassing deployment, maintenance, and management services for efficient cryptocurrency mining; as well as mines cryptocurrencies for its own account. The company also operates mining datacenters to generate hash rate; handles various processes involved in computing, such as equipment procurement, transport logistics, datacenter design and construction, equipment management, and daily operations; and sells mining machines. The company is headquartered in Singapore.</t>
  </si>
  <si>
    <t>fullTimeEmployees</t>
  </si>
  <si>
    <t>companyOfficers</t>
  </si>
  <si>
    <t>[{'maxAge': 1, 'name': 'Mr. Jihan  Wu', 'age': 36, 'title': 'Founder, Chairman &amp; CEO', 'yearBorn': 1987, 'exercisedValue': 0, 'unexercisedValue': 0}, {'maxAge': 1, 'name': 'Mr. Jianchun  Liu', 'age': 45, 'title': 'CFO, Head of Business Operations &amp; Director', 'yearBorn': 1978, 'exercisedValue': 0, 'unexercisedValue': 0}, {'maxAge': 1, 'name': 'Ms. Chao  Suo', 'age': 38, 'title': 'COO &amp; Director', 'yearBorn': 1985, 'exercisedValue': 0, 'unexercisedValue': 0}, {'maxAge': 1, 'name': 'Mr. Linghui  Kong', 'age': 40, 'title': 'Chief Business Officer &amp; Director', 'yearBorn': 1983, 'exercisedValue': 0, 'unexercisedValue': 0}, {'maxAge': 1, 'name': 'Mr. Haris  Basit', 'age': 61, 'title': 'Chief Strategy Officer', 'yearBorn': 1962,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</si>
  <si>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</si>
  <si>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</si>
  <si>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</si>
  <si>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</si>
  <si>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</si>
  <si>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</si>
  <si>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</si>
  <si>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</si>
  <si>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</si>
  <si>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</si>
  <si>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</si>
  <si>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</si>
  <si>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</si>
  <si>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</si>
  <si>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</si>
  <si>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</si>
  <si>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</si>
  <si>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</si>
  <si>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</si>
  <si>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</si>
  <si>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</si>
  <si>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</si>
  <si>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</si>
  <si>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</si>
  <si>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</si>
  <si>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</si>
  <si>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</si>
  <si>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</si>
  <si>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</si>
  <si>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</si>
  <si>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</si>
  <si>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</si>
  <si>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</si>
  <si>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</si>
  <si>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</si>
  <si>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</si>
  <si>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</si>
  <si>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</si>
  <si>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</si>
  <si>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</si>
  <si>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</si>
  <si>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</si>
  <si>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</si>
  <si>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</si>
  <si>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</si>
  <si>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</si>
  <si>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</si>
  <si>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</si>
  <si>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</si>
  <si>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</si>
  <si>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</si>
  <si>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</si>
  <si>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</si>
  <si>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</si>
  <si>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</si>
  <si>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</si>
  <si>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</si>
  <si>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</si>
  <si>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</si>
  <si>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</si>
  <si>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</si>
  <si>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</si>
  <si>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Bitdeer Technologies Group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</si>
  <si>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</si>
  <si>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</si>
  <si>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</si>
  <si>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</si>
  <si>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</si>
  <si>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</si>
  <si>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</si>
  <si>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4723fed2-911b-3b50-9e3a-6a95de7a0b17</t>
  </si>
  <si>
    <t>messageBoardId</t>
  </si>
  <si>
    <t>finmb_1801200348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</si>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</sst>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itdee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18.12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13.29661753113578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3.561250048E9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2.989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63.42785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-27.0</v>
      </c>
      <c r="C2" s="1">
        <v>-55.0</v>
      </c>
      <c r="D2" s="1">
        <v>82.0</v>
      </c>
      <c r="E2" s="1">
        <v>-60.0</v>
      </c>
      <c r="F2" s="1">
        <v>-56.0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47.0</v>
      </c>
      <c r="C3" s="1">
        <v>112.0</v>
      </c>
      <c r="D3" s="1">
        <v>62.0</v>
      </c>
      <c r="E3" s="1">
        <v>66.0</v>
      </c>
      <c r="F3" s="1">
        <v>74.0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2.0</v>
      </c>
      <c r="C4" s="1">
        <v>11.0</v>
      </c>
      <c r="D4" s="1">
        <v>14.0</v>
      </c>
      <c r="E4" s="1">
        <v>9.0</v>
      </c>
      <c r="F4" s="1">
        <v>75.0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47.0</v>
      </c>
      <c r="C5" s="1">
        <v>112.0</v>
      </c>
      <c r="D5" s="1">
        <v>63.0</v>
      </c>
      <c r="E5" s="1">
        <v>66.0</v>
      </c>
      <c r="F5" s="1">
        <v>75.0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2.0</v>
      </c>
      <c r="C6" s="1">
        <v>2.0</v>
      </c>
      <c r="D6" s="1">
        <v>-1.0</v>
      </c>
      <c r="E6" s="1">
        <v>-16.0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62.0</v>
      </c>
      <c r="F7" s="1">
        <v>-3.0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4.0</v>
      </c>
      <c r="D8" s="1">
        <v>2.0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88.0</v>
      </c>
      <c r="E9" s="1">
        <v>90.0</v>
      </c>
      <c r="F9" s="1">
        <v>45.0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-81.0</v>
      </c>
      <c r="C10" s="1">
        <v>-182.0</v>
      </c>
      <c r="D10" s="1">
        <v>-306.0</v>
      </c>
      <c r="E10" s="1">
        <v>-325.0</v>
      </c>
      <c r="F10" s="1">
        <v>-299.0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-13.0</v>
      </c>
      <c r="E11" s="1">
        <v>-5.0</v>
      </c>
      <c r="F11" s="1">
        <v>38.0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2.0</v>
      </c>
      <c r="C12" s="1">
        <v>51.0</v>
      </c>
      <c r="D12" s="1">
        <v>12.0</v>
      </c>
      <c r="E12" s="1">
        <v>-6.0</v>
      </c>
      <c r="F12" s="1">
        <v>13.0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75.0</v>
      </c>
      <c r="C13" s="1">
        <v>-2.0</v>
      </c>
      <c r="D13" s="1">
        <v>6.0</v>
      </c>
      <c r="E13" s="1">
        <v>-9.0</v>
      </c>
      <c r="F13" s="1">
        <v>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-50.0</v>
      </c>
      <c r="C14" s="1">
        <v>11.0</v>
      </c>
      <c r="D14" s="1">
        <v>11.0</v>
      </c>
      <c r="E14" s="1">
        <v>-20.0</v>
      </c>
      <c r="F14" s="1">
        <v>-52.0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-56.0</v>
      </c>
      <c r="C15" s="1">
        <v>-109.0</v>
      </c>
      <c r="D15" s="1">
        <v>-52.0</v>
      </c>
      <c r="E15" s="1">
        <v>-268.0</v>
      </c>
      <c r="F15" s="1">
        <v>-272.0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-66.0</v>
      </c>
      <c r="C16" s="1">
        <v>-144.0</v>
      </c>
      <c r="D16" s="1">
        <v>-89.0</v>
      </c>
      <c r="E16" s="1">
        <v>-63.0</v>
      </c>
      <c r="F16" s="1">
        <v>-126.0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11.0</v>
      </c>
      <c r="C17" s="1">
        <v>21.0</v>
      </c>
      <c r="D17" s="1">
        <v>87.0</v>
      </c>
      <c r="E17" s="1">
        <v>96.0</v>
      </c>
      <c r="F17" s="1">
        <v>10.0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-26.0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-14.0</v>
      </c>
      <c r="E19" s="1">
        <v>9.0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-60.0</v>
      </c>
      <c r="F20" s="1">
        <v>26.0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-2.0</v>
      </c>
      <c r="F21" s="1">
        <v>-6.0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-108.0</v>
      </c>
      <c r="C22" s="1">
        <v>206.0</v>
      </c>
      <c r="D22" s="1">
        <v>498.0</v>
      </c>
      <c r="E22" s="1">
        <v>276.0</v>
      </c>
      <c r="F22" s="1">
        <v>299.0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-175.0</v>
      </c>
      <c r="C23" s="1">
        <v>62.0</v>
      </c>
      <c r="D23" s="1">
        <v>395.0</v>
      </c>
      <c r="E23" s="1">
        <v>134.0</v>
      </c>
      <c r="F23" s="1">
        <v>200.0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87.0</v>
      </c>
      <c r="D24" s="1">
        <v>30.0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87.0</v>
      </c>
      <c r="D25" s="1">
        <v>30.0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-2.0</v>
      </c>
      <c r="C26" s="1">
        <v>0.0</v>
      </c>
      <c r="D26" s="1">
        <v>-29.0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-2.0</v>
      </c>
      <c r="C27" s="1">
        <v>-4.0</v>
      </c>
      <c r="D27" s="1">
        <v>-4.0</v>
      </c>
      <c r="E27" s="1">
        <v>-3.0</v>
      </c>
      <c r="F27" s="1">
        <v>-12.0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-5.0</v>
      </c>
      <c r="C28" s="1">
        <v>-4.0</v>
      </c>
      <c r="D28" s="1">
        <v>-33.0</v>
      </c>
      <c r="E28" s="1">
        <v>-3.0</v>
      </c>
      <c r="F28" s="1">
        <v>-12.0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420.0</v>
      </c>
      <c r="D29" s="1">
        <v>0.0</v>
      </c>
      <c r="E29" s="1">
        <v>0.0</v>
      </c>
      <c r="F29" s="1">
        <v>41.0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-2.0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232.0</v>
      </c>
      <c r="C31" s="1">
        <v>-386.0</v>
      </c>
      <c r="D31" s="1">
        <v>-10.0</v>
      </c>
      <c r="E31" s="1">
        <v>0.0</v>
      </c>
      <c r="F31" s="1">
        <v>89.0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226.0</v>
      </c>
      <c r="C32" s="1">
        <v>30.0</v>
      </c>
      <c r="D32" s="1">
        <v>-14.0</v>
      </c>
      <c r="E32" s="1">
        <v>-3.0</v>
      </c>
      <c r="F32" s="1">
        <v>-13.0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-63.0</v>
      </c>
      <c r="C33" s="1">
        <v>58.0</v>
      </c>
      <c r="D33" s="1">
        <v>-34.0</v>
      </c>
      <c r="E33" s="1">
        <v>-2.0</v>
      </c>
      <c r="F33" s="1">
        <v>-1.0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-5.0</v>
      </c>
      <c r="C34" s="1">
        <v>-15.0</v>
      </c>
      <c r="D34" s="1">
        <v>327.0</v>
      </c>
      <c r="E34" s="1">
        <v>-141.0</v>
      </c>
      <c r="F34" s="1">
        <v>-86.0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1.0</v>
      </c>
      <c r="C36" s="1">
        <v>84.0</v>
      </c>
      <c r="D36" s="1">
        <v>2.0</v>
      </c>
      <c r="E36" s="1">
        <v>4.0</v>
      </c>
      <c r="F36" s="1">
        <v>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38.0</v>
      </c>
      <c r="D37" s="1">
        <v>-4.0</v>
      </c>
      <c r="E37" s="1">
        <v>20.0</v>
      </c>
      <c r="F37" s="1">
        <v>-9.0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0.0</v>
      </c>
      <c r="D38" s="1">
        <v>119.0</v>
      </c>
      <c r="E38" s="1">
        <v>20.0</v>
      </c>
      <c r="F38" s="1">
        <v>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0.0</v>
      </c>
      <c r="D39" s="1">
        <v>120.0</v>
      </c>
      <c r="E39" s="1">
        <v>23.0</v>
      </c>
      <c r="F39" s="1">
        <v>6.0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0.0</v>
      </c>
      <c r="D40" s="1">
        <v>21.0</v>
      </c>
      <c r="E40" s="1">
        <v>32.0</v>
      </c>
      <c r="F40" s="1">
        <v>-25.0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-5.0</v>
      </c>
      <c r="C41" s="1">
        <v>-3.0</v>
      </c>
      <c r="D41" s="1">
        <v>-3.0</v>
      </c>
      <c r="E41" s="1">
        <v>-3.0</v>
      </c>
      <c r="F41" s="1">
        <v>-12.0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0.0</v>
      </c>
      <c r="C3" s="1">
        <v>44.0</v>
      </c>
      <c r="D3" s="1">
        <v>372.0</v>
      </c>
      <c r="E3" s="1">
        <v>231.0</v>
      </c>
      <c r="F3" s="1">
        <v>145.0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6.0</v>
      </c>
      <c r="D4" s="1">
        <v>6.0</v>
      </c>
      <c r="E4" s="1">
        <v>26.0</v>
      </c>
      <c r="F4" s="1">
        <v>54.0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0.0</v>
      </c>
      <c r="C5" s="1">
        <v>0.0</v>
      </c>
      <c r="D5" s="1">
        <v>0.0</v>
      </c>
      <c r="E5" s="1">
        <v>60.0</v>
      </c>
      <c r="F5" s="1">
        <v>37.0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0.0</v>
      </c>
      <c r="C6" s="1">
        <v>50.0</v>
      </c>
      <c r="D6" s="1">
        <v>379.0</v>
      </c>
      <c r="E6" s="1">
        <v>319.0</v>
      </c>
      <c r="F6" s="1">
        <v>237.0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0.0</v>
      </c>
      <c r="C7" s="1">
        <v>2.0</v>
      </c>
      <c r="D7" s="1">
        <v>8.0</v>
      </c>
      <c r="E7" s="1">
        <v>18.0</v>
      </c>
      <c r="F7" s="1">
        <v>17.0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0.0</v>
      </c>
      <c r="C8" s="1">
        <v>441.0</v>
      </c>
      <c r="D8" s="1">
        <v>10.0</v>
      </c>
      <c r="E8" s="1">
        <v>2.0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168.0</v>
      </c>
      <c r="D9" s="1">
        <v>1.0</v>
      </c>
      <c r="E9" s="1">
        <v>32.0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611.0</v>
      </c>
      <c r="D10" s="1">
        <v>19.0</v>
      </c>
      <c r="E10" s="1">
        <v>21.0</v>
      </c>
      <c r="F10" s="1">
        <v>17.0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0.0</v>
      </c>
      <c r="C11" s="1">
        <v>7.0</v>
      </c>
      <c r="D11" s="1">
        <v>10.0</v>
      </c>
      <c r="E11" s="1">
        <v>11.0</v>
      </c>
      <c r="F11" s="1">
        <v>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7.0</v>
      </c>
      <c r="D12" s="1">
        <v>15.0</v>
      </c>
      <c r="E12" s="1">
        <v>28.0</v>
      </c>
      <c r="F12" s="1">
        <v>38.0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0.0</v>
      </c>
      <c r="C13" s="1">
        <v>678.0</v>
      </c>
      <c r="D13" s="1">
        <v>424.0</v>
      </c>
      <c r="E13" s="1">
        <v>381.0</v>
      </c>
      <c r="F13" s="1">
        <v>302.0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0.0</v>
      </c>
      <c r="C14" s="1">
        <v>214.0</v>
      </c>
      <c r="D14" s="1">
        <v>313.0</v>
      </c>
      <c r="E14" s="1">
        <v>379.0</v>
      </c>
      <c r="F14" s="1">
        <v>480.0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0.0</v>
      </c>
      <c r="C15" s="1">
        <v>-78.0</v>
      </c>
      <c r="D15" s="1">
        <v>-104.0</v>
      </c>
      <c r="E15" s="1">
        <v>-153.0</v>
      </c>
      <c r="F15" s="1">
        <v>-203.0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135.0</v>
      </c>
      <c r="D16" s="1">
        <v>208.0</v>
      </c>
      <c r="E16" s="1">
        <v>226.0</v>
      </c>
      <c r="F16" s="1">
        <v>277.0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0.0</v>
      </c>
      <c r="C17" s="1">
        <v>7.0</v>
      </c>
      <c r="D17" s="1">
        <v>11.0</v>
      </c>
      <c r="E17" s="1">
        <v>32.0</v>
      </c>
      <c r="F17" s="1">
        <v>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0.0</v>
      </c>
      <c r="C18" s="1">
        <v>30.0</v>
      </c>
      <c r="D18" s="1">
        <v>4.0</v>
      </c>
      <c r="E18" s="1">
        <v>4.0</v>
      </c>
      <c r="F18" s="1">
        <v>99.0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0.0</v>
      </c>
      <c r="C19" s="1">
        <v>10.0</v>
      </c>
      <c r="D19" s="1">
        <v>9.0</v>
      </c>
      <c r="E19" s="1">
        <v>39.0</v>
      </c>
      <c r="F19" s="1">
        <v>54.0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0.0</v>
      </c>
      <c r="C20" s="1">
        <v>853.0</v>
      </c>
      <c r="D20" s="1">
        <v>647.0</v>
      </c>
      <c r="E20" s="1">
        <v>651.0</v>
      </c>
      <c r="F20" s="1">
        <v>639.0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3.0</v>
      </c>
      <c r="D22" s="1">
        <v>17.0</v>
      </c>
      <c r="E22" s="1">
        <v>15.0</v>
      </c>
      <c r="F22" s="1">
        <v>32.0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6.0</v>
      </c>
      <c r="D23" s="1">
        <v>16.0</v>
      </c>
      <c r="E23" s="1">
        <v>16.0</v>
      </c>
      <c r="F23" s="1">
        <v>22.0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24.0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0.0</v>
      </c>
      <c r="C25" s="1">
        <v>0.0</v>
      </c>
      <c r="D25" s="1">
        <v>0.0</v>
      </c>
      <c r="E25" s="1">
        <v>29.0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5.0</v>
      </c>
      <c r="D26" s="1">
        <v>3.0</v>
      </c>
      <c r="E26" s="1">
        <v>4.0</v>
      </c>
      <c r="F26" s="1">
        <v>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5.0</v>
      </c>
      <c r="D27" s="1">
        <v>10.0</v>
      </c>
      <c r="E27" s="1">
        <v>65.0</v>
      </c>
      <c r="F27" s="1">
        <v>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638.0</v>
      </c>
      <c r="D28" s="1">
        <v>1.0</v>
      </c>
      <c r="E28" s="1">
        <v>5.0</v>
      </c>
      <c r="F28" s="1">
        <v>9.0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678.0</v>
      </c>
      <c r="D29" s="1">
        <v>48.0</v>
      </c>
      <c r="E29" s="1">
        <v>73.0</v>
      </c>
      <c r="F29" s="1">
        <v>73.0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87.0</v>
      </c>
      <c r="D30" s="1">
        <v>29.0</v>
      </c>
      <c r="E30" s="1">
        <v>0.0</v>
      </c>
      <c r="F30" s="1">
        <v>22.0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16.0</v>
      </c>
      <c r="D31" s="1">
        <v>59.0</v>
      </c>
      <c r="E31" s="1">
        <v>65.0</v>
      </c>
      <c r="F31" s="1">
        <v>64.0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0.0</v>
      </c>
      <c r="C32" s="1">
        <v>11.0</v>
      </c>
      <c r="D32" s="1">
        <v>213.0</v>
      </c>
      <c r="E32" s="1">
        <v>182.0</v>
      </c>
      <c r="F32" s="1">
        <v>144.0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0.0</v>
      </c>
      <c r="C33" s="1">
        <v>0.0</v>
      </c>
      <c r="D33" s="1">
        <v>7.0</v>
      </c>
      <c r="E33" s="1">
        <v>11.0</v>
      </c>
      <c r="F33" s="1">
        <v>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0.0</v>
      </c>
      <c r="C34" s="1">
        <v>707.0</v>
      </c>
      <c r="D34" s="1">
        <v>359.0</v>
      </c>
      <c r="E34" s="1">
        <v>333.0</v>
      </c>
      <c r="F34" s="1">
        <v>307.0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0.0</v>
      </c>
      <c r="C35" s="1">
        <v>146.0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0.0</v>
      </c>
      <c r="C36" s="1">
        <v>0.0</v>
      </c>
      <c r="D36" s="1">
        <v>67.0</v>
      </c>
      <c r="E36" s="1">
        <v>6.0</v>
      </c>
      <c r="F36" s="1">
        <v>-49.0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0.0</v>
      </c>
      <c r="C37" s="1">
        <v>0.0</v>
      </c>
      <c r="D37" s="1">
        <v>0.0</v>
      </c>
      <c r="E37" s="1">
        <v>0.0</v>
      </c>
      <c r="F37" s="1">
        <v>-2.0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0.0</v>
      </c>
      <c r="C38" s="1">
        <v>0.0</v>
      </c>
      <c r="D38" s="1">
        <v>221.0</v>
      </c>
      <c r="E38" s="1">
        <v>312.0</v>
      </c>
      <c r="F38" s="1">
        <v>385.0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0.0</v>
      </c>
      <c r="C39" s="1">
        <v>146.0</v>
      </c>
      <c r="D39" s="1">
        <v>288.0</v>
      </c>
      <c r="E39" s="1">
        <v>318.0</v>
      </c>
      <c r="F39" s="1">
        <v>333.0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0.0</v>
      </c>
      <c r="C40" s="1">
        <v>146.0</v>
      </c>
      <c r="D40" s="1">
        <v>288.0</v>
      </c>
      <c r="E40" s="1">
        <v>318.0</v>
      </c>
      <c r="F40" s="1">
        <v>333.0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0.0</v>
      </c>
      <c r="C41" s="1">
        <v>853.0</v>
      </c>
      <c r="D41" s="1">
        <v>647.0</v>
      </c>
      <c r="E41" s="1">
        <v>651.0</v>
      </c>
      <c r="F41" s="1">
        <v>639.0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12660.0</v>
      </c>
      <c r="C43" s="1">
        <v>12660.0</v>
      </c>
      <c r="D43" s="1">
        <v>10020.0</v>
      </c>
      <c r="E43" s="1">
        <v>111.0</v>
      </c>
      <c r="F43" s="1">
        <v>116.0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12660.0</v>
      </c>
      <c r="C44" s="1">
        <v>12660.0</v>
      </c>
      <c r="D44" s="1">
        <v>10020.0</v>
      </c>
      <c r="E44" s="1">
        <v>10020.0</v>
      </c>
      <c r="F44" s="1">
        <v>111.0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0.0</v>
      </c>
      <c r="C45" s="1" t="s">
        <v>101</v>
      </c>
      <c r="D45" s="1" t="s">
        <v>102</v>
      </c>
      <c r="E45" s="1" t="s">
        <v>102</v>
      </c>
      <c r="F45" s="1" t="s">
        <v>103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0.0</v>
      </c>
      <c r="C46" s="1">
        <v>146.0</v>
      </c>
      <c r="D46" s="1">
        <v>288.0</v>
      </c>
      <c r="E46" s="1">
        <v>318.0</v>
      </c>
      <c r="F46" s="1">
        <v>328.0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0.0</v>
      </c>
      <c r="C47" s="1" t="s">
        <v>101</v>
      </c>
      <c r="D47" s="1" t="s">
        <v>102</v>
      </c>
      <c r="E47" s="1" t="s">
        <v>102</v>
      </c>
      <c r="F47" s="1" t="s">
        <v>106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0.0</v>
      </c>
      <c r="C48" s="1">
        <v>47.0</v>
      </c>
      <c r="D48" s="1">
        <v>92.0</v>
      </c>
      <c r="E48" s="1">
        <v>100.0</v>
      </c>
      <c r="F48" s="1">
        <v>92.0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>
        <v>0.0</v>
      </c>
      <c r="C49" s="1">
        <v>-3.0</v>
      </c>
      <c r="D49" s="1">
        <v>-286.0</v>
      </c>
      <c r="E49" s="1">
        <v>-219.0</v>
      </c>
      <c r="F49" s="1">
        <v>-144.0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109</v>
      </c>
      <c r="B50" s="1">
        <v>3.0</v>
      </c>
      <c r="C50" s="1">
        <v>2.0</v>
      </c>
      <c r="D50" s="1">
        <v>7.0</v>
      </c>
      <c r="E50" s="1">
        <v>9.0</v>
      </c>
      <c r="F50" s="1">
        <v>4.0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110</v>
      </c>
      <c r="B51" s="1">
        <v>0.0</v>
      </c>
      <c r="C51" s="1">
        <v>0.0</v>
      </c>
      <c r="D51" s="1">
        <v>3.0</v>
      </c>
      <c r="E51" s="1">
        <v>3.0</v>
      </c>
      <c r="F51" s="1">
        <v>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111</v>
      </c>
      <c r="B52" s="1">
        <v>0.0</v>
      </c>
      <c r="C52" s="1">
        <v>48.0</v>
      </c>
      <c r="D52" s="1">
        <v>48.0</v>
      </c>
      <c r="E52" s="1">
        <v>48.0</v>
      </c>
      <c r="F52" s="1">
        <v>2.0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112</v>
      </c>
      <c r="B53" s="1">
        <v>0.0</v>
      </c>
      <c r="C53" s="1">
        <v>22.0</v>
      </c>
      <c r="D53" s="1">
        <v>23.0</v>
      </c>
      <c r="E53" s="1">
        <v>23.0</v>
      </c>
      <c r="F53" s="1">
        <v>27.0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113</v>
      </c>
      <c r="B54" s="1">
        <v>0.0</v>
      </c>
      <c r="C54" s="1">
        <v>140.0</v>
      </c>
      <c r="D54" s="1">
        <v>144.0</v>
      </c>
      <c r="E54" s="1">
        <v>166.0</v>
      </c>
      <c r="F54" s="1">
        <v>232.0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114</v>
      </c>
      <c r="B55" s="1">
        <v>0.0</v>
      </c>
      <c r="C55" s="1">
        <v>0.0</v>
      </c>
      <c r="D55" s="1">
        <v>160.0</v>
      </c>
      <c r="E55" s="1">
        <v>183.0</v>
      </c>
      <c r="F55" s="1">
        <v>211.0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115</v>
      </c>
      <c r="B56" s="1">
        <v>0.0</v>
      </c>
      <c r="C56" s="1">
        <v>0.0</v>
      </c>
      <c r="D56" s="1">
        <v>1.0</v>
      </c>
      <c r="E56" s="1">
        <v>0.0</v>
      </c>
      <c r="F56" s="1">
        <v>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88.0</v>
      </c>
      <c r="C2" s="1">
        <v>186.0</v>
      </c>
      <c r="D2" s="1">
        <v>395.0</v>
      </c>
      <c r="E2" s="1">
        <v>333.0</v>
      </c>
      <c r="F2" s="1">
        <v>369.0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88.0</v>
      </c>
      <c r="C3" s="1">
        <v>186.0</v>
      </c>
      <c r="D3" s="1">
        <v>395.0</v>
      </c>
      <c r="E3" s="1">
        <v>333.0</v>
      </c>
      <c r="F3" s="1">
        <v>369.0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98.0</v>
      </c>
      <c r="C4" s="1">
        <v>210.0</v>
      </c>
      <c r="D4" s="1">
        <v>153.0</v>
      </c>
      <c r="E4" s="1">
        <v>250.0</v>
      </c>
      <c r="F4" s="1">
        <v>291.0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-10.0</v>
      </c>
      <c r="C5" s="1">
        <v>-23.0</v>
      </c>
      <c r="D5" s="1">
        <v>242.0</v>
      </c>
      <c r="E5" s="1">
        <v>83.0</v>
      </c>
      <c r="F5" s="1">
        <v>77.0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10.0</v>
      </c>
      <c r="C6" s="1">
        <v>25.0</v>
      </c>
      <c r="D6" s="1">
        <v>98.0</v>
      </c>
      <c r="E6" s="1">
        <v>105.0</v>
      </c>
      <c r="F6" s="1">
        <v>74.0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4.0</v>
      </c>
      <c r="C7" s="1">
        <v>9.0</v>
      </c>
      <c r="D7" s="1">
        <v>29.0</v>
      </c>
      <c r="E7" s="1">
        <v>35.0</v>
      </c>
      <c r="F7" s="1">
        <v>29.0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3.0</v>
      </c>
      <c r="C8" s="1">
        <v>-52.0</v>
      </c>
      <c r="D8" s="1">
        <v>-13.0</v>
      </c>
      <c r="E8" s="1">
        <v>2.0</v>
      </c>
      <c r="F8" s="1">
        <v>-4.0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18.0</v>
      </c>
      <c r="C9" s="1">
        <v>35.0</v>
      </c>
      <c r="D9" s="1">
        <v>114.0</v>
      </c>
      <c r="E9" s="1">
        <v>143.0</v>
      </c>
      <c r="F9" s="1">
        <v>99.0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-28.0</v>
      </c>
      <c r="C10" s="1">
        <v>-58.0</v>
      </c>
      <c r="D10" s="1">
        <v>128.0</v>
      </c>
      <c r="E10" s="1">
        <v>-60.0</v>
      </c>
      <c r="F10" s="1">
        <v>-21.0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-95.0</v>
      </c>
      <c r="C11" s="1">
        <v>-82.0</v>
      </c>
      <c r="D11" s="1">
        <v>-2.0</v>
      </c>
      <c r="E11" s="1">
        <v>-5.0</v>
      </c>
      <c r="F11" s="1">
        <v>-5.0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1.0</v>
      </c>
      <c r="C12" s="1">
        <v>41.0</v>
      </c>
      <c r="D12" s="1">
        <v>2.0</v>
      </c>
      <c r="E12" s="1">
        <v>4.0</v>
      </c>
      <c r="F12" s="1">
        <v>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21.0</v>
      </c>
      <c r="C13" s="1">
        <v>-40.0</v>
      </c>
      <c r="D13" s="1">
        <v>50.0</v>
      </c>
      <c r="E13" s="1">
        <v>-91.0</v>
      </c>
      <c r="F13" s="1">
        <v>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39.0</v>
      </c>
      <c r="C14" s="1">
        <v>61.0</v>
      </c>
      <c r="D14" s="1">
        <v>-22.0</v>
      </c>
      <c r="E14" s="1">
        <v>-2.0</v>
      </c>
      <c r="F14" s="1">
        <v>-1.0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-13.0</v>
      </c>
      <c r="C15" s="1">
        <v>-59.0</v>
      </c>
      <c r="D15" s="1">
        <v>-21.0</v>
      </c>
      <c r="E15" s="1">
        <v>-38.0</v>
      </c>
      <c r="F15" s="1">
        <v>-58.0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-28.0</v>
      </c>
      <c r="C16" s="1">
        <v>-58.0</v>
      </c>
      <c r="D16" s="1">
        <v>128.0</v>
      </c>
      <c r="E16" s="1">
        <v>-64.0</v>
      </c>
      <c r="F16" s="1">
        <v>-20.0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0.0</v>
      </c>
      <c r="C17" s="1">
        <v>0.0</v>
      </c>
      <c r="D17" s="1">
        <v>-2.0</v>
      </c>
      <c r="E17" s="1">
        <v>-62.0</v>
      </c>
      <c r="F17" s="1">
        <v>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-2.0</v>
      </c>
      <c r="C18" s="1">
        <v>-2.0</v>
      </c>
      <c r="D18" s="1">
        <v>2.0</v>
      </c>
      <c r="E18" s="1">
        <v>16.0</v>
      </c>
      <c r="F18" s="1">
        <v>-1.0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0.0</v>
      </c>
      <c r="C19" s="1">
        <v>-2.0</v>
      </c>
      <c r="D19" s="1">
        <v>-10.0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0.0</v>
      </c>
      <c r="C20" s="1">
        <v>0.0</v>
      </c>
      <c r="D20" s="1">
        <v>5.0</v>
      </c>
      <c r="E20" s="1">
        <v>0.0</v>
      </c>
      <c r="F20" s="1">
        <v>-32.0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-30.0</v>
      </c>
      <c r="C21" s="1">
        <v>-63.0</v>
      </c>
      <c r="D21" s="1">
        <v>131.0</v>
      </c>
      <c r="E21" s="1">
        <v>-64.0</v>
      </c>
      <c r="F21" s="1">
        <v>-50.0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-2.0</v>
      </c>
      <c r="C22" s="1">
        <v>-7.0</v>
      </c>
      <c r="D22" s="1">
        <v>48.0</v>
      </c>
      <c r="E22" s="1">
        <v>-4.0</v>
      </c>
      <c r="F22" s="1">
        <v>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-27.0</v>
      </c>
      <c r="C23" s="1">
        <v>-55.0</v>
      </c>
      <c r="D23" s="1">
        <v>82.0</v>
      </c>
      <c r="E23" s="1">
        <v>-60.0</v>
      </c>
      <c r="F23" s="1">
        <v>-56.0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1">
        <v>-27.0</v>
      </c>
      <c r="C24" s="1">
        <v>-55.0</v>
      </c>
      <c r="D24" s="1">
        <v>82.0</v>
      </c>
      <c r="E24" s="1">
        <v>-60.0</v>
      </c>
      <c r="F24" s="1">
        <v>-56.0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1">
        <v>-27.0</v>
      </c>
      <c r="C25" s="1">
        <v>-55.0</v>
      </c>
      <c r="D25" s="1">
        <v>82.0</v>
      </c>
      <c r="E25" s="1">
        <v>-60.0</v>
      </c>
      <c r="F25" s="1">
        <v>-56.0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>
        <v>-27.0</v>
      </c>
      <c r="C26" s="1">
        <v>-55.0</v>
      </c>
      <c r="D26" s="1">
        <v>82.0</v>
      </c>
      <c r="E26" s="1">
        <v>-60.0</v>
      </c>
      <c r="F26" s="1">
        <v>-56.0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141</v>
      </c>
      <c r="B27" s="1">
        <v>-27.0</v>
      </c>
      <c r="C27" s="1">
        <v>-55.0</v>
      </c>
      <c r="D27" s="1">
        <v>82.0</v>
      </c>
      <c r="E27" s="1">
        <v>-60.0</v>
      </c>
      <c r="F27" s="1">
        <v>-56.0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143</v>
      </c>
      <c r="B29" s="1">
        <v>0.0</v>
      </c>
      <c r="C29" s="1">
        <v>0.0</v>
      </c>
      <c r="D29" s="1" t="s">
        <v>101</v>
      </c>
      <c r="E29" s="1">
        <v>0.0</v>
      </c>
      <c r="F29" s="1" t="s">
        <v>144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145</v>
      </c>
      <c r="B30" s="1">
        <v>0.0</v>
      </c>
      <c r="C30" s="1">
        <v>0.0</v>
      </c>
      <c r="D30" s="1" t="s">
        <v>101</v>
      </c>
      <c r="E30" s="1">
        <v>0.0</v>
      </c>
      <c r="F30" s="1" t="s">
        <v>144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146</v>
      </c>
      <c r="B31" s="1">
        <v>12660.0</v>
      </c>
      <c r="C31" s="1">
        <v>12660.0</v>
      </c>
      <c r="D31" s="1">
        <v>12660.0</v>
      </c>
      <c r="E31" s="1">
        <v>12660.0</v>
      </c>
      <c r="F31" s="1">
        <v>110.0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>
        <v>0.0</v>
      </c>
      <c r="C32" s="1">
        <v>0.0</v>
      </c>
      <c r="D32" s="1" t="s">
        <v>101</v>
      </c>
      <c r="E32" s="1">
        <v>0.0</v>
      </c>
      <c r="F32" s="1" t="s">
        <v>144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1">
        <v>0.0</v>
      </c>
      <c r="C33" s="1">
        <v>0.0</v>
      </c>
      <c r="D33" s="1" t="s">
        <v>101</v>
      </c>
      <c r="E33" s="1">
        <v>0.0</v>
      </c>
      <c r="F33" s="1" t="s">
        <v>144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149</v>
      </c>
      <c r="B34" s="1">
        <v>12660.0</v>
      </c>
      <c r="C34" s="1">
        <v>12660.0</v>
      </c>
      <c r="D34" s="1">
        <v>12980.0</v>
      </c>
      <c r="E34" s="1">
        <v>12660.0</v>
      </c>
      <c r="F34" s="1">
        <v>110.0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150</v>
      </c>
      <c r="B35" s="1">
        <v>0.0</v>
      </c>
      <c r="C35" s="1">
        <v>0.0</v>
      </c>
      <c r="D35" s="1" t="s">
        <v>101</v>
      </c>
      <c r="E35" s="1">
        <v>0.0</v>
      </c>
      <c r="F35" s="1" t="s">
        <v>151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1">
        <v>0.0</v>
      </c>
      <c r="C36" s="1">
        <v>0.0</v>
      </c>
      <c r="D36" s="1" t="s">
        <v>101</v>
      </c>
      <c r="E36" s="1">
        <v>0.0</v>
      </c>
      <c r="F36" s="1" t="s">
        <v>151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153</v>
      </c>
      <c r="B38" s="1">
        <v>14.0</v>
      </c>
      <c r="C38" s="1">
        <v>49.0</v>
      </c>
      <c r="D38" s="1">
        <v>186.0</v>
      </c>
      <c r="E38" s="1">
        <v>93.0</v>
      </c>
      <c r="F38" s="1">
        <v>47.0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154</v>
      </c>
      <c r="B39" s="1">
        <v>-28.0</v>
      </c>
      <c r="C39" s="1">
        <v>-58.0</v>
      </c>
      <c r="D39" s="1">
        <v>128.0</v>
      </c>
      <c r="E39" s="1">
        <v>-60.0</v>
      </c>
      <c r="F39" s="1">
        <v>-20.0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155</v>
      </c>
      <c r="B40" s="1">
        <v>-28.0</v>
      </c>
      <c r="C40" s="1">
        <v>-58.0</v>
      </c>
      <c r="D40" s="1">
        <v>128.0</v>
      </c>
      <c r="E40" s="1">
        <v>-60.0</v>
      </c>
      <c r="F40" s="1">
        <v>-21.0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156</v>
      </c>
      <c r="B41" s="1">
        <v>15.0</v>
      </c>
      <c r="C41" s="1">
        <v>50.0</v>
      </c>
      <c r="D41" s="1">
        <v>187.0</v>
      </c>
      <c r="E41" s="1">
        <v>2.0</v>
      </c>
      <c r="F41" s="1">
        <v>47.0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157</v>
      </c>
      <c r="B42" s="1" t="s">
        <v>158</v>
      </c>
      <c r="C42" s="1" t="s">
        <v>159</v>
      </c>
      <c r="D42" s="1" t="s">
        <v>160</v>
      </c>
      <c r="E42" s="1" t="s">
        <v>161</v>
      </c>
      <c r="F42" s="1" t="s">
        <v>162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163</v>
      </c>
      <c r="B43" s="1">
        <v>63.0</v>
      </c>
      <c r="C43" s="1">
        <v>5.0</v>
      </c>
      <c r="D43" s="1">
        <v>13.0</v>
      </c>
      <c r="E43" s="1">
        <v>-8.0</v>
      </c>
      <c r="F43" s="1">
        <v>11.0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164</v>
      </c>
      <c r="B44" s="1">
        <v>-3.0</v>
      </c>
      <c r="C44" s="1">
        <v>-8.0</v>
      </c>
      <c r="D44" s="1">
        <v>35.0</v>
      </c>
      <c r="E44" s="1">
        <v>3.0</v>
      </c>
      <c r="F44" s="1">
        <v>-6.0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165</v>
      </c>
      <c r="B45" s="1">
        <v>-17.0</v>
      </c>
      <c r="C45" s="1">
        <v>-36.0</v>
      </c>
      <c r="D45" s="1">
        <v>79.0</v>
      </c>
      <c r="E45" s="1">
        <v>-40.0</v>
      </c>
      <c r="F45" s="1">
        <v>-12.0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166</v>
      </c>
      <c r="B46" s="1">
        <v>95.0</v>
      </c>
      <c r="C46" s="1">
        <v>81.0</v>
      </c>
      <c r="D46" s="1">
        <v>2.0</v>
      </c>
      <c r="E46" s="1">
        <v>5.0</v>
      </c>
      <c r="F46" s="1">
        <v>5.0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167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168</v>
      </c>
      <c r="B48" s="1">
        <v>80.0</v>
      </c>
      <c r="C48" s="1">
        <v>2.0</v>
      </c>
      <c r="D48" s="1">
        <v>88.0</v>
      </c>
      <c r="E48" s="1">
        <v>73.0</v>
      </c>
      <c r="F48" s="1">
        <v>1.0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169</v>
      </c>
      <c r="B49" s="1">
        <v>3.0</v>
      </c>
      <c r="C49" s="1">
        <v>5.0</v>
      </c>
      <c r="D49" s="1">
        <v>8.0</v>
      </c>
      <c r="E49" s="1">
        <v>11.0</v>
      </c>
      <c r="F49" s="1">
        <v>8.0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170</v>
      </c>
      <c r="B50" s="1">
        <v>7.0</v>
      </c>
      <c r="C50" s="1">
        <v>20.0</v>
      </c>
      <c r="D50" s="1">
        <v>89.0</v>
      </c>
      <c r="E50" s="1">
        <v>93.0</v>
      </c>
      <c r="F50" s="1">
        <v>66.0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171</v>
      </c>
      <c r="B51" s="1">
        <v>4.0</v>
      </c>
      <c r="C51" s="1">
        <v>9.0</v>
      </c>
      <c r="D51" s="1">
        <v>29.0</v>
      </c>
      <c r="E51" s="1">
        <v>35.0</v>
      </c>
      <c r="F51" s="1">
        <v>29.0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172</v>
      </c>
      <c r="B52" s="1">
        <v>43.0</v>
      </c>
      <c r="C52" s="1">
        <v>37.0</v>
      </c>
      <c r="D52" s="1">
        <v>96.0</v>
      </c>
      <c r="E52" s="1">
        <v>1.0</v>
      </c>
      <c r="F52" s="1">
        <v>51.0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173</v>
      </c>
      <c r="B53" s="1">
        <v>0.0</v>
      </c>
      <c r="C53" s="1">
        <v>0.0</v>
      </c>
      <c r="D53" s="1">
        <v>26.0</v>
      </c>
      <c r="E53" s="1">
        <v>50.0</v>
      </c>
      <c r="F53" s="1">
        <v>21.0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174</v>
      </c>
      <c r="B54" s="1">
        <v>0.0</v>
      </c>
      <c r="C54" s="1">
        <v>0.0</v>
      </c>
      <c r="D54" s="1">
        <v>69.0</v>
      </c>
      <c r="E54" s="1">
        <v>66.0</v>
      </c>
      <c r="F54" s="1">
        <v>29.0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175</v>
      </c>
      <c r="B55" s="1">
        <v>0.0</v>
      </c>
      <c r="C55" s="1">
        <v>0.0</v>
      </c>
      <c r="D55" s="1">
        <v>10.0</v>
      </c>
      <c r="E55" s="1">
        <v>10.0</v>
      </c>
      <c r="F55" s="1">
        <v>4.0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176</v>
      </c>
      <c r="B56" s="1">
        <v>0.0</v>
      </c>
      <c r="C56" s="1">
        <v>0.0</v>
      </c>
      <c r="D56" s="1">
        <v>18.0</v>
      </c>
      <c r="E56" s="1">
        <v>24.0</v>
      </c>
      <c r="F56" s="1">
        <v>13.0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177</v>
      </c>
      <c r="B57" s="1">
        <v>0.0</v>
      </c>
      <c r="C57" s="1">
        <v>0.0</v>
      </c>
      <c r="D57" s="1">
        <v>5.0</v>
      </c>
      <c r="E57" s="1">
        <v>7.0</v>
      </c>
      <c r="F57" s="1">
        <v>3.0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178</v>
      </c>
      <c r="B58" s="1">
        <v>0.0</v>
      </c>
      <c r="C58" s="1">
        <v>0.0</v>
      </c>
      <c r="D58" s="1">
        <v>54.0</v>
      </c>
      <c r="E58" s="1">
        <v>48.0</v>
      </c>
      <c r="F58" s="1">
        <v>23.0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179</v>
      </c>
      <c r="B59" s="1">
        <v>0.0</v>
      </c>
      <c r="C59" s="1">
        <v>0.0</v>
      </c>
      <c r="D59" s="1">
        <v>88.0</v>
      </c>
      <c r="E59" s="1">
        <v>90.0</v>
      </c>
      <c r="F59" s="1">
        <v>45.0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181</v>
      </c>
      <c r="B3" s="1">
        <v>0.0</v>
      </c>
      <c r="C3" s="1">
        <v>0.0</v>
      </c>
      <c r="D3" s="1" t="s">
        <v>182</v>
      </c>
      <c r="E3" s="1" t="s">
        <v>183</v>
      </c>
      <c r="F3" s="1" t="s">
        <v>184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185</v>
      </c>
      <c r="B4" s="1">
        <v>0.0</v>
      </c>
      <c r="C4" s="1">
        <v>0.0</v>
      </c>
      <c r="D4" s="1" t="s">
        <v>186</v>
      </c>
      <c r="E4" s="1" t="s">
        <v>187</v>
      </c>
      <c r="F4" s="1" t="s">
        <v>188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189</v>
      </c>
      <c r="B5" s="1">
        <v>0.0</v>
      </c>
      <c r="C5" s="1">
        <v>0.0</v>
      </c>
      <c r="D5" s="1" t="s">
        <v>190</v>
      </c>
      <c r="E5" s="1" t="s">
        <v>191</v>
      </c>
      <c r="F5" s="1" t="s">
        <v>192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193</v>
      </c>
      <c r="B6" s="1">
        <v>0.0</v>
      </c>
      <c r="C6" s="1">
        <v>0.0</v>
      </c>
      <c r="D6" s="1" t="s">
        <v>190</v>
      </c>
      <c r="E6" s="1" t="s">
        <v>191</v>
      </c>
      <c r="F6" s="1" t="s">
        <v>192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195</v>
      </c>
      <c r="B8" s="1" t="s">
        <v>196</v>
      </c>
      <c r="C8" s="1" t="s">
        <v>197</v>
      </c>
      <c r="D8" s="1" t="s">
        <v>198</v>
      </c>
      <c r="E8" s="1" t="s">
        <v>199</v>
      </c>
      <c r="F8" s="1" t="s">
        <v>200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201</v>
      </c>
      <c r="B9" s="1" t="s">
        <v>202</v>
      </c>
      <c r="C9" s="1" t="s">
        <v>203</v>
      </c>
      <c r="D9" s="1" t="s">
        <v>204</v>
      </c>
      <c r="E9" s="1" t="s">
        <v>205</v>
      </c>
      <c r="F9" s="1" t="s">
        <v>206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207</v>
      </c>
      <c r="B10" s="1" t="s">
        <v>208</v>
      </c>
      <c r="C10" s="1" t="s">
        <v>209</v>
      </c>
      <c r="D10" s="1" t="s">
        <v>210</v>
      </c>
      <c r="E10" s="1" t="s">
        <v>211</v>
      </c>
      <c r="F10" s="1" t="s">
        <v>212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213</v>
      </c>
      <c r="B11" s="1" t="s">
        <v>214</v>
      </c>
      <c r="C11" s="1" t="s">
        <v>215</v>
      </c>
      <c r="D11" s="1" t="s">
        <v>216</v>
      </c>
      <c r="E11" s="1" t="s">
        <v>217</v>
      </c>
      <c r="F11" s="1" t="s">
        <v>218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219</v>
      </c>
      <c r="B12" s="1" t="s">
        <v>220</v>
      </c>
      <c r="C12" s="1" t="s">
        <v>221</v>
      </c>
      <c r="D12" s="1" t="s">
        <v>222</v>
      </c>
      <c r="E12" s="1" t="s">
        <v>223</v>
      </c>
      <c r="F12" s="1" t="s">
        <v>224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225</v>
      </c>
      <c r="B13" s="1" t="s">
        <v>226</v>
      </c>
      <c r="C13" s="1" t="s">
        <v>227</v>
      </c>
      <c r="D13" s="1" t="s">
        <v>228</v>
      </c>
      <c r="E13" s="1" t="s">
        <v>229</v>
      </c>
      <c r="F13" s="1" t="s">
        <v>230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231</v>
      </c>
      <c r="B14" s="1" t="s">
        <v>226</v>
      </c>
      <c r="C14" s="1" t="s">
        <v>227</v>
      </c>
      <c r="D14" s="1" t="s">
        <v>228</v>
      </c>
      <c r="E14" s="1" t="s">
        <v>229</v>
      </c>
      <c r="F14" s="1" t="s">
        <v>230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232</v>
      </c>
      <c r="B15" s="1" t="s">
        <v>226</v>
      </c>
      <c r="C15" s="1" t="s">
        <v>227</v>
      </c>
      <c r="D15" s="1" t="s">
        <v>228</v>
      </c>
      <c r="E15" s="1" t="s">
        <v>229</v>
      </c>
      <c r="F15" s="1" t="s">
        <v>230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233</v>
      </c>
      <c r="B16" s="1" t="s">
        <v>234</v>
      </c>
      <c r="C16" s="1" t="s">
        <v>235</v>
      </c>
      <c r="D16" s="1" t="s">
        <v>236</v>
      </c>
      <c r="E16" s="1" t="s">
        <v>237</v>
      </c>
      <c r="F16" s="1" t="s">
        <v>238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239</v>
      </c>
      <c r="B17" s="1">
        <v>0.0</v>
      </c>
      <c r="C17" s="1">
        <v>0.0</v>
      </c>
      <c r="D17" s="1" t="s">
        <v>240</v>
      </c>
      <c r="E17" s="1" t="s">
        <v>241</v>
      </c>
      <c r="F17" s="1" t="s">
        <v>242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243</v>
      </c>
      <c r="B18" s="1">
        <v>0.0</v>
      </c>
      <c r="C18" s="1">
        <v>0.0</v>
      </c>
      <c r="D18" s="1" t="s">
        <v>244</v>
      </c>
      <c r="E18" s="1" t="s">
        <v>245</v>
      </c>
      <c r="F18" s="1" t="s">
        <v>246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247</v>
      </c>
      <c r="B20" s="1">
        <v>0.0</v>
      </c>
      <c r="C20" s="1">
        <v>0.0</v>
      </c>
      <c r="D20" s="1" t="s">
        <v>248</v>
      </c>
      <c r="E20" s="1" t="s">
        <v>249</v>
      </c>
      <c r="F20" s="1" t="s">
        <v>250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251</v>
      </c>
      <c r="B21" s="1">
        <v>0.0</v>
      </c>
      <c r="C21" s="1">
        <v>0.0</v>
      </c>
      <c r="D21" s="1" t="s">
        <v>252</v>
      </c>
      <c r="E21" s="1" t="s">
        <v>253</v>
      </c>
      <c r="F21" s="1" t="s">
        <v>254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255</v>
      </c>
      <c r="B22" s="1">
        <v>0.0</v>
      </c>
      <c r="C22" s="1">
        <v>0.0</v>
      </c>
      <c r="D22" s="1" t="s">
        <v>256</v>
      </c>
      <c r="E22" s="1" t="s">
        <v>257</v>
      </c>
      <c r="F22" s="1" t="s">
        <v>258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260</v>
      </c>
      <c r="B24" s="1">
        <v>0.0</v>
      </c>
      <c r="C24" s="1">
        <v>1.0</v>
      </c>
      <c r="D24" s="1" t="s">
        <v>261</v>
      </c>
      <c r="E24" s="1" t="s">
        <v>262</v>
      </c>
      <c r="F24" s="1" t="s">
        <v>263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264</v>
      </c>
      <c r="B25" s="1">
        <v>0.0</v>
      </c>
      <c r="C25" s="1" t="s">
        <v>265</v>
      </c>
      <c r="D25" s="1" t="s">
        <v>266</v>
      </c>
      <c r="E25" s="1" t="s">
        <v>267</v>
      </c>
      <c r="F25" s="1" t="s">
        <v>268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269</v>
      </c>
      <c r="B26" s="1">
        <v>0.0</v>
      </c>
      <c r="C26" s="1" t="s">
        <v>270</v>
      </c>
      <c r="D26" s="1" t="s">
        <v>271</v>
      </c>
      <c r="E26" s="1" t="s">
        <v>272</v>
      </c>
      <c r="F26" s="1" t="s">
        <v>273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274</v>
      </c>
      <c r="B27" s="1">
        <v>0.0</v>
      </c>
      <c r="C27" s="1">
        <v>0.0</v>
      </c>
      <c r="D27" s="1" t="s">
        <v>275</v>
      </c>
      <c r="E27" s="1" t="s">
        <v>276</v>
      </c>
      <c r="F27" s="1" t="s">
        <v>277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278</v>
      </c>
      <c r="B28" s="1">
        <v>0.0</v>
      </c>
      <c r="C28" s="1">
        <v>0.0</v>
      </c>
      <c r="D28" s="1" t="s">
        <v>279</v>
      </c>
      <c r="E28" s="1" t="s">
        <v>280</v>
      </c>
      <c r="F28" s="1" t="s">
        <v>281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283</v>
      </c>
      <c r="B30" s="1">
        <v>0.0</v>
      </c>
      <c r="C30" s="1" t="s">
        <v>284</v>
      </c>
      <c r="D30" s="1" t="s">
        <v>285</v>
      </c>
      <c r="E30" s="1" t="s">
        <v>286</v>
      </c>
      <c r="F30" s="1" t="s">
        <v>287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288</v>
      </c>
      <c r="B31" s="1">
        <v>0.0</v>
      </c>
      <c r="C31" s="1" t="s">
        <v>289</v>
      </c>
      <c r="D31" s="1" t="s">
        <v>290</v>
      </c>
      <c r="E31" s="1" t="s">
        <v>291</v>
      </c>
      <c r="F31" s="1" t="s">
        <v>292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293</v>
      </c>
      <c r="B32" s="1">
        <v>0.0</v>
      </c>
      <c r="C32" s="1" t="s">
        <v>294</v>
      </c>
      <c r="D32" s="1" t="s">
        <v>295</v>
      </c>
      <c r="E32" s="1" t="s">
        <v>258</v>
      </c>
      <c r="F32" s="1" t="s">
        <v>296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297</v>
      </c>
      <c r="B33" s="1">
        <v>0.0</v>
      </c>
      <c r="C33" s="1" t="s">
        <v>298</v>
      </c>
      <c r="D33" s="1" t="s">
        <v>299</v>
      </c>
      <c r="E33" s="1" t="s">
        <v>300</v>
      </c>
      <c r="F33" s="1" t="s">
        <v>301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302</v>
      </c>
      <c r="B34" s="1">
        <v>0.0</v>
      </c>
      <c r="C34" s="1" t="s">
        <v>303</v>
      </c>
      <c r="D34" s="1" t="s">
        <v>304</v>
      </c>
      <c r="E34" s="1" t="s">
        <v>305</v>
      </c>
      <c r="F34" s="1" t="s">
        <v>306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307</v>
      </c>
      <c r="B35" s="1" t="s">
        <v>308</v>
      </c>
      <c r="C35" s="1" t="s">
        <v>309</v>
      </c>
      <c r="D35" s="1" t="s">
        <v>310</v>
      </c>
      <c r="E35" s="1" t="s">
        <v>311</v>
      </c>
      <c r="F35" s="1" t="s">
        <v>312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313</v>
      </c>
      <c r="B36" s="1" t="s">
        <v>314</v>
      </c>
      <c r="C36" s="1" t="s">
        <v>315</v>
      </c>
      <c r="D36" s="1" t="s">
        <v>316</v>
      </c>
      <c r="E36" s="1" t="s">
        <v>317</v>
      </c>
      <c r="F36" s="1" t="s">
        <v>182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318</v>
      </c>
      <c r="B37" s="1" t="s">
        <v>319</v>
      </c>
      <c r="C37" s="1" t="s">
        <v>320</v>
      </c>
      <c r="D37" s="1" t="s">
        <v>321</v>
      </c>
      <c r="E37" s="1" t="s">
        <v>322</v>
      </c>
      <c r="F37" s="1" t="s">
        <v>323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324</v>
      </c>
      <c r="B38" s="1">
        <v>0.0</v>
      </c>
      <c r="C38" s="1" t="s">
        <v>325</v>
      </c>
      <c r="D38" s="1" t="s">
        <v>326</v>
      </c>
      <c r="E38" s="1" t="s">
        <v>327</v>
      </c>
      <c r="F38" s="1" t="s">
        <v>328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329</v>
      </c>
      <c r="B39" s="1">
        <v>0.0</v>
      </c>
      <c r="C39" s="1" t="s">
        <v>330</v>
      </c>
      <c r="D39" s="1" t="s">
        <v>331</v>
      </c>
      <c r="E39" s="1" t="s">
        <v>332</v>
      </c>
      <c r="F39" s="1" t="s">
        <v>333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334</v>
      </c>
      <c r="B40" s="1">
        <v>0.0</v>
      </c>
      <c r="C40" s="1" t="s">
        <v>335</v>
      </c>
      <c r="D40" s="1" t="s">
        <v>336</v>
      </c>
      <c r="E40" s="1" t="s">
        <v>337</v>
      </c>
      <c r="F40" s="1" t="s">
        <v>338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339</v>
      </c>
      <c r="B41" s="1">
        <v>0.0</v>
      </c>
      <c r="C41" s="1" t="s">
        <v>340</v>
      </c>
      <c r="D41" s="1" t="s">
        <v>341</v>
      </c>
      <c r="E41" s="1" t="s">
        <v>342</v>
      </c>
      <c r="F41" s="1" t="s">
        <v>343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345</v>
      </c>
      <c r="B43" s="1">
        <v>0.0</v>
      </c>
      <c r="C43" s="1" t="s">
        <v>346</v>
      </c>
      <c r="D43" s="1" t="s">
        <v>347</v>
      </c>
      <c r="E43" s="1" t="s">
        <v>348</v>
      </c>
      <c r="F43" s="1" t="s">
        <v>349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350</v>
      </c>
      <c r="B44" s="1">
        <v>0.0</v>
      </c>
      <c r="C44" s="1" t="s">
        <v>351</v>
      </c>
      <c r="D44" s="1">
        <v>0.0</v>
      </c>
      <c r="E44" s="1" t="s">
        <v>352</v>
      </c>
      <c r="F44" s="1" t="s">
        <v>353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354</v>
      </c>
      <c r="B45" s="1">
        <v>0.0</v>
      </c>
      <c r="C45" s="1" t="s">
        <v>355</v>
      </c>
      <c r="D45" s="1" t="s">
        <v>356</v>
      </c>
      <c r="E45" s="1" t="s">
        <v>357</v>
      </c>
      <c r="F45" s="1">
        <v>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358</v>
      </c>
      <c r="B46" s="1">
        <v>0.0</v>
      </c>
      <c r="C46" s="1" t="s">
        <v>359</v>
      </c>
      <c r="D46" s="1" t="s">
        <v>360</v>
      </c>
      <c r="E46" s="1" t="s">
        <v>361</v>
      </c>
      <c r="F46" s="1" t="s">
        <v>362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363</v>
      </c>
      <c r="B47" s="1">
        <v>0.0</v>
      </c>
      <c r="C47" s="1" t="s">
        <v>364</v>
      </c>
      <c r="D47" s="1" t="s">
        <v>365</v>
      </c>
      <c r="E47" s="1" t="s">
        <v>366</v>
      </c>
      <c r="F47" s="1" t="s">
        <v>367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368</v>
      </c>
      <c r="B48" s="1">
        <v>0.0</v>
      </c>
      <c r="C48" s="1" t="s">
        <v>369</v>
      </c>
      <c r="D48" s="1" t="s">
        <v>370</v>
      </c>
      <c r="E48" s="1" t="s">
        <v>371</v>
      </c>
      <c r="F48" s="1" t="s">
        <v>372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373</v>
      </c>
      <c r="B49" s="1">
        <v>0.0</v>
      </c>
      <c r="C49" s="1" t="s">
        <v>369</v>
      </c>
      <c r="D49" s="1" t="s">
        <v>370</v>
      </c>
      <c r="E49" s="1" t="s">
        <v>371</v>
      </c>
      <c r="F49" s="1" t="s">
        <v>372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374</v>
      </c>
      <c r="B50" s="1">
        <v>0.0</v>
      </c>
      <c r="C50" s="1" t="s">
        <v>375</v>
      </c>
      <c r="D50" s="1" t="s">
        <v>376</v>
      </c>
      <c r="E50" s="1" t="s">
        <v>377</v>
      </c>
      <c r="F50" s="1" t="s">
        <v>378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379</v>
      </c>
      <c r="B51" s="1">
        <v>0.0</v>
      </c>
      <c r="C51" s="1" t="s">
        <v>369</v>
      </c>
      <c r="D51" s="1" t="s">
        <v>380</v>
      </c>
      <c r="E51" s="1" t="s">
        <v>381</v>
      </c>
      <c r="F51" s="1" t="s">
        <v>382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383</v>
      </c>
      <c r="B52" s="1">
        <v>0.0</v>
      </c>
      <c r="C52" s="1">
        <v>0.0</v>
      </c>
      <c r="D52" s="1" t="s">
        <v>384</v>
      </c>
      <c r="E52" s="1" t="s">
        <v>385</v>
      </c>
      <c r="F52" s="1" t="s">
        <v>386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387</v>
      </c>
      <c r="B53" s="1">
        <v>0.0</v>
      </c>
      <c r="C53" s="1">
        <v>0.0</v>
      </c>
      <c r="D53" s="1" t="s">
        <v>388</v>
      </c>
      <c r="E53" s="1" t="s">
        <v>389</v>
      </c>
      <c r="F53" s="1" t="s">
        <v>390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391</v>
      </c>
      <c r="B54" s="1">
        <v>0.0</v>
      </c>
      <c r="C54" s="1">
        <v>0.0</v>
      </c>
      <c r="D54" s="1" t="s">
        <v>392</v>
      </c>
      <c r="E54" s="1" t="s">
        <v>393</v>
      </c>
      <c r="F54" s="1" t="s">
        <v>394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395</v>
      </c>
      <c r="B55" s="1">
        <v>0.0</v>
      </c>
      <c r="C55" s="1">
        <v>0.0</v>
      </c>
      <c r="D55" s="1" t="s">
        <v>396</v>
      </c>
      <c r="E55" s="1" t="s">
        <v>397</v>
      </c>
      <c r="F55" s="1" t="s">
        <v>398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399</v>
      </c>
      <c r="B56" s="1">
        <v>0.0</v>
      </c>
      <c r="C56" s="1">
        <v>0.0</v>
      </c>
      <c r="D56" s="1" t="s">
        <v>400</v>
      </c>
      <c r="E56" s="1" t="s">
        <v>401</v>
      </c>
      <c r="F56" s="1" t="s">
        <v>402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403</v>
      </c>
      <c r="B57" s="1">
        <v>0.0</v>
      </c>
      <c r="C57" s="1" t="s">
        <v>404</v>
      </c>
      <c r="D57" s="1" t="s">
        <v>405</v>
      </c>
      <c r="E57" s="1" t="s">
        <v>406</v>
      </c>
      <c r="F57" s="1" t="s">
        <v>407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408</v>
      </c>
      <c r="B58" s="1">
        <v>0.0</v>
      </c>
      <c r="C58" s="1" t="s">
        <v>409</v>
      </c>
      <c r="D58" s="1" t="s">
        <v>410</v>
      </c>
      <c r="E58" s="1" t="s">
        <v>411</v>
      </c>
      <c r="F58" s="1" t="s">
        <v>412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413</v>
      </c>
      <c r="B59" s="1">
        <v>0.0</v>
      </c>
      <c r="C59" s="1">
        <v>0.0</v>
      </c>
      <c r="D59" s="1">
        <v>0.0</v>
      </c>
      <c r="E59" s="1" t="s">
        <v>414</v>
      </c>
      <c r="F59" s="1" t="s">
        <v>415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416</v>
      </c>
      <c r="B60" s="1">
        <v>0.0</v>
      </c>
      <c r="C60" s="1">
        <v>0.0</v>
      </c>
      <c r="D60" s="1">
        <v>0.0</v>
      </c>
      <c r="E60" s="1" t="s">
        <v>417</v>
      </c>
      <c r="F60" s="1" t="s">
        <v>418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419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420</v>
      </c>
      <c r="B62" s="1">
        <v>0.0</v>
      </c>
      <c r="C62" s="1">
        <v>0.0</v>
      </c>
      <c r="D62" s="1" t="s">
        <v>421</v>
      </c>
      <c r="E62" s="1" t="s">
        <v>422</v>
      </c>
      <c r="F62" s="1" t="s">
        <v>423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424</v>
      </c>
      <c r="B63" s="1">
        <v>0.0</v>
      </c>
      <c r="C63" s="1">
        <v>0.0</v>
      </c>
      <c r="D63" s="1" t="s">
        <v>425</v>
      </c>
      <c r="E63" s="1" t="s">
        <v>426</v>
      </c>
      <c r="F63" s="1" t="s">
        <v>427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428</v>
      </c>
      <c r="B64" s="1">
        <v>0.0</v>
      </c>
      <c r="C64" s="1">
        <v>0.0</v>
      </c>
      <c r="D64" s="1" t="s">
        <v>429</v>
      </c>
      <c r="E64" s="1" t="s">
        <v>430</v>
      </c>
      <c r="F64" s="1" t="s">
        <v>431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432</v>
      </c>
      <c r="B65" s="1">
        <v>0.0</v>
      </c>
      <c r="C65" s="1">
        <v>0.0</v>
      </c>
      <c r="D65" s="1" t="s">
        <v>433</v>
      </c>
      <c r="E65" s="1" t="s">
        <v>434</v>
      </c>
      <c r="F65" s="1" t="s">
        <v>435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436</v>
      </c>
      <c r="B66" s="1">
        <v>0.0</v>
      </c>
      <c r="C66" s="1">
        <v>0.0</v>
      </c>
      <c r="D66" s="1" t="s">
        <v>437</v>
      </c>
      <c r="E66" s="1" t="s">
        <v>438</v>
      </c>
      <c r="F66" s="1" t="s">
        <v>439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440</v>
      </c>
      <c r="B67" s="1">
        <v>0.0</v>
      </c>
      <c r="C67" s="1">
        <v>0.0</v>
      </c>
      <c r="D67" s="1" t="s">
        <v>441</v>
      </c>
      <c r="E67" s="1" t="s">
        <v>442</v>
      </c>
      <c r="F67" s="1" t="s">
        <v>443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444</v>
      </c>
      <c r="B68" s="1">
        <v>0.0</v>
      </c>
      <c r="C68" s="1">
        <v>0.0</v>
      </c>
      <c r="D68" s="1" t="s">
        <v>441</v>
      </c>
      <c r="E68" s="1" t="s">
        <v>442</v>
      </c>
      <c r="F68" s="1" t="s">
        <v>443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445</v>
      </c>
      <c r="B69" s="1">
        <v>0.0</v>
      </c>
      <c r="C69" s="1">
        <v>0.0</v>
      </c>
      <c r="D69" s="1" t="s">
        <v>446</v>
      </c>
      <c r="E69" s="1" t="s">
        <v>447</v>
      </c>
      <c r="F69" s="1" t="s">
        <v>448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449</v>
      </c>
      <c r="B70" s="1">
        <v>0.0</v>
      </c>
      <c r="C70" s="1">
        <v>0.0</v>
      </c>
      <c r="D70" s="1" t="s">
        <v>450</v>
      </c>
      <c r="E70" s="1" t="s">
        <v>442</v>
      </c>
      <c r="F70" s="1" t="s">
        <v>451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452</v>
      </c>
      <c r="B71" s="1">
        <v>0.0</v>
      </c>
      <c r="C71" s="1">
        <v>0.0</v>
      </c>
      <c r="D71" s="1">
        <v>0.0</v>
      </c>
      <c r="E71" s="1" t="s">
        <v>453</v>
      </c>
      <c r="F71" s="1" t="s">
        <v>454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455</v>
      </c>
      <c r="B72" s="1">
        <v>0.0</v>
      </c>
      <c r="C72" s="1">
        <v>0.0</v>
      </c>
      <c r="D72" s="1">
        <v>0.0</v>
      </c>
      <c r="E72" s="1" t="s">
        <v>456</v>
      </c>
      <c r="F72" s="1" t="s">
        <v>457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458</v>
      </c>
      <c r="B73" s="1">
        <v>0.0</v>
      </c>
      <c r="C73" s="1">
        <v>0.0</v>
      </c>
      <c r="D73" s="1">
        <v>0.0</v>
      </c>
      <c r="E73" s="1" t="s">
        <v>459</v>
      </c>
      <c r="F73" s="1" t="s">
        <v>460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461</v>
      </c>
      <c r="B74" s="1">
        <v>0.0</v>
      </c>
      <c r="C74" s="1">
        <v>0.0</v>
      </c>
      <c r="D74" s="1">
        <v>0.0</v>
      </c>
      <c r="E74" s="1" t="s">
        <v>462</v>
      </c>
      <c r="F74" s="1" t="s">
        <v>463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464</v>
      </c>
      <c r="B75" s="1">
        <v>0.0</v>
      </c>
      <c r="C75" s="1">
        <v>0.0</v>
      </c>
      <c r="D75" s="1">
        <v>0.0</v>
      </c>
      <c r="E75" s="1" t="s">
        <v>465</v>
      </c>
      <c r="F75" s="1" t="s">
        <v>466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467</v>
      </c>
      <c r="B76" s="1">
        <v>0.0</v>
      </c>
      <c r="C76" s="1">
        <v>0.0</v>
      </c>
      <c r="D76" s="1" t="s">
        <v>468</v>
      </c>
      <c r="E76" s="1" t="s">
        <v>469</v>
      </c>
      <c r="F76" s="1" t="s">
        <v>470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471</v>
      </c>
      <c r="B77" s="1">
        <v>0.0</v>
      </c>
      <c r="C77" s="1">
        <v>0.0</v>
      </c>
      <c r="D77" s="1" t="s">
        <v>472</v>
      </c>
      <c r="E77" s="1" t="s">
        <v>473</v>
      </c>
      <c r="F77" s="1" t="s">
        <v>474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475</v>
      </c>
      <c r="B78" s="1">
        <v>0.0</v>
      </c>
      <c r="C78" s="1">
        <v>0.0</v>
      </c>
      <c r="D78" s="1">
        <v>0.0</v>
      </c>
      <c r="E78" s="1">
        <v>0.0</v>
      </c>
      <c r="F78" s="1" t="s">
        <v>476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477</v>
      </c>
      <c r="B79" s="1">
        <v>0.0</v>
      </c>
      <c r="C79" s="1">
        <v>0.0</v>
      </c>
      <c r="D79" s="1">
        <v>0.0</v>
      </c>
      <c r="E79" s="1">
        <v>0.0</v>
      </c>
      <c r="F79" s="1" t="s">
        <v>478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479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480</v>
      </c>
      <c r="B81" s="1">
        <v>0.0</v>
      </c>
      <c r="C81" s="1">
        <v>0.0</v>
      </c>
      <c r="D81" s="1">
        <v>0.0</v>
      </c>
      <c r="E81" s="1" t="s">
        <v>481</v>
      </c>
      <c r="F81" s="1" t="s">
        <v>482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483</v>
      </c>
      <c r="B82" s="1">
        <v>0.0</v>
      </c>
      <c r="C82" s="1">
        <v>0.0</v>
      </c>
      <c r="D82" s="1">
        <v>0.0</v>
      </c>
      <c r="E82" s="1" t="s">
        <v>484</v>
      </c>
      <c r="F82" s="1" t="s">
        <v>485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486</v>
      </c>
      <c r="B83" s="1">
        <v>0.0</v>
      </c>
      <c r="C83" s="1">
        <v>0.0</v>
      </c>
      <c r="D83" s="1">
        <v>0.0</v>
      </c>
      <c r="E83" s="1" t="s">
        <v>487</v>
      </c>
      <c r="F83" s="1" t="s">
        <v>488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489</v>
      </c>
      <c r="B84" s="1">
        <v>0.0</v>
      </c>
      <c r="C84" s="1">
        <v>0.0</v>
      </c>
      <c r="D84" s="1">
        <v>0.0</v>
      </c>
      <c r="E84" s="1" t="s">
        <v>490</v>
      </c>
      <c r="F84" s="1" t="s">
        <v>491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492</v>
      </c>
      <c r="B85" s="1">
        <v>0.0</v>
      </c>
      <c r="C85" s="1">
        <v>0.0</v>
      </c>
      <c r="D85" s="1">
        <v>0.0</v>
      </c>
      <c r="E85" s="1" t="s">
        <v>493</v>
      </c>
      <c r="F85" s="1" t="s">
        <v>494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495</v>
      </c>
      <c r="B86" s="1">
        <v>0.0</v>
      </c>
      <c r="C86" s="1">
        <v>0.0</v>
      </c>
      <c r="D86" s="1">
        <v>0.0</v>
      </c>
      <c r="E86" s="1" t="s">
        <v>496</v>
      </c>
      <c r="F86" s="1" t="s">
        <v>497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498</v>
      </c>
      <c r="B87" s="1">
        <v>0.0</v>
      </c>
      <c r="C87" s="1">
        <v>0.0</v>
      </c>
      <c r="D87" s="1">
        <v>0.0</v>
      </c>
      <c r="E87" s="1" t="s">
        <v>496</v>
      </c>
      <c r="F87" s="1" t="s">
        <v>497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499</v>
      </c>
      <c r="B88" s="1">
        <v>0.0</v>
      </c>
      <c r="C88" s="1">
        <v>0.0</v>
      </c>
      <c r="D88" s="1">
        <v>0.0</v>
      </c>
      <c r="E88" s="1" t="s">
        <v>205</v>
      </c>
      <c r="F88" s="1" t="s">
        <v>500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501</v>
      </c>
      <c r="B89" s="1">
        <v>0.0</v>
      </c>
      <c r="C89" s="1">
        <v>0.0</v>
      </c>
      <c r="D89" s="1">
        <v>0.0</v>
      </c>
      <c r="E89" s="1" t="s">
        <v>496</v>
      </c>
      <c r="F89" s="1" t="s">
        <v>502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503</v>
      </c>
      <c r="B90" s="1">
        <v>0.0</v>
      </c>
      <c r="C90" s="1">
        <v>0.0</v>
      </c>
      <c r="D90" s="1">
        <v>0.0</v>
      </c>
      <c r="E90" s="1">
        <v>0.0</v>
      </c>
      <c r="F90" s="1" t="s">
        <v>504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505</v>
      </c>
      <c r="B91" s="1">
        <v>0.0</v>
      </c>
      <c r="C91" s="1">
        <v>0.0</v>
      </c>
      <c r="D91" s="1">
        <v>0.0</v>
      </c>
      <c r="E91" s="1">
        <v>0.0</v>
      </c>
      <c r="F91" s="1" t="s">
        <v>506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507</v>
      </c>
      <c r="B92" s="1">
        <v>0.0</v>
      </c>
      <c r="C92" s="1">
        <v>0.0</v>
      </c>
      <c r="D92" s="1">
        <v>0.0</v>
      </c>
      <c r="E92" s="1">
        <v>0.0</v>
      </c>
      <c r="F92" s="1" t="s">
        <v>508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509</v>
      </c>
      <c r="B93" s="1">
        <v>0.0</v>
      </c>
      <c r="C93" s="1">
        <v>0.0</v>
      </c>
      <c r="D93" s="1">
        <v>0.0</v>
      </c>
      <c r="E93" s="1">
        <v>0.0</v>
      </c>
      <c r="F93" s="1" t="s">
        <v>510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511</v>
      </c>
      <c r="B94" s="1">
        <v>0.0</v>
      </c>
      <c r="C94" s="1">
        <v>0.0</v>
      </c>
      <c r="D94" s="1">
        <v>0.0</v>
      </c>
      <c r="E94" s="1">
        <v>0.0</v>
      </c>
      <c r="F94" s="1" t="s">
        <v>512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513</v>
      </c>
      <c r="B95" s="1">
        <v>0.0</v>
      </c>
      <c r="C95" s="1">
        <v>0.0</v>
      </c>
      <c r="D95" s="1">
        <v>0.0</v>
      </c>
      <c r="E95" s="1" t="s">
        <v>514</v>
      </c>
      <c r="F95" s="1" t="s">
        <v>515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516</v>
      </c>
      <c r="B96" s="1">
        <v>0.0</v>
      </c>
      <c r="C96" s="1">
        <v>0.0</v>
      </c>
      <c r="D96" s="1">
        <v>0.0</v>
      </c>
      <c r="E96" s="1" t="s">
        <v>517</v>
      </c>
      <c r="F96" s="1" t="s">
        <v>312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523</v>
      </c>
      <c r="B2" s="1" t="s">
        <v>524</v>
      </c>
      <c r="C2" s="1" t="s">
        <v>525</v>
      </c>
      <c r="D2" s="1" t="s">
        <v>526</v>
      </c>
      <c r="E2" s="1" t="s">
        <v>526</v>
      </c>
      <c r="F2" s="1" t="s">
        <v>527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528</v>
      </c>
      <c r="B3" s="1" t="s">
        <v>527</v>
      </c>
      <c r="C3" s="1" t="s">
        <v>529</v>
      </c>
      <c r="D3" s="1" t="s">
        <v>530</v>
      </c>
      <c r="E3" s="1" t="s">
        <v>531</v>
      </c>
      <c r="F3" s="1" t="s">
        <v>527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532</v>
      </c>
      <c r="B4" s="1" t="s">
        <v>524</v>
      </c>
      <c r="C4" s="1" t="s">
        <v>525</v>
      </c>
      <c r="D4" s="1" t="s">
        <v>526</v>
      </c>
      <c r="E4" s="1" t="s">
        <v>526</v>
      </c>
      <c r="F4" s="1" t="s">
        <v>526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528</v>
      </c>
      <c r="B5" s="1" t="s">
        <v>527</v>
      </c>
      <c r="C5" s="1" t="s">
        <v>529</v>
      </c>
      <c r="D5" s="1" t="s">
        <v>530</v>
      </c>
      <c r="E5" s="1" t="s">
        <v>531</v>
      </c>
      <c r="F5" s="1" t="s">
        <v>531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533</v>
      </c>
      <c r="B6" s="1" t="s">
        <v>527</v>
      </c>
      <c r="C6" s="1" t="s">
        <v>534</v>
      </c>
      <c r="D6" s="1" t="s">
        <v>535</v>
      </c>
      <c r="E6" s="1" t="s">
        <v>536</v>
      </c>
      <c r="F6" s="1" t="s">
        <v>537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538</v>
      </c>
      <c r="B7" s="1" t="s">
        <v>527</v>
      </c>
      <c r="C7" s="1" t="s">
        <v>527</v>
      </c>
      <c r="D7" s="1" t="s">
        <v>527</v>
      </c>
      <c r="E7" s="1" t="s">
        <v>527</v>
      </c>
      <c r="F7" s="1" t="s">
        <v>527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539</v>
      </c>
      <c r="B8" s="1" t="s">
        <v>527</v>
      </c>
      <c r="C8" s="1" t="s">
        <v>527</v>
      </c>
      <c r="D8" s="1" t="s">
        <v>540</v>
      </c>
      <c r="E8" s="1" t="s">
        <v>541</v>
      </c>
      <c r="F8" s="1" t="s">
        <v>542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543</v>
      </c>
      <c r="B9" s="1" t="s">
        <v>544</v>
      </c>
      <c r="C9" s="1" t="s">
        <v>545</v>
      </c>
      <c r="D9" s="1" t="s">
        <v>546</v>
      </c>
      <c r="E9" s="1" t="s">
        <v>547</v>
      </c>
      <c r="F9" s="1" t="s">
        <v>548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549</v>
      </c>
      <c r="B10" s="1" t="s">
        <v>542</v>
      </c>
      <c r="C10" s="1" t="s">
        <v>542</v>
      </c>
      <c r="D10" s="1" t="s">
        <v>546</v>
      </c>
      <c r="E10" s="1" t="s">
        <v>547</v>
      </c>
      <c r="F10" s="1" t="s">
        <v>548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550</v>
      </c>
      <c r="B11" s="1" t="s">
        <v>527</v>
      </c>
      <c r="C11" s="1" t="s">
        <v>542</v>
      </c>
      <c r="D11" s="1" t="s">
        <v>551</v>
      </c>
      <c r="E11" s="1" t="s">
        <v>552</v>
      </c>
      <c r="F11" s="1" t="s">
        <v>553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554</v>
      </c>
      <c r="B12" s="1" t="s">
        <v>527</v>
      </c>
      <c r="C12" s="1" t="s">
        <v>555</v>
      </c>
      <c r="D12" s="1" t="s">
        <v>556</v>
      </c>
      <c r="E12" s="1" t="s">
        <v>557</v>
      </c>
      <c r="F12" s="1" t="s">
        <v>558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559</v>
      </c>
      <c r="B13" s="1" t="s">
        <v>527</v>
      </c>
      <c r="C13" s="1" t="s">
        <v>555</v>
      </c>
      <c r="D13" s="1" t="s">
        <v>560</v>
      </c>
      <c r="E13" s="1" t="s">
        <v>561</v>
      </c>
      <c r="F13" s="1" t="s">
        <v>562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563</v>
      </c>
      <c r="B14" s="1" t="s">
        <v>527</v>
      </c>
      <c r="C14" s="1" t="s">
        <v>564</v>
      </c>
      <c r="D14" s="1" t="s">
        <v>565</v>
      </c>
      <c r="E14" s="1" t="s">
        <v>566</v>
      </c>
      <c r="F14" s="1" t="s">
        <v>567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568</v>
      </c>
      <c r="B15" s="1" t="s">
        <v>527</v>
      </c>
      <c r="C15" s="1" t="s">
        <v>527</v>
      </c>
      <c r="D15" s="1" t="s">
        <v>527</v>
      </c>
      <c r="E15" s="1" t="s">
        <v>527</v>
      </c>
      <c r="F15" s="1" t="s">
        <v>527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569</v>
      </c>
      <c r="B16" s="1" t="s">
        <v>527</v>
      </c>
      <c r="C16" s="1" t="s">
        <v>527</v>
      </c>
      <c r="D16" s="1" t="s">
        <v>527</v>
      </c>
      <c r="E16" s="1" t="s">
        <v>527</v>
      </c>
      <c r="F16" s="1" t="s">
        <v>527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570</v>
      </c>
      <c r="B17" s="1" t="s">
        <v>527</v>
      </c>
      <c r="C17" s="1" t="s">
        <v>144</v>
      </c>
      <c r="D17" s="1" t="s">
        <v>571</v>
      </c>
      <c r="E17" s="1" t="s">
        <v>572</v>
      </c>
      <c r="F17" s="1" t="s">
        <v>573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574</v>
      </c>
      <c r="B18" s="1" t="s">
        <v>527</v>
      </c>
      <c r="C18" s="1" t="s">
        <v>527</v>
      </c>
      <c r="D18" s="1" t="s">
        <v>527</v>
      </c>
      <c r="E18" s="1" t="s">
        <v>527</v>
      </c>
      <c r="F18" s="1" t="s">
        <v>527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575</v>
      </c>
      <c r="B19" s="1" t="s">
        <v>576</v>
      </c>
      <c r="C19" s="1" t="s">
        <v>577</v>
      </c>
      <c r="D19" s="1" t="s">
        <v>578</v>
      </c>
      <c r="E19" s="1" t="s">
        <v>579</v>
      </c>
      <c r="F19" s="1" t="s">
        <v>580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581</v>
      </c>
      <c r="B20" s="1" t="s">
        <v>527</v>
      </c>
      <c r="C20" s="1" t="s">
        <v>582</v>
      </c>
      <c r="D20" s="1" t="s">
        <v>583</v>
      </c>
      <c r="E20" s="1" t="s">
        <v>584</v>
      </c>
      <c r="F20" s="1" t="s">
        <v>585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586</v>
      </c>
      <c r="B21" s="1" t="s">
        <v>527</v>
      </c>
      <c r="C21" s="1" t="s">
        <v>587</v>
      </c>
      <c r="D21" s="1" t="s">
        <v>588</v>
      </c>
      <c r="E21" s="1" t="s">
        <v>589</v>
      </c>
      <c r="F21" s="1" t="s">
        <v>590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591</v>
      </c>
      <c r="B22" s="1" t="s">
        <v>592</v>
      </c>
      <c r="C22" s="1" t="s">
        <v>593</v>
      </c>
      <c r="D22" s="1" t="s">
        <v>594</v>
      </c>
      <c r="E22" s="1" t="s">
        <v>595</v>
      </c>
      <c r="F22" s="1" t="s">
        <v>356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108</v>
      </c>
      <c r="B23" s="1" t="s">
        <v>527</v>
      </c>
      <c r="C23" s="1" t="s">
        <v>527</v>
      </c>
      <c r="D23" s="1" t="s">
        <v>527</v>
      </c>
      <c r="E23" s="1" t="s">
        <v>527</v>
      </c>
      <c r="F23" s="1" t="s">
        <v>527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596</v>
      </c>
      <c r="B24" s="1" t="s">
        <v>597</v>
      </c>
      <c r="C24" s="1" t="s">
        <v>598</v>
      </c>
      <c r="D24" s="1" t="s">
        <v>599</v>
      </c>
      <c r="E24" s="1" t="s">
        <v>599</v>
      </c>
      <c r="F24" s="1" t="s">
        <v>599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600</v>
      </c>
      <c r="B25" s="1" t="s">
        <v>601</v>
      </c>
      <c r="C25" s="1" t="s">
        <v>602</v>
      </c>
      <c r="D25" s="1" t="s">
        <v>603</v>
      </c>
      <c r="E25" s="1" t="s">
        <v>603</v>
      </c>
      <c r="F25" s="1" t="s">
        <v>527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604</v>
      </c>
      <c r="B26" s="1" t="s">
        <v>605</v>
      </c>
      <c r="C26" s="1" t="s">
        <v>606</v>
      </c>
      <c r="D26" s="1" t="s">
        <v>527</v>
      </c>
      <c r="E26" s="1" t="s">
        <v>527</v>
      </c>
      <c r="F26" s="1" t="s">
        <v>527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607</v>
      </c>
      <c r="B2" s="1" t="s">
        <v>608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609</v>
      </c>
      <c r="B3" s="1" t="s">
        <v>610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611</v>
      </c>
      <c r="B4" s="1" t="s">
        <v>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612</v>
      </c>
      <c r="B5" s="1" t="s">
        <v>613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614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615</v>
      </c>
      <c r="B7" s="4" t="s">
        <v>616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617</v>
      </c>
      <c r="B8" s="1" t="s">
        <v>618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619</v>
      </c>
      <c r="B9" s="1" t="s">
        <v>620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621</v>
      </c>
      <c r="B10" s="1" t="s">
        <v>618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622</v>
      </c>
      <c r="B11" s="1" t="s">
        <v>623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624</v>
      </c>
      <c r="B12" s="1" t="s">
        <v>625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626</v>
      </c>
      <c r="B13" s="1" t="s">
        <v>623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627</v>
      </c>
      <c r="B14" s="1" t="s">
        <v>628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629</v>
      </c>
      <c r="B15" s="1">
        <v>211.0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630</v>
      </c>
      <c r="B16" s="1" t="s">
        <v>631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632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633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634</v>
      </c>
      <c r="B19" s="1">
        <v>18.58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635</v>
      </c>
      <c r="B20" s="1">
        <v>18.12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636</v>
      </c>
      <c r="B21" s="1">
        <v>16.89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637</v>
      </c>
      <c r="B22" s="1">
        <v>18.79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638</v>
      </c>
      <c r="B23" s="1">
        <v>18.58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639</v>
      </c>
      <c r="B24" s="1">
        <v>18.12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640</v>
      </c>
      <c r="B25" s="1">
        <v>16.89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641</v>
      </c>
      <c r="B26" s="1">
        <v>18.79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642</v>
      </c>
      <c r="B27" s="1">
        <v>1.921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643</v>
      </c>
      <c r="B28" s="1">
        <v>63.42785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644</v>
      </c>
      <c r="B29" s="1">
        <v>9468268.0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645</v>
      </c>
      <c r="B30" s="1">
        <v>9468268.0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646</v>
      </c>
      <c r="B31" s="1">
        <v>7460576.0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647</v>
      </c>
      <c r="B32" s="1">
        <v>8351550.0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648</v>
      </c>
      <c r="B33" s="1">
        <v>8351550.0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649</v>
      </c>
      <c r="B34" s="1">
        <v>18.4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650</v>
      </c>
      <c r="B35" s="1">
        <v>18.6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651</v>
      </c>
      <c r="B36" s="1">
        <v>4500.0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652</v>
      </c>
      <c r="B37" s="1">
        <v>2900.0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653</v>
      </c>
      <c r="B38" s="1">
        <v>3.561250048E9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654</v>
      </c>
      <c r="B39" s="1">
        <v>5.23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655</v>
      </c>
      <c r="B40" s="1">
        <v>26.99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656</v>
      </c>
      <c r="B41" s="1">
        <v>8.461317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657</v>
      </c>
      <c r="B42" s="1">
        <v>15.6095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658</v>
      </c>
      <c r="B43" s="1">
        <v>9.57745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659</v>
      </c>
      <c r="B44" s="1" t="s">
        <v>660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661</v>
      </c>
      <c r="B45" s="1">
        <v>1.382679808E9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662</v>
      </c>
      <c r="B46" s="1">
        <v>-0.056939997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663</v>
      </c>
      <c r="B47" s="1">
        <v>3.9650969E7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664</v>
      </c>
      <c r="B48" s="1">
        <v>1.441E8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665</v>
      </c>
      <c r="B49" s="1">
        <v>1.0707785E7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666</v>
      </c>
      <c r="B50" s="1">
        <v>1.0245845E7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667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668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669</v>
      </c>
      <c r="B53" s="1">
        <v>0.064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670</v>
      </c>
      <c r="B54" s="1">
        <v>0.64377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671</v>
      </c>
      <c r="B55" s="1">
        <v>0.17153999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672</v>
      </c>
      <c r="B56" s="1">
        <v>4.58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673</v>
      </c>
      <c r="B57" s="1">
        <v>0.104399994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674</v>
      </c>
      <c r="B58" s="1">
        <v>1.925E8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675</v>
      </c>
      <c r="B59" s="1">
        <v>2.989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676</v>
      </c>
      <c r="B60" s="1">
        <v>6.1893606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677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678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679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680</v>
      </c>
      <c r="B64" s="1">
        <v>-2.3966E7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681</v>
      </c>
      <c r="B65" s="1">
        <v>-0.56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682</v>
      </c>
      <c r="B66" s="1">
        <v>0.29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683</v>
      </c>
      <c r="B67" s="1">
        <v>3.285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684</v>
      </c>
      <c r="B68" s="1">
        <v>27.354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685</v>
      </c>
      <c r="B69" s="1">
        <v>1.7648809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686</v>
      </c>
      <c r="B70" s="1">
        <v>0.24176979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687</v>
      </c>
      <c r="B71" s="1" t="s">
        <v>688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689</v>
      </c>
      <c r="B72" s="1" t="s">
        <v>690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691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692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693</v>
      </c>
      <c r="B75" s="1" t="s">
        <v>694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695</v>
      </c>
      <c r="B76" s="1" t="s">
        <v>694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696</v>
      </c>
      <c r="B77" s="1">
        <v>1.627479E9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697</v>
      </c>
      <c r="B78" s="1" t="s">
        <v>698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699</v>
      </c>
      <c r="B79" s="1" t="s">
        <v>700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701</v>
      </c>
      <c r="B80" s="1" t="s">
        <v>702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703</v>
      </c>
      <c r="B81" s="1" t="s">
        <v>704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705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706</v>
      </c>
      <c r="B83" s="1">
        <v>18.5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707</v>
      </c>
      <c r="B84" s="1">
        <v>39.0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708</v>
      </c>
      <c r="B85" s="1">
        <v>14.0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709</v>
      </c>
      <c r="B86" s="1">
        <v>24.29091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710</v>
      </c>
      <c r="B87" s="1">
        <v>24.0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711</v>
      </c>
      <c r="B88" s="1">
        <v>1.27273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712</v>
      </c>
      <c r="B89" s="1" t="s">
        <v>713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714</v>
      </c>
      <c r="B90" s="1">
        <v>11.0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715</v>
      </c>
      <c r="B91" s="1">
        <v>2.77040992E8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716</v>
      </c>
      <c r="B92" s="1">
        <v>1.992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717</v>
      </c>
      <c r="B93" s="1">
        <v>5.0547E7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718</v>
      </c>
      <c r="B94" s="1">
        <v>1.1719E8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719</v>
      </c>
      <c r="B95" s="1">
        <v>3.562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720</v>
      </c>
      <c r="B96" s="1">
        <v>4.734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721</v>
      </c>
      <c r="B97" s="1">
        <v>4.20886016E8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722</v>
      </c>
      <c r="B98" s="1">
        <v>24.445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723</v>
      </c>
      <c r="B99" s="1">
        <v>3.63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724</v>
      </c>
      <c r="B100" s="1">
        <v>-0.01574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725</v>
      </c>
      <c r="B101" s="1">
        <v>-0.06084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726</v>
      </c>
      <c r="B102" s="1">
        <v>6432000.0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727</v>
      </c>
      <c r="B103" s="1">
        <v>-3.20952992E8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728</v>
      </c>
      <c r="B104" s="1">
        <v>0.058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729</v>
      </c>
      <c r="B105" s="1">
        <v>0.2535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730</v>
      </c>
      <c r="B106" s="1">
        <v>0.1201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731</v>
      </c>
      <c r="B107" s="1">
        <v>-0.17302999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732</v>
      </c>
      <c r="B108" s="1" t="s">
        <v>660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733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0.0</v>
      </c>
      <c r="D3" s="1">
        <v>120.0</v>
      </c>
      <c r="E3" s="1">
        <v>23.0</v>
      </c>
      <c r="F3" s="1">
        <v>6.0</v>
      </c>
      <c r="G3" s="1">
        <f>IF(F3*FORECAST(G2,B3:F3,B2:F2)&gt;0,FORECAST(G2,B3:F3,B2:F2),F3)*$X$1</f>
        <v>40.3</v>
      </c>
      <c r="H3" s="1">
        <f>IF(G3*FORECAST(H2,B3:G3,B2:G2)&gt;0,FORECAST(H2,B3:G3,B2:G2),G3)*$X$1</f>
        <v>43.8</v>
      </c>
      <c r="I3" s="1">
        <f>IF(H3*FORECAST(I2,B3:H3,B2:H2)&gt;0,FORECAST(I2,B3:H3,B2:H2),H3)*$X$1</f>
        <v>47.3</v>
      </c>
      <c r="J3" s="1">
        <f>IF(I3*FORECAST(J2,B3:I3,B2:I2)&gt;0,FORECAST(J2,B3:I3,B2:I2),I3)*$X$1</f>
        <v>50.8</v>
      </c>
      <c r="K3" s="1">
        <f>IF(J3*FORECAST(K2,B3:J3,B2:J2)&gt;0,FORECAST(K2,B3:J3,B2:J2),J3)*$X$1</f>
        <v>54.3</v>
      </c>
      <c r="L3" s="1">
        <f>IF(K3*FORECAST(L2,B3:K3,B2:K2)&gt;0,FORECAST(L2,B3:K3,B2:K2),K3)*$X$1</f>
        <v>57.8</v>
      </c>
      <c r="M3" s="1">
        <f>IF(L3*FORECAST(M2,B3:L3,B2:L2)&gt;0,FORECAST(M2,B3:L3,B2:L2),L3)*$X$1</f>
        <v>61.3</v>
      </c>
      <c r="N3" s="5">
        <f>IF(M3*FORECAST(N2,B3:M3,B2:M2)&gt;0,FORECAST(N2,B3:M3,B2:M2),M3)*$X$1</f>
        <v>64.8</v>
      </c>
      <c r="O3" s="5">
        <f>IF(N3*FORECAST(O2,B3:N3,B2:N2)&gt;0,FORECAST(O2,B3:N3,B2:N2),N3)*$X$1</f>
        <v>68.3</v>
      </c>
      <c r="P3" s="5">
        <f>IF(O3*FORECAST(P2,B3:O3,B2:O2)&gt;0,FORECAST(P2,B3:O3,B2:O2),O3)*$X$1</f>
        <v>71.8</v>
      </c>
      <c r="Q3" s="5">
        <f>IF(P3*FORECAST(Q2,B3:P3,B2:P2)&gt;0,FORECAST(Q2,B3:P3,B2:P2),P3)*$X$1</f>
        <v>75.3</v>
      </c>
      <c r="R3" s="5">
        <f>IF(Q3*FORECAST(R2,B3:Q3,B2:Q2)&gt;0,FORECAST(R2,B3:Q3,B2:Q2),Q3)*$X$1</f>
        <v>78.8</v>
      </c>
      <c r="S3" s="2"/>
      <c r="T3" s="2"/>
      <c r="U3" s="2"/>
      <c r="V3" s="2"/>
      <c r="W3" s="2"/>
      <c r="X3" s="2"/>
      <c r="Y3" s="2"/>
      <c r="Z3" s="2"/>
    </row>
    <row r="4">
      <c r="A4" s="3" t="s">
        <v>107</v>
      </c>
      <c r="B4" s="1">
        <v>0.0</v>
      </c>
      <c r="C4" s="1">
        <v>-3.0</v>
      </c>
      <c r="D4" s="1">
        <v>-286.0</v>
      </c>
      <c r="E4" s="1">
        <v>-219.0</v>
      </c>
      <c r="F4" s="1">
        <v>-144.0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734</v>
      </c>
      <c r="B5" s="1">
        <v>12660.0</v>
      </c>
      <c r="C5" s="1">
        <v>12660.0</v>
      </c>
      <c r="D5" s="1">
        <v>12980.0</v>
      </c>
      <c r="E5" s="1">
        <v>12660.0</v>
      </c>
      <c r="F5" s="1">
        <v>110.0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735</v>
      </c>
      <c r="L7" s="1">
        <f>IF(R3*FORECAST(R2,B3:R3,B2:R2)&gt;0,FORECAST(R2,B3:R3,B2:R2),Q3)*$X$1 * (1+0.02)/(0.0834-0.02)</f>
        <v>1267.760252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736</v>
      </c>
      <c r="L8" s="6">
        <f t="array" ref="L8">NPV(0.0834,H3:R3)</f>
        <v>411.0540405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737</v>
      </c>
      <c r="L9" s="6">
        <f t="array" ref="L9">NPV(0.0834,H16:R16)</f>
        <v>525.2426546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738</v>
      </c>
      <c r="L10" s="6">
        <f>L8 + L9</f>
        <v>936.2966951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-144.0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739</v>
      </c>
      <c r="L12" s="6">
        <f>L10 - L11</f>
        <v>1080.296695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740</v>
      </c>
      <c r="L13" s="1">
        <v>110.0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9.820879046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(1+0.02)/(0.0834-0.02)</f>
        <v>1267.760252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-27.0</v>
      </c>
      <c r="C3" s="1">
        <v>-55.0</v>
      </c>
      <c r="D3" s="1">
        <v>82.0</v>
      </c>
      <c r="E3" s="1">
        <v>-60.0</v>
      </c>
      <c r="F3" s="1">
        <v>-56.0</v>
      </c>
      <c r="G3" s="1">
        <f>IF(F3*FORECAST(G2,B3:F3,B2:F2)&gt;0,FORECAST(G2,B3:F3,B2:F2),F3)*$X$1</f>
        <v>-42.1</v>
      </c>
      <c r="H3" s="1">
        <f>IF(G3*FORECAST(H2,B3:G3,B2:G2)&gt;0,FORECAST(H2,B3:G3,B2:G2),G3)*$X$1</f>
        <v>-48.4</v>
      </c>
      <c r="I3" s="1">
        <f>IF(H3*FORECAST(I2,B3:H3,B2:H2)&gt;0,FORECAST(I2,B3:H3,B2:H2),H3)*$X$1</f>
        <v>-54.7</v>
      </c>
      <c r="J3" s="1">
        <f>IF(I3*FORECAST(J2,B3:I3,B2:I2)&gt;0,FORECAST(J2,B3:I3,B2:I2),I3)*$X$1</f>
        <v>-61</v>
      </c>
      <c r="K3" s="1">
        <f>IF(J3*FORECAST(K2,B3:J3,B2:J2)&gt;0,FORECAST(K2,B3:J3,B2:J2),J3)*$X$1</f>
        <v>-67.3</v>
      </c>
      <c r="L3" s="1">
        <f>IF(K3*FORECAST(L2,B3:K3,B2:K2)&gt;0,FORECAST(L2,B3:K3,B2:K2),K3)*$X$1</f>
        <v>-73.6</v>
      </c>
      <c r="M3" s="1">
        <f>IF(L3*FORECAST(M2,B3:L3,B2:L2)&gt;0,FORECAST(M2,B3:L3,B2:L2),L3)*$X$1</f>
        <v>-79.9</v>
      </c>
      <c r="N3" s="5">
        <f>IF(M3*FORECAST(N2,B3:M3,B2:M2)&gt;0,FORECAST(N2,B3:M3,B2:M2),M3)*$X$1</f>
        <v>-86.2</v>
      </c>
      <c r="O3" s="5">
        <f>IF(N3*FORECAST(O2,B3:N3,B2:N2)&gt;0,FORECAST(O2,B3:N3,B2:N2),N3)*$X$1</f>
        <v>-92.5</v>
      </c>
      <c r="P3" s="5">
        <f>IF(O3*FORECAST(P2,B3:O3,B2:O2)&gt;0,FORECAST(P2,B3:O3,B2:O2),O3)*$X$1</f>
        <v>-98.8</v>
      </c>
      <c r="Q3" s="5">
        <f>IF(P3*FORECAST(Q2,B3:P3,B2:P2)&gt;0,FORECAST(Q2,B3:P3,B2:P2),P3)*$X$1</f>
        <v>-105.1</v>
      </c>
      <c r="R3" s="5">
        <f>IF(Q3*FORECAST(R2,B3:Q3,B2:Q2)&gt;0,FORECAST(R2,B3:Q3,B2:Q2),Q3)*$X$1</f>
        <v>-111.4</v>
      </c>
      <c r="S3" s="2"/>
      <c r="T3" s="2"/>
      <c r="U3" s="2"/>
      <c r="V3" s="2"/>
      <c r="W3" s="2"/>
      <c r="X3" s="2"/>
      <c r="Y3" s="2"/>
      <c r="Z3" s="2"/>
    </row>
    <row r="4">
      <c r="A4" s="3" t="s">
        <v>107</v>
      </c>
      <c r="B4" s="1">
        <v>0.0</v>
      </c>
      <c r="C4" s="1">
        <v>-3.0</v>
      </c>
      <c r="D4" s="1">
        <v>-286.0</v>
      </c>
      <c r="E4" s="1">
        <v>-219.0</v>
      </c>
      <c r="F4" s="1">
        <v>-144.0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734</v>
      </c>
      <c r="B5" s="1">
        <v>12660.0</v>
      </c>
      <c r="C5" s="1">
        <v>12660.0</v>
      </c>
      <c r="D5" s="1">
        <v>12980.0</v>
      </c>
      <c r="E5" s="1">
        <v>12660.0</v>
      </c>
      <c r="F5" s="1">
        <v>110.0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735</v>
      </c>
      <c r="L7" s="1">
        <f>IF(R3*FORECAST(R2,B3:R3,B2:R2)&gt;0,FORECAST(R2,B3:R3,B2:R2),Q3)*$X$1 * (1+0.02)/(0.0834-0.02)</f>
        <v>-1792.239748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736</v>
      </c>
      <c r="L8" s="6">
        <f t="array" ref="L8">NPV(0.0834,H3:R3)</f>
        <v>-526.1265543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737</v>
      </c>
      <c r="L9" s="6">
        <f t="array" ref="L9">NPV(0.0834,H16:R16)</f>
        <v>-742.5384736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738</v>
      </c>
      <c r="L10" s="6">
        <f>L8 + L9</f>
        <v>-1268.665028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-144.0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739</v>
      </c>
      <c r="L12" s="6">
        <f>L10 - L11</f>
        <v>-1124.665028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740</v>
      </c>
      <c r="L13" s="1">
        <v>110.0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-10.22422753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(1+0.02)/(0.0834-0.02)</f>
        <v>-1792.239748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